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</definedName>
  </definedNames>
  <calcPr calcId="144525"/>
</workbook>
</file>

<file path=xl/sharedStrings.xml><?xml version="1.0" encoding="utf-8"?>
<sst xmlns="http://schemas.openxmlformats.org/spreadsheetml/2006/main" count="920" uniqueCount="297">
  <si>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</si>
  <si>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</si>
  <si>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</si>
  <si>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</si>
  <si>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</si>
  <si>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</si>
  <si>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</si>
  <si>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</si>
  <si>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</si>
  <si>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</si>
  <si>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</si>
  <si>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</si>
  <si>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</si>
  <si>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</si>
  <si>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</si>
  <si>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</si>
  <si>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</si>
  <si>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</si>
  <si>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</si>
  <si>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</si>
  <si>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</si>
  <si>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</si>
  <si>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</si>
  <si>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</si>
  <si>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</si>
  <si>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18455664922	</t>
  </si>
  <si>
    <t>Ctrip</t>
  </si>
  <si>
    <t>正常</t>
  </si>
  <si>
    <t>[帕赛市]贝尔蒙特马尼拉酒店(Belmont Hotel Manila)(93873188)</t>
  </si>
  <si>
    <t>高级大号床间&lt;至多8间&gt;&lt;2人入住&gt;&lt;早餐&gt;</t>
  </si>
  <si>
    <t>CNY</t>
  </si>
  <si>
    <t>NOMURA/LOUWIE LOZO,NARVAEZ/MYRNA</t>
  </si>
  <si>
    <t>CA13744220906CNY</t>
  </si>
  <si>
    <t>未提现</t>
  </si>
  <si>
    <t>携程开票</t>
  </si>
  <si>
    <t xml:space="preserve">	</t>
  </si>
  <si>
    <t xml:space="preserve">729196200	</t>
  </si>
  <si>
    <t xml:space="preserve">18532388605	</t>
  </si>
  <si>
    <t>[台北]老爷会馆(台北林森馆)(Royal Inn Taipei Linsen)(80941426)</t>
  </si>
  <si>
    <t>标准双人房&lt;至多8间&gt;&lt;2人入住&gt;&lt;早餐&gt;</t>
  </si>
  <si>
    <t>Li/weilun</t>
  </si>
  <si>
    <t xml:space="preserve">04684107	</t>
  </si>
  <si>
    <t xml:space="preserve">18635793636	</t>
  </si>
  <si>
    <t>[宜兰]山形阁(Yamagata Kaku Hotel &amp; Spa)(81210480)</t>
  </si>
  <si>
    <t>标准双床房&lt;至多8间&gt;&lt;2人入住&gt;&lt;早餐&gt;</t>
  </si>
  <si>
    <t>LIN/TUNGPEI</t>
  </si>
  <si>
    <t xml:space="preserve">18704557167	</t>
  </si>
  <si>
    <t>[台北]台北柯达大饭店-敦南馆(K Hotel Dunnan)(80941563)</t>
  </si>
  <si>
    <t>商务大床房&lt;至多8间&gt;&lt;2人入住&gt;</t>
  </si>
  <si>
    <t>YEN/SHIHCHUN</t>
  </si>
  <si>
    <t xml:space="preserve">20220810-019	</t>
  </si>
  <si>
    <t xml:space="preserve">18709770716	</t>
  </si>
  <si>
    <t>[null](93870886)</t>
  </si>
  <si>
    <t xml:space="preserve">18718906251	</t>
  </si>
  <si>
    <t>[滁州]汉庭酒店(滁州人民广场店)(93875353)</t>
  </si>
  <si>
    <t>高级大床房&lt;至多8间&gt;&lt;2人入住&gt;</t>
  </si>
  <si>
    <t>杨晨</t>
  </si>
  <si>
    <t xml:space="preserve">R2390011092962809001	</t>
  </si>
  <si>
    <t xml:space="preserve">18729604897	</t>
  </si>
  <si>
    <t>[徐州]全季酒店(徐州铜山万达广场店)(93874874)</t>
  </si>
  <si>
    <t>双床房&lt;至多8间&gt;&lt;2人入住&gt;</t>
  </si>
  <si>
    <t>周细旭</t>
  </si>
  <si>
    <t xml:space="preserve">R2211421093045868001	</t>
  </si>
  <si>
    <t xml:space="preserve">999218738958132	</t>
  </si>
  <si>
    <t>[南京]汉庭酒店(南京鼓楼广场店)(93872658)</t>
  </si>
  <si>
    <t>大床房&lt;至多8间&gt;&lt;2人入住&gt;</t>
  </si>
  <si>
    <t>许艳,王子龙</t>
  </si>
  <si>
    <t xml:space="preserve">R2100111093119019001	</t>
  </si>
  <si>
    <t xml:space="preserve">999218748111529	</t>
  </si>
  <si>
    <t>[南京]星程酒店(南京汉中门店)(93871057)</t>
  </si>
  <si>
    <t>家庭房&lt;至多8间&gt;&lt;2人入住&gt;</t>
  </si>
  <si>
    <t>陆如军</t>
  </si>
  <si>
    <t xml:space="preserve">R9000350093202153001	</t>
  </si>
  <si>
    <t>取消</t>
  </si>
  <si>
    <t xml:space="preserve">18782946091	</t>
  </si>
  <si>
    <t>[珠海]珠海横琴星乐度露营小镇(87943851)</t>
  </si>
  <si>
    <t>李爱珍</t>
  </si>
  <si>
    <t xml:space="preserve">999218794027480	</t>
  </si>
  <si>
    <t>[广州]广州珀丽酒店(76255406)</t>
  </si>
  <si>
    <t>豪华双床房&lt;至多8间&gt;&lt;2人入住&gt;</t>
  </si>
  <si>
    <t>陈泓昕</t>
  </si>
  <si>
    <t xml:space="preserve">18809781539	</t>
  </si>
  <si>
    <t>[香港]帝乐文娜公馆(The Luxe Manor)(80243672)</t>
  </si>
  <si>
    <t>豪华房&lt;至多8间&gt;&lt;2人入住&gt;&lt;早餐&gt;</t>
  </si>
  <si>
    <t>YANG/MENGNI,Li/Sijing</t>
  </si>
  <si>
    <t xml:space="preserve">DEB220819221547051	</t>
  </si>
  <si>
    <t xml:space="preserve">999218816413742	</t>
  </si>
  <si>
    <t>[烟台]格林豪泰(蓬莱阁汽车站店)(76549524)</t>
  </si>
  <si>
    <t>商务标准房&lt;至多8间&gt;&lt;2人入住&gt;</t>
  </si>
  <si>
    <t>周旋</t>
  </si>
  <si>
    <t xml:space="preserve">(GRT)78827641;	</t>
  </si>
  <si>
    <t xml:space="preserve">18817173786	</t>
  </si>
  <si>
    <t>[台中]台中威汀城市酒店(Hotel Reve)(80941747)</t>
  </si>
  <si>
    <t>商务客房&lt;至多8间&gt;&lt;2人入住&gt;&lt;早餐&gt;</t>
  </si>
  <si>
    <t>CHANG/CHENTING</t>
  </si>
  <si>
    <t xml:space="preserve">999218823943668	</t>
  </si>
  <si>
    <t>[深圳]维也纳酒店(深圳松岗燕川路店)(68372621)</t>
  </si>
  <si>
    <t>豪华大床房&lt;至多8间&gt;&lt;2人入住&gt;</t>
  </si>
  <si>
    <t>覃泰</t>
  </si>
  <si>
    <t xml:space="preserve">104686254514	</t>
  </si>
  <si>
    <t xml:space="preserve">18825462720	</t>
  </si>
  <si>
    <t>[成都]嘉年CEO服务公寓(成都新会展中心香年广场店)(80249052)</t>
  </si>
  <si>
    <t>舒适大床房&lt;至多8间&gt;&lt;2人入住&gt;&lt;早餐&gt;</t>
  </si>
  <si>
    <t>孙亮厚</t>
  </si>
  <si>
    <t xml:space="preserve">18825521418	</t>
  </si>
  <si>
    <t>[芦溪]格盟酒店(芦溪武功山日江路店)(82341033)</t>
  </si>
  <si>
    <t>高级双床房&lt;至多8间&gt;&lt;2人入住&gt;</t>
  </si>
  <si>
    <t>李刚</t>
  </si>
  <si>
    <t xml:space="preserve">(GRT)78851561;	</t>
  </si>
  <si>
    <t xml:space="preserve">18825534456	</t>
  </si>
  <si>
    <t>[吉安县]尚客优连锁酒店(吉安县二七路店)(80248558)</t>
  </si>
  <si>
    <t>特惠房&lt;至多8间&gt;&lt;2人入住&gt;</t>
  </si>
  <si>
    <t>何杰</t>
  </si>
  <si>
    <t xml:space="preserve">(THK)YD02126220821112058081;	</t>
  </si>
  <si>
    <t xml:space="preserve">999218825628164	</t>
  </si>
  <si>
    <t>[成都]喆·啡酒店(成都百草路地铁站店)(80244136)</t>
  </si>
  <si>
    <t>啡凡体验房&lt;2人入住&gt;</t>
  </si>
  <si>
    <t>梁枫越</t>
  </si>
  <si>
    <t xml:space="preserve">104686798914	</t>
  </si>
  <si>
    <t xml:space="preserve">18826312696	</t>
  </si>
  <si>
    <t>特色双床房&lt;至多8间&gt;&lt;2人入住&gt;</t>
  </si>
  <si>
    <t xml:space="preserve">(GRT)78854813;	</t>
  </si>
  <si>
    <t xml:space="preserve">18827031416	</t>
  </si>
  <si>
    <t>[苏州]沛喜酒店（苏州人民路南门地铁站店）(83902371)</t>
  </si>
  <si>
    <t>轻享大床房&lt;至多8间&gt;&lt;2人入住&gt;</t>
  </si>
  <si>
    <t>王洋文</t>
  </si>
  <si>
    <t xml:space="preserve">2662422	</t>
  </si>
  <si>
    <t xml:space="preserve">18827245711	</t>
  </si>
  <si>
    <t xml:space="preserve">2662445	</t>
  </si>
  <si>
    <t xml:space="preserve">20220821-009	</t>
  </si>
  <si>
    <t>退单</t>
  </si>
  <si>
    <t xml:space="preserve">999218828639274	</t>
  </si>
  <si>
    <t>[广元]格林豪泰(广元高铁站店)(92124348)</t>
  </si>
  <si>
    <t>赵书建,李玉虹,乔树艳</t>
  </si>
  <si>
    <t xml:space="preserve">(GRT)78864048;(GRT)78864049;(GRT)78864051;	</t>
  </si>
  <si>
    <t xml:space="preserve">999218828718052	</t>
  </si>
  <si>
    <t>[金湖]格林豪泰(金湖西路八四广场店)(68604077)</t>
  </si>
  <si>
    <t>1.5米大床房&lt;至多8间&gt;&lt;2人入住&gt;</t>
  </si>
  <si>
    <t>赵拜彦</t>
  </si>
  <si>
    <t xml:space="preserve">(GRT)78864337;	</t>
  </si>
  <si>
    <t xml:space="preserve">999218829200050	</t>
  </si>
  <si>
    <t>[吉安]吉安庐陵东方宾馆(83902386)</t>
  </si>
  <si>
    <t>豪华双床房&lt;至多8间&gt;&lt;2人入住&gt;&lt;早餐&gt;</t>
  </si>
  <si>
    <t>陈文庆</t>
  </si>
  <si>
    <t xml:space="preserve">(LNG)5909747;	</t>
  </si>
  <si>
    <t xml:space="preserve">18829454149	</t>
  </si>
  <si>
    <t>[新加坡]斯特兰德酒店 (Staycation Approved)(Strand Hotel (Staycation Approved))(93876754)</t>
  </si>
  <si>
    <t>豪华房（双床）&lt;至多8间&gt;&lt;2人入住&gt;</t>
  </si>
  <si>
    <t>bin osman/mohd daniael</t>
  </si>
  <si>
    <t xml:space="preserve">2662738	</t>
  </si>
  <si>
    <t xml:space="preserve">MIKE	</t>
  </si>
  <si>
    <t xml:space="preserve">999218829989871	</t>
  </si>
  <si>
    <t>[泰州]IU酒店(泰州万达广场店)(80248285)</t>
  </si>
  <si>
    <t>小U舒适大床房&lt;至多8间&gt;&lt;2人入住&gt;</t>
  </si>
  <si>
    <t>刘玉麟</t>
  </si>
  <si>
    <t>，</t>
  </si>
  <si>
    <t xml:space="preserve"> 18000 CNY</t>
  </si>
  <si>
    <t>A220906104936481</t>
  </si>
  <si>
    <t>总计：18000元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</si>
  <si>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</si>
  <si>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</si>
  <si>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</si>
  <si>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</si>
  <si>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</si>
  <si>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</si>
  <si>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</si>
  <si>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</si>
  <si>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</si>
  <si>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</si>
  <si>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</si>
  <si>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</si>
  <si>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</si>
  <si>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</si>
  <si>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</si>
  <si>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</si>
  <si>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</si>
  <si>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</si>
  <si>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2022-08-21</t>
  </si>
  <si>
    <t>2662738</t>
  </si>
  <si>
    <t>斯特朗德酒店</t>
  </si>
  <si>
    <t>bin osman mohd daniael</t>
  </si>
  <si>
    <t>2022-08-22</t>
  </si>
  <si>
    <t>退房日月结</t>
  </si>
  <si>
    <t>1085.00</t>
  </si>
  <si>
    <t>RMB</t>
  </si>
  <si>
    <t>0</t>
  </si>
  <si>
    <t>0.00</t>
  </si>
  <si>
    <t>携程汇登国内直连</t>
  </si>
  <si>
    <t>01.011264</t>
  </si>
  <si>
    <t>2022-08-21 21:19:10</t>
  </si>
  <si>
    <t>否</t>
  </si>
  <si>
    <t>广州汇登信息科技有限公司</t>
  </si>
  <si>
    <t>直连</t>
  </si>
  <si>
    <t>2662686</t>
  </si>
  <si>
    <t>吉安庐陵东方宾馆</t>
  </si>
  <si>
    <t>504.00</t>
  </si>
  <si>
    <t>2022-08-21 20:28:48</t>
  </si>
  <si>
    <t>2662613</t>
  </si>
  <si>
    <t>格林豪泰快捷酒店（淮安金湖西路八四广场店）</t>
  </si>
  <si>
    <t>127.00</t>
  </si>
  <si>
    <t>2022-08-21 19:08:53</t>
  </si>
  <si>
    <t>2662603</t>
  </si>
  <si>
    <t>格林豪泰(广元高铁站店)</t>
  </si>
  <si>
    <t>372.00</t>
  </si>
  <si>
    <t>2022-08-21 18:56:33</t>
  </si>
  <si>
    <t>2662445</t>
  </si>
  <si>
    <t>沛喜酒店(苏州人民路店)</t>
  </si>
  <si>
    <t>185.00</t>
  </si>
  <si>
    <t>2022-08-21 15:18:26</t>
  </si>
  <si>
    <t>2662348</t>
  </si>
  <si>
    <t>格盟酒店(芦溪武功山日江路店)</t>
  </si>
  <si>
    <t>177.00</t>
  </si>
  <si>
    <t>2022-08-21 13:05:49</t>
  </si>
  <si>
    <t>2662269</t>
  </si>
  <si>
    <t>喆·啡酒店(成都百草路地铁站店)</t>
  </si>
  <si>
    <t>2022-08-21 11:33:59</t>
  </si>
  <si>
    <t>2662252</t>
  </si>
  <si>
    <t>尚客优快捷酒店（吉安二七路店）</t>
  </si>
  <si>
    <t>87.00</t>
  </si>
  <si>
    <t>2022-08-21 11:21:04</t>
  </si>
  <si>
    <t>2662251</t>
  </si>
  <si>
    <t>168.00</t>
  </si>
  <si>
    <t>2022-08-21 11:19:16</t>
  </si>
  <si>
    <t>2662246</t>
  </si>
  <si>
    <t>嘉年CEO服务公寓(成都新会展中心香年广场店)</t>
  </si>
  <si>
    <t>261.00</t>
  </si>
  <si>
    <t>2022-08-21 11:11:40</t>
  </si>
  <si>
    <t>2022-08-20</t>
  </si>
  <si>
    <t>2661466</t>
  </si>
  <si>
    <t>台中威汀城市酒店</t>
  </si>
  <si>
    <t>CHANG CHENTING</t>
  </si>
  <si>
    <t>598.00</t>
  </si>
  <si>
    <t>2022-08-20 15:36:21</t>
  </si>
  <si>
    <t>2661341</t>
  </si>
  <si>
    <t>格林豪泰(蓬莱阁汽车站店)</t>
  </si>
  <si>
    <t>2022-08-20 13:55:23</t>
  </si>
  <si>
    <t>2022-08-19</t>
  </si>
  <si>
    <t>2660708</t>
  </si>
  <si>
    <t>帝乐文娜公馆</t>
  </si>
  <si>
    <t>YANG MENGNI,Li Sijing</t>
  </si>
  <si>
    <t>9453.00</t>
  </si>
  <si>
    <t>2022-08-19 22:15:50</t>
  </si>
  <si>
    <t>2022-08-18</t>
  </si>
  <si>
    <t>2659161</t>
  </si>
  <si>
    <t>广州珀丽酒店</t>
  </si>
  <si>
    <t>286.00</t>
  </si>
  <si>
    <t>2022-08-18 13:43:54</t>
  </si>
  <si>
    <t>2022-08-17</t>
  </si>
  <si>
    <t>2658184</t>
  </si>
  <si>
    <t>珠海横琴星乐度露营小镇</t>
  </si>
  <si>
    <t>2022-08-17 15:09:29</t>
  </si>
  <si>
    <t>2022-08-13</t>
  </si>
  <si>
    <t>2654147</t>
  </si>
  <si>
    <t>汉庭（南京鼓楼广场店）</t>
  </si>
  <si>
    <t>394.00</t>
  </si>
  <si>
    <t>2022-08-13 18:23:43</t>
  </si>
  <si>
    <t>2022-08-12</t>
  </si>
  <si>
    <t>2653275</t>
  </si>
  <si>
    <t>全季酒店(徐州铜山万达广场店)</t>
  </si>
  <si>
    <t>498.00</t>
  </si>
  <si>
    <t>249.00</t>
  </si>
  <si>
    <t>-249</t>
  </si>
  <si>
    <t>2022-08-12 22:04:30</t>
  </si>
  <si>
    <t>2022-08-11</t>
  </si>
  <si>
    <t>2652144</t>
  </si>
  <si>
    <t>汉庭酒店(滁州人民广场店)</t>
  </si>
  <si>
    <t>284.00</t>
  </si>
  <si>
    <t>2022-08-11 23:00:13</t>
  </si>
  <si>
    <t>2022-07-20</t>
  </si>
  <si>
    <t>2627251</t>
  </si>
  <si>
    <t>贝尔蒙特马尼拉酒店</t>
  </si>
  <si>
    <t>NOMURA LOUWIE LOZO,NARVAEZ MYRNA</t>
  </si>
  <si>
    <t>519.00</t>
  </si>
  <si>
    <t>2022-07-20 18:45:08</t>
  </si>
  <si>
    <t>2022-07-27</t>
  </si>
  <si>
    <t>2634694</t>
  </si>
  <si>
    <t>老爷会馆(台北林森馆)</t>
  </si>
  <si>
    <t>Li weilun</t>
  </si>
  <si>
    <t>941.00</t>
  </si>
  <si>
    <t>2022-07-27 17:04:59</t>
  </si>
  <si>
    <t>2022-08-10</t>
  </si>
  <si>
    <t>2650596</t>
  </si>
  <si>
    <t>台北柯达大饭店-敦南馆</t>
  </si>
  <si>
    <t>YEN SHIHCHUN</t>
  </si>
  <si>
    <t>419.00</t>
  </si>
  <si>
    <t>2022-08-10 16:14:57</t>
  </si>
  <si>
    <t>2022-08-05</t>
  </si>
  <si>
    <t>2645014</t>
  </si>
  <si>
    <t>山形阁</t>
  </si>
  <si>
    <t>LIN TUNGPEI</t>
  </si>
  <si>
    <t>1475.00</t>
  </si>
  <si>
    <t>2022-08-05 12:00:16</t>
  </si>
  <si>
    <t>2651467</t>
  </si>
  <si>
    <t>海友酒店（北京前门大力胡同店）</t>
  </si>
  <si>
    <t>单子祥</t>
  </si>
  <si>
    <t>239.00</t>
  </si>
  <si>
    <t>2022-08-11 11:14:47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</si>
</sst>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44794</v>
      </c>
      <c r="G2" s="6">
        <v>44795</v>
      </c>
      <c r="H2" s="4">
        <v>1</v>
      </c>
      <c r="I2" s="4">
        <v>1</v>
      </c>
      <c r="J2" s="4">
        <v>1</v>
      </c>
      <c r="K2" s="4" t="s">
        <v>30</v>
      </c>
      <c r="L2" s="4">
        <v>519</v>
      </c>
      <c r="M2" s="4">
        <v>519</v>
      </c>
      <c r="N2" s="4" t="s">
        <v>31</v>
      </c>
      <c r="O2" s="4" t="s">
        <v>32</v>
      </c>
      <c r="P2" s="4" t="s">
        <v>33</v>
      </c>
      <c r="Q2" s="4">
        <v>0</v>
      </c>
      <c r="R2" s="7">
        <v>44762</v>
      </c>
      <c r="S2" s="6">
        <v>44810</v>
      </c>
      <c r="T2" s="4" t="s">
        <v>34</v>
      </c>
      <c r="U2" s="4">
        <v>519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44793</v>
      </c>
      <c r="G3" s="6">
        <v>44795</v>
      </c>
      <c r="H3" s="4">
        <v>1</v>
      </c>
      <c r="I3" s="4">
        <v>2</v>
      </c>
      <c r="J3" s="4">
        <v>2</v>
      </c>
      <c r="K3" s="4" t="s">
        <v>30</v>
      </c>
      <c r="L3" s="4">
        <v>941</v>
      </c>
      <c r="M3" s="4">
        <v>941</v>
      </c>
      <c r="N3" s="4" t="s">
        <v>40</v>
      </c>
      <c r="O3" s="4" t="s">
        <v>32</v>
      </c>
      <c r="P3" s="4" t="s">
        <v>33</v>
      </c>
      <c r="Q3" s="4">
        <v>0</v>
      </c>
      <c r="R3" s="7">
        <v>44769</v>
      </c>
      <c r="S3" s="6">
        <v>44810</v>
      </c>
      <c r="T3" s="4" t="s">
        <v>34</v>
      </c>
      <c r="U3" s="4">
        <v>941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44794</v>
      </c>
      <c r="G4" s="6">
        <v>44795</v>
      </c>
      <c r="H4" s="4">
        <v>1</v>
      </c>
      <c r="I4" s="4">
        <v>1</v>
      </c>
      <c r="J4" s="4">
        <v>1</v>
      </c>
      <c r="K4" s="4" t="s">
        <v>30</v>
      </c>
      <c r="L4" s="4">
        <v>1475</v>
      </c>
      <c r="M4" s="4">
        <v>1475</v>
      </c>
      <c r="N4" s="4" t="s">
        <v>45</v>
      </c>
      <c r="O4" s="4" t="s">
        <v>32</v>
      </c>
      <c r="P4" s="4" t="s">
        <v>33</v>
      </c>
      <c r="Q4" s="4">
        <v>0</v>
      </c>
      <c r="R4" s="7">
        <v>44778</v>
      </c>
      <c r="S4" s="6">
        <v>44810</v>
      </c>
      <c r="T4" s="4" t="s">
        <v>34</v>
      </c>
      <c r="U4" s="4">
        <v>1475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44794</v>
      </c>
      <c r="G5" s="6">
        <v>44795</v>
      </c>
      <c r="H5" s="4">
        <v>1</v>
      </c>
      <c r="I5" s="4">
        <v>1</v>
      </c>
      <c r="J5" s="4">
        <v>1</v>
      </c>
      <c r="K5" s="4" t="s">
        <v>30</v>
      </c>
      <c r="L5" s="4">
        <v>419</v>
      </c>
      <c r="M5" s="4">
        <v>419</v>
      </c>
      <c r="N5" s="4" t="s">
        <v>49</v>
      </c>
      <c r="O5" s="4" t="s">
        <v>32</v>
      </c>
      <c r="P5" s="4" t="s">
        <v>33</v>
      </c>
      <c r="Q5" s="4">
        <v>0</v>
      </c>
      <c r="R5" s="7">
        <v>44783</v>
      </c>
      <c r="S5" s="6">
        <v>44810</v>
      </c>
      <c r="T5" s="4" t="s">
        <v>34</v>
      </c>
      <c r="U5" s="4">
        <v>419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/>
      <c r="F6" s="6">
        <v>44794</v>
      </c>
      <c r="G6" s="6">
        <v>44795</v>
      </c>
      <c r="H6" s="4">
        <v>0</v>
      </c>
      <c r="I6" s="4">
        <v>1</v>
      </c>
      <c r="J6" s="4">
        <v>0</v>
      </c>
      <c r="K6" s="4" t="s">
        <v>30</v>
      </c>
      <c r="L6" s="4">
        <v>239</v>
      </c>
      <c r="M6" s="4">
        <v>239</v>
      </c>
      <c r="N6" s="4"/>
      <c r="O6" s="4" t="s">
        <v>32</v>
      </c>
      <c r="P6" s="4" t="s">
        <v>33</v>
      </c>
      <c r="Q6" s="4">
        <v>0</v>
      </c>
      <c r="R6" s="7">
        <v>44784</v>
      </c>
      <c r="S6" s="6">
        <v>44810</v>
      </c>
      <c r="T6" s="4" t="s">
        <v>34</v>
      </c>
      <c r="U6" s="4">
        <v>239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44793</v>
      </c>
      <c r="G7" s="6">
        <v>44795</v>
      </c>
      <c r="H7" s="4">
        <v>1</v>
      </c>
      <c r="I7" s="4">
        <v>2</v>
      </c>
      <c r="J7" s="4">
        <v>2</v>
      </c>
      <c r="K7" s="4" t="s">
        <v>30</v>
      </c>
      <c r="L7" s="4">
        <v>284</v>
      </c>
      <c r="M7" s="4">
        <v>284</v>
      </c>
      <c r="N7" s="4" t="s">
        <v>56</v>
      </c>
      <c r="O7" s="4" t="s">
        <v>32</v>
      </c>
      <c r="P7" s="4" t="s">
        <v>33</v>
      </c>
      <c r="Q7" s="4">
        <v>0</v>
      </c>
      <c r="R7" s="7">
        <v>44784</v>
      </c>
      <c r="S7" s="6">
        <v>44810</v>
      </c>
      <c r="T7" s="4" t="s">
        <v>34</v>
      </c>
      <c r="U7" s="4">
        <v>284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44793</v>
      </c>
      <c r="G8" s="6">
        <v>44795</v>
      </c>
      <c r="H8" s="4">
        <v>1</v>
      </c>
      <c r="I8" s="4">
        <v>2</v>
      </c>
      <c r="J8" s="4">
        <v>2</v>
      </c>
      <c r="K8" s="4" t="s">
        <v>30</v>
      </c>
      <c r="L8" s="4">
        <v>498</v>
      </c>
      <c r="M8" s="4">
        <v>498</v>
      </c>
      <c r="N8" s="4" t="s">
        <v>61</v>
      </c>
      <c r="O8" s="4" t="s">
        <v>32</v>
      </c>
      <c r="P8" s="4" t="s">
        <v>33</v>
      </c>
      <c r="Q8" s="4">
        <v>0</v>
      </c>
      <c r="R8" s="7">
        <v>44785</v>
      </c>
      <c r="S8" s="6">
        <v>44810</v>
      </c>
      <c r="T8" s="4" t="s">
        <v>34</v>
      </c>
      <c r="U8" s="4">
        <v>498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44794</v>
      </c>
      <c r="G9" s="6">
        <v>44795</v>
      </c>
      <c r="H9" s="4">
        <v>2</v>
      </c>
      <c r="I9" s="4">
        <v>1</v>
      </c>
      <c r="J9" s="4">
        <v>2</v>
      </c>
      <c r="K9" s="4" t="s">
        <v>30</v>
      </c>
      <c r="L9" s="4">
        <v>394</v>
      </c>
      <c r="M9" s="4">
        <v>394</v>
      </c>
      <c r="N9" s="4" t="s">
        <v>66</v>
      </c>
      <c r="O9" s="4" t="s">
        <v>32</v>
      </c>
      <c r="P9" s="4" t="s">
        <v>33</v>
      </c>
      <c r="Q9" s="4">
        <v>0</v>
      </c>
      <c r="R9" s="7">
        <v>44786</v>
      </c>
      <c r="S9" s="6">
        <v>44810</v>
      </c>
      <c r="T9" s="4" t="s">
        <v>34</v>
      </c>
      <c r="U9" s="4">
        <v>394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44794</v>
      </c>
      <c r="G10" s="6">
        <v>44795</v>
      </c>
      <c r="H10" s="4">
        <v>1</v>
      </c>
      <c r="I10" s="4">
        <v>1</v>
      </c>
      <c r="J10" s="4">
        <v>1</v>
      </c>
      <c r="K10" s="4" t="s">
        <v>30</v>
      </c>
      <c r="L10" s="4">
        <v>305</v>
      </c>
      <c r="M10" s="4">
        <v>305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44787</v>
      </c>
      <c r="S10" s="6">
        <v>44810</v>
      </c>
      <c r="T10" s="4" t="s">
        <v>34</v>
      </c>
      <c r="U10" s="4">
        <v>305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68</v>
      </c>
      <c r="B11" s="4" t="s">
        <v>26</v>
      </c>
      <c r="C11" s="4" t="s">
        <v>73</v>
      </c>
      <c r="D11" s="4" t="s">
        <v>69</v>
      </c>
      <c r="E11" s="4" t="s">
        <v>70</v>
      </c>
      <c r="F11" s="6">
        <v>44794</v>
      </c>
      <c r="G11" s="6">
        <v>44795</v>
      </c>
      <c r="H11" s="4">
        <v>1</v>
      </c>
      <c r="I11" s="4">
        <v>1</v>
      </c>
      <c r="J11" s="4">
        <v>1</v>
      </c>
      <c r="K11" s="4" t="s">
        <v>30</v>
      </c>
      <c r="L11" s="4">
        <v>-305</v>
      </c>
      <c r="M11" s="4">
        <v>-305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44787</v>
      </c>
      <c r="S11" s="6">
        <v>44810</v>
      </c>
      <c r="T11" s="4" t="s">
        <v>34</v>
      </c>
      <c r="U11" s="4">
        <v>-305</v>
      </c>
      <c r="V11" s="4">
        <v>0</v>
      </c>
      <c r="W11" s="4">
        <v>0</v>
      </c>
      <c r="X11" s="4" t="s">
        <v>35</v>
      </c>
      <c r="Y11" s="4" t="s">
        <v>72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44</v>
      </c>
      <c r="F12" s="6">
        <v>44794</v>
      </c>
      <c r="G12" s="6">
        <v>44795</v>
      </c>
      <c r="H12" s="4">
        <v>1</v>
      </c>
      <c r="I12" s="4">
        <v>1</v>
      </c>
      <c r="J12" s="4">
        <v>1</v>
      </c>
      <c r="K12" s="4" t="s">
        <v>30</v>
      </c>
      <c r="L12" s="4">
        <v>337</v>
      </c>
      <c r="M12" s="4">
        <v>337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44790</v>
      </c>
      <c r="S12" s="6">
        <v>44810</v>
      </c>
      <c r="T12" s="4" t="s">
        <v>34</v>
      </c>
      <c r="U12" s="4">
        <v>337</v>
      </c>
      <c r="V12" s="4">
        <v>0</v>
      </c>
      <c r="W12" s="4">
        <v>361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73</v>
      </c>
      <c r="D13" s="4" t="s">
        <v>75</v>
      </c>
      <c r="E13" s="4" t="s">
        <v>44</v>
      </c>
      <c r="F13" s="6">
        <v>44794</v>
      </c>
      <c r="G13" s="6">
        <v>44795</v>
      </c>
      <c r="H13" s="4">
        <v>1</v>
      </c>
      <c r="I13" s="4">
        <v>1</v>
      </c>
      <c r="J13" s="4">
        <v>1</v>
      </c>
      <c r="K13" s="4" t="s">
        <v>30</v>
      </c>
      <c r="L13" s="4">
        <v>-337</v>
      </c>
      <c r="M13" s="4">
        <v>-337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44790</v>
      </c>
      <c r="S13" s="6">
        <v>44810</v>
      </c>
      <c r="T13" s="4" t="s">
        <v>34</v>
      </c>
      <c r="U13" s="4">
        <v>-337</v>
      </c>
      <c r="V13" s="4">
        <v>0</v>
      </c>
      <c r="W13" s="4">
        <v>-361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44794</v>
      </c>
      <c r="G14" s="6">
        <v>44795</v>
      </c>
      <c r="H14" s="4">
        <v>1</v>
      </c>
      <c r="I14" s="4">
        <v>1</v>
      </c>
      <c r="J14" s="4">
        <v>1</v>
      </c>
      <c r="K14" s="4" t="s">
        <v>30</v>
      </c>
      <c r="L14" s="4">
        <v>286</v>
      </c>
      <c r="M14" s="4">
        <v>286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44791</v>
      </c>
      <c r="S14" s="6">
        <v>44810</v>
      </c>
      <c r="T14" s="4" t="s">
        <v>34</v>
      </c>
      <c r="U14" s="4">
        <v>286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44792</v>
      </c>
      <c r="G15" s="6">
        <v>44795</v>
      </c>
      <c r="H15" s="4">
        <v>1</v>
      </c>
      <c r="I15" s="4">
        <v>3</v>
      </c>
      <c r="J15" s="4">
        <v>3</v>
      </c>
      <c r="K15" s="4" t="s">
        <v>30</v>
      </c>
      <c r="L15" s="4">
        <v>9453</v>
      </c>
      <c r="M15" s="4">
        <v>9453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44792</v>
      </c>
      <c r="S15" s="6">
        <v>44810</v>
      </c>
      <c r="T15" s="4" t="s">
        <v>34</v>
      </c>
      <c r="U15" s="4">
        <v>9453</v>
      </c>
      <c r="V15" s="4">
        <v>0</v>
      </c>
      <c r="W15" s="4">
        <v>0</v>
      </c>
      <c r="X15" s="4" t="s">
        <v>35</v>
      </c>
      <c r="Y15" s="4" t="s">
        <v>85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44794</v>
      </c>
      <c r="G16" s="6">
        <v>44795</v>
      </c>
      <c r="H16" s="4">
        <v>1</v>
      </c>
      <c r="I16" s="4">
        <v>1</v>
      </c>
      <c r="J16" s="4">
        <v>1</v>
      </c>
      <c r="K16" s="4" t="s">
        <v>30</v>
      </c>
      <c r="L16" s="4">
        <v>230</v>
      </c>
      <c r="M16" s="4">
        <v>230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44793</v>
      </c>
      <c r="S16" s="6">
        <v>44810</v>
      </c>
      <c r="T16" s="4" t="s">
        <v>34</v>
      </c>
      <c r="U16" s="4">
        <v>230</v>
      </c>
      <c r="V16" s="4">
        <v>0</v>
      </c>
      <c r="W16" s="4">
        <v>0</v>
      </c>
      <c r="X16" s="4" t="s">
        <v>35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44794</v>
      </c>
      <c r="G17" s="6">
        <v>44795</v>
      </c>
      <c r="H17" s="4">
        <v>1</v>
      </c>
      <c r="I17" s="4">
        <v>1</v>
      </c>
      <c r="J17" s="4">
        <v>1</v>
      </c>
      <c r="K17" s="4" t="s">
        <v>30</v>
      </c>
      <c r="L17" s="4">
        <v>598</v>
      </c>
      <c r="M17" s="4">
        <v>598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44793</v>
      </c>
      <c r="S17" s="6">
        <v>44810</v>
      </c>
      <c r="T17" s="4" t="s">
        <v>34</v>
      </c>
      <c r="U17" s="4">
        <v>598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73</v>
      </c>
      <c r="D18" s="4" t="s">
        <v>87</v>
      </c>
      <c r="E18" s="4" t="s">
        <v>88</v>
      </c>
      <c r="F18" s="6">
        <v>44794</v>
      </c>
      <c r="G18" s="6">
        <v>44795</v>
      </c>
      <c r="H18" s="4">
        <v>1</v>
      </c>
      <c r="I18" s="4">
        <v>1</v>
      </c>
      <c r="J18" s="4">
        <v>1</v>
      </c>
      <c r="K18" s="4" t="s">
        <v>30</v>
      </c>
      <c r="L18" s="4">
        <v>-230</v>
      </c>
      <c r="M18" s="4">
        <v>-230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44793</v>
      </c>
      <c r="S18" s="6">
        <v>44810</v>
      </c>
      <c r="T18" s="4" t="s">
        <v>34</v>
      </c>
      <c r="U18" s="4">
        <v>-230</v>
      </c>
      <c r="V18" s="4">
        <v>0</v>
      </c>
      <c r="W18" s="4">
        <v>0</v>
      </c>
      <c r="X18" s="4" t="s">
        <v>35</v>
      </c>
      <c r="Y18" s="4" t="s">
        <v>90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44794</v>
      </c>
      <c r="G19" s="6">
        <v>44795</v>
      </c>
      <c r="H19" s="4">
        <v>1</v>
      </c>
      <c r="I19" s="4">
        <v>1</v>
      </c>
      <c r="J19" s="4">
        <v>1</v>
      </c>
      <c r="K19" s="4" t="s">
        <v>30</v>
      </c>
      <c r="L19" s="4">
        <v>252</v>
      </c>
      <c r="M19" s="4">
        <v>252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44794</v>
      </c>
      <c r="S19" s="6">
        <v>44810</v>
      </c>
      <c r="T19" s="4" t="s">
        <v>34</v>
      </c>
      <c r="U19" s="4">
        <v>252</v>
      </c>
      <c r="V19" s="4">
        <v>0</v>
      </c>
      <c r="W19" s="4">
        <v>0</v>
      </c>
      <c r="X19" s="4" t="s">
        <v>35</v>
      </c>
      <c r="Y19" s="4" t="s">
        <v>99</v>
      </c>
    </row>
    <row r="20" s="4" customFormat="1" spans="1:25">
      <c r="A20" s="4" t="s">
        <v>95</v>
      </c>
      <c r="B20" s="4" t="s">
        <v>26</v>
      </c>
      <c r="C20" s="4" t="s">
        <v>73</v>
      </c>
      <c r="D20" s="4" t="s">
        <v>96</v>
      </c>
      <c r="E20" s="4" t="s">
        <v>97</v>
      </c>
      <c r="F20" s="6">
        <v>44794</v>
      </c>
      <c r="G20" s="6">
        <v>44795</v>
      </c>
      <c r="H20" s="4">
        <v>1</v>
      </c>
      <c r="I20" s="4">
        <v>1</v>
      </c>
      <c r="J20" s="4">
        <v>1</v>
      </c>
      <c r="K20" s="4" t="s">
        <v>30</v>
      </c>
      <c r="L20" s="4">
        <v>-252</v>
      </c>
      <c r="M20" s="4">
        <v>-252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44794</v>
      </c>
      <c r="S20" s="6">
        <v>44810</v>
      </c>
      <c r="T20" s="4" t="s">
        <v>34</v>
      </c>
      <c r="U20" s="4">
        <v>-252</v>
      </c>
      <c r="V20" s="4">
        <v>0</v>
      </c>
      <c r="W20" s="4">
        <v>0</v>
      </c>
      <c r="X20" s="4" t="s">
        <v>35</v>
      </c>
      <c r="Y20" s="4" t="s">
        <v>99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102</v>
      </c>
      <c r="F21" s="6">
        <v>44794</v>
      </c>
      <c r="G21" s="6">
        <v>44795</v>
      </c>
      <c r="H21" s="4">
        <v>1</v>
      </c>
      <c r="I21" s="4">
        <v>1</v>
      </c>
      <c r="J21" s="4">
        <v>1</v>
      </c>
      <c r="K21" s="4" t="s">
        <v>30</v>
      </c>
      <c r="L21" s="4">
        <v>261</v>
      </c>
      <c r="M21" s="4">
        <v>261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44794</v>
      </c>
      <c r="S21" s="6">
        <v>44810</v>
      </c>
      <c r="T21" s="4" t="s">
        <v>34</v>
      </c>
      <c r="U21" s="4">
        <v>261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105</v>
      </c>
      <c r="E22" s="4" t="s">
        <v>106</v>
      </c>
      <c r="F22" s="6">
        <v>44794</v>
      </c>
      <c r="G22" s="6">
        <v>44795</v>
      </c>
      <c r="H22" s="4">
        <v>1</v>
      </c>
      <c r="I22" s="4">
        <v>1</v>
      </c>
      <c r="J22" s="4">
        <v>1</v>
      </c>
      <c r="K22" s="4" t="s">
        <v>30</v>
      </c>
      <c r="L22" s="4">
        <v>168</v>
      </c>
      <c r="M22" s="4">
        <v>168</v>
      </c>
      <c r="N22" s="4" t="s">
        <v>107</v>
      </c>
      <c r="O22" s="4" t="s">
        <v>32</v>
      </c>
      <c r="P22" s="4" t="s">
        <v>33</v>
      </c>
      <c r="Q22" s="4">
        <v>0</v>
      </c>
      <c r="R22" s="7">
        <v>44794</v>
      </c>
      <c r="S22" s="6">
        <v>44810</v>
      </c>
      <c r="T22" s="4" t="s">
        <v>34</v>
      </c>
      <c r="U22" s="4">
        <v>168</v>
      </c>
      <c r="V22" s="4">
        <v>0</v>
      </c>
      <c r="W22" s="4">
        <v>0</v>
      </c>
      <c r="X22" s="4" t="s">
        <v>35</v>
      </c>
      <c r="Y22" s="4" t="s">
        <v>108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110</v>
      </c>
      <c r="E23" s="4" t="s">
        <v>111</v>
      </c>
      <c r="F23" s="6">
        <v>44794</v>
      </c>
      <c r="G23" s="6">
        <v>44795</v>
      </c>
      <c r="H23" s="4">
        <v>1</v>
      </c>
      <c r="I23" s="4">
        <v>1</v>
      </c>
      <c r="J23" s="4">
        <v>1</v>
      </c>
      <c r="K23" s="4" t="s">
        <v>30</v>
      </c>
      <c r="L23" s="4">
        <v>87</v>
      </c>
      <c r="M23" s="4">
        <v>87</v>
      </c>
      <c r="N23" s="4" t="s">
        <v>112</v>
      </c>
      <c r="O23" s="4" t="s">
        <v>32</v>
      </c>
      <c r="P23" s="4" t="s">
        <v>33</v>
      </c>
      <c r="Q23" s="4">
        <v>0</v>
      </c>
      <c r="R23" s="7">
        <v>44794</v>
      </c>
      <c r="S23" s="6">
        <v>44810</v>
      </c>
      <c r="T23" s="4" t="s">
        <v>34</v>
      </c>
      <c r="U23" s="4">
        <v>87</v>
      </c>
      <c r="V23" s="4">
        <v>0</v>
      </c>
      <c r="W23" s="4">
        <v>0</v>
      </c>
      <c r="X23" s="4" t="s">
        <v>35</v>
      </c>
      <c r="Y23" s="4" t="s">
        <v>113</v>
      </c>
    </row>
    <row r="24" s="4" customFormat="1" spans="1:25">
      <c r="A24" s="4" t="s">
        <v>114</v>
      </c>
      <c r="B24" s="4" t="s">
        <v>26</v>
      </c>
      <c r="C24" s="4" t="s">
        <v>27</v>
      </c>
      <c r="D24" s="4" t="s">
        <v>115</v>
      </c>
      <c r="E24" s="4" t="s">
        <v>116</v>
      </c>
      <c r="F24" s="6">
        <v>44794</v>
      </c>
      <c r="G24" s="6">
        <v>44795</v>
      </c>
      <c r="H24" s="4">
        <v>1</v>
      </c>
      <c r="I24" s="4">
        <v>1</v>
      </c>
      <c r="J24" s="4">
        <v>1</v>
      </c>
      <c r="K24" s="4" t="s">
        <v>30</v>
      </c>
      <c r="L24" s="4">
        <v>177</v>
      </c>
      <c r="M24" s="4">
        <v>177</v>
      </c>
      <c r="N24" s="4" t="s">
        <v>117</v>
      </c>
      <c r="O24" s="4" t="s">
        <v>32</v>
      </c>
      <c r="P24" s="4" t="s">
        <v>33</v>
      </c>
      <c r="Q24" s="4">
        <v>0</v>
      </c>
      <c r="R24" s="7">
        <v>44794</v>
      </c>
      <c r="S24" s="6">
        <v>44810</v>
      </c>
      <c r="T24" s="4" t="s">
        <v>34</v>
      </c>
      <c r="U24" s="4">
        <v>177</v>
      </c>
      <c r="V24" s="4">
        <v>0</v>
      </c>
      <c r="W24" s="4">
        <v>0</v>
      </c>
      <c r="X24" s="4" t="s">
        <v>35</v>
      </c>
      <c r="Y24" s="4" t="s">
        <v>118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105</v>
      </c>
      <c r="E25" s="4" t="s">
        <v>120</v>
      </c>
      <c r="F25" s="6">
        <v>44794</v>
      </c>
      <c r="G25" s="6">
        <v>44795</v>
      </c>
      <c r="H25" s="4">
        <v>1</v>
      </c>
      <c r="I25" s="4">
        <v>1</v>
      </c>
      <c r="J25" s="4">
        <v>1</v>
      </c>
      <c r="K25" s="4" t="s">
        <v>30</v>
      </c>
      <c r="L25" s="4">
        <v>177</v>
      </c>
      <c r="M25" s="4">
        <v>177</v>
      </c>
      <c r="N25" s="4" t="s">
        <v>107</v>
      </c>
      <c r="O25" s="4" t="s">
        <v>32</v>
      </c>
      <c r="P25" s="4" t="s">
        <v>33</v>
      </c>
      <c r="Q25" s="4">
        <v>0</v>
      </c>
      <c r="R25" s="7">
        <v>44794</v>
      </c>
      <c r="S25" s="6">
        <v>44810</v>
      </c>
      <c r="T25" s="4" t="s">
        <v>34</v>
      </c>
      <c r="U25" s="4">
        <v>177</v>
      </c>
      <c r="V25" s="4">
        <v>0</v>
      </c>
      <c r="W25" s="4">
        <v>0</v>
      </c>
      <c r="X25" s="4" t="s">
        <v>35</v>
      </c>
      <c r="Y25" s="4" t="s">
        <v>121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123</v>
      </c>
      <c r="E26" s="4" t="s">
        <v>124</v>
      </c>
      <c r="F26" s="6">
        <v>44794</v>
      </c>
      <c r="G26" s="6">
        <v>44795</v>
      </c>
      <c r="H26" s="4">
        <v>1</v>
      </c>
      <c r="I26" s="4">
        <v>1</v>
      </c>
      <c r="J26" s="4">
        <v>1</v>
      </c>
      <c r="K26" s="4" t="s">
        <v>30</v>
      </c>
      <c r="L26" s="4">
        <v>185</v>
      </c>
      <c r="M26" s="4">
        <v>185</v>
      </c>
      <c r="N26" s="4" t="s">
        <v>125</v>
      </c>
      <c r="O26" s="4" t="s">
        <v>32</v>
      </c>
      <c r="P26" s="4" t="s">
        <v>33</v>
      </c>
      <c r="Q26" s="4">
        <v>0</v>
      </c>
      <c r="R26" s="7">
        <v>44794</v>
      </c>
      <c r="S26" s="6">
        <v>44810</v>
      </c>
      <c r="T26" s="4" t="s">
        <v>34</v>
      </c>
      <c r="U26" s="4">
        <v>185</v>
      </c>
      <c r="V26" s="4">
        <v>0</v>
      </c>
      <c r="W26" s="4">
        <v>0</v>
      </c>
      <c r="X26" s="4" t="s">
        <v>126</v>
      </c>
      <c r="Y26" s="4" t="s">
        <v>35</v>
      </c>
    </row>
    <row r="27" s="4" customFormat="1" spans="1:25">
      <c r="A27" s="4" t="s">
        <v>127</v>
      </c>
      <c r="B27" s="4" t="s">
        <v>26</v>
      </c>
      <c r="C27" s="4" t="s">
        <v>27</v>
      </c>
      <c r="D27" s="4" t="s">
        <v>123</v>
      </c>
      <c r="E27" s="4" t="s">
        <v>124</v>
      </c>
      <c r="F27" s="6">
        <v>44794</v>
      </c>
      <c r="G27" s="6">
        <v>44795</v>
      </c>
      <c r="H27" s="4">
        <v>1</v>
      </c>
      <c r="I27" s="4">
        <v>1</v>
      </c>
      <c r="J27" s="4">
        <v>1</v>
      </c>
      <c r="K27" s="4" t="s">
        <v>30</v>
      </c>
      <c r="L27" s="4">
        <v>185</v>
      </c>
      <c r="M27" s="4">
        <v>185</v>
      </c>
      <c r="N27" s="4" t="s">
        <v>125</v>
      </c>
      <c r="O27" s="4" t="s">
        <v>32</v>
      </c>
      <c r="P27" s="4" t="s">
        <v>33</v>
      </c>
      <c r="Q27" s="4">
        <v>0</v>
      </c>
      <c r="R27" s="7">
        <v>44794</v>
      </c>
      <c r="S27" s="6">
        <v>44810</v>
      </c>
      <c r="T27" s="4" t="s">
        <v>34</v>
      </c>
      <c r="U27" s="4">
        <v>185</v>
      </c>
      <c r="V27" s="4">
        <v>0</v>
      </c>
      <c r="W27" s="4">
        <v>0</v>
      </c>
      <c r="X27" s="4" t="s">
        <v>128</v>
      </c>
      <c r="Y27" s="4" t="s">
        <v>129</v>
      </c>
    </row>
    <row r="28" s="4" customFormat="1" spans="1:25">
      <c r="A28" s="4" t="s">
        <v>122</v>
      </c>
      <c r="B28" s="4" t="s">
        <v>26</v>
      </c>
      <c r="C28" s="4" t="s">
        <v>73</v>
      </c>
      <c r="D28" s="4" t="s">
        <v>123</v>
      </c>
      <c r="E28" s="4" t="s">
        <v>124</v>
      </c>
      <c r="F28" s="6">
        <v>44794</v>
      </c>
      <c r="G28" s="6">
        <v>44795</v>
      </c>
      <c r="H28" s="4">
        <v>1</v>
      </c>
      <c r="I28" s="4">
        <v>1</v>
      </c>
      <c r="J28" s="4">
        <v>1</v>
      </c>
      <c r="K28" s="4" t="s">
        <v>30</v>
      </c>
      <c r="L28" s="4">
        <v>-185</v>
      </c>
      <c r="M28" s="4">
        <v>-185</v>
      </c>
      <c r="N28" s="4" t="s">
        <v>125</v>
      </c>
      <c r="O28" s="4" t="s">
        <v>32</v>
      </c>
      <c r="P28" s="4" t="s">
        <v>33</v>
      </c>
      <c r="Q28" s="4">
        <v>0</v>
      </c>
      <c r="R28" s="7">
        <v>44794</v>
      </c>
      <c r="S28" s="6">
        <v>44810</v>
      </c>
      <c r="T28" s="4" t="s">
        <v>34</v>
      </c>
      <c r="U28" s="4">
        <v>-185</v>
      </c>
      <c r="V28" s="4">
        <v>0</v>
      </c>
      <c r="W28" s="4">
        <v>0</v>
      </c>
      <c r="X28" s="4" t="s">
        <v>126</v>
      </c>
      <c r="Y28" s="4" t="s">
        <v>35</v>
      </c>
    </row>
    <row r="29" s="4" customFormat="1" spans="1:25">
      <c r="A29" s="4" t="s">
        <v>58</v>
      </c>
      <c r="B29" s="4" t="s">
        <v>26</v>
      </c>
      <c r="C29" s="4" t="s">
        <v>130</v>
      </c>
      <c r="D29" s="4" t="s">
        <v>59</v>
      </c>
      <c r="E29" s="4" t="s">
        <v>60</v>
      </c>
      <c r="F29" s="6">
        <v>44793</v>
      </c>
      <c r="G29" s="6">
        <v>44795</v>
      </c>
      <c r="H29" s="4">
        <v>1</v>
      </c>
      <c r="I29" s="4">
        <v>2</v>
      </c>
      <c r="J29" s="4">
        <v>2</v>
      </c>
      <c r="K29" s="4" t="s">
        <v>30</v>
      </c>
      <c r="L29" s="4">
        <v>-249</v>
      </c>
      <c r="M29" s="4">
        <v>-249</v>
      </c>
      <c r="N29" s="4" t="s">
        <v>61</v>
      </c>
      <c r="O29" s="4" t="s">
        <v>32</v>
      </c>
      <c r="P29" s="4" t="s">
        <v>33</v>
      </c>
      <c r="Q29" s="4">
        <v>0</v>
      </c>
      <c r="R29" s="7">
        <v>44785</v>
      </c>
      <c r="S29" s="6">
        <v>44810</v>
      </c>
      <c r="T29" s="4" t="s">
        <v>34</v>
      </c>
      <c r="U29" s="4">
        <v>-249</v>
      </c>
      <c r="V29" s="4">
        <v>0</v>
      </c>
      <c r="W29" s="4">
        <v>0</v>
      </c>
      <c r="X29" s="4" t="s">
        <v>35</v>
      </c>
      <c r="Y29" s="4" t="s">
        <v>62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132</v>
      </c>
      <c r="E30" s="4" t="s">
        <v>60</v>
      </c>
      <c r="F30" s="6">
        <v>44794</v>
      </c>
      <c r="G30" s="6">
        <v>44795</v>
      </c>
      <c r="H30" s="4">
        <v>3</v>
      </c>
      <c r="I30" s="4">
        <v>1</v>
      </c>
      <c r="J30" s="4">
        <v>3</v>
      </c>
      <c r="K30" s="4" t="s">
        <v>30</v>
      </c>
      <c r="L30" s="4">
        <v>372</v>
      </c>
      <c r="M30" s="4">
        <v>372</v>
      </c>
      <c r="N30" s="4" t="s">
        <v>133</v>
      </c>
      <c r="O30" s="4" t="s">
        <v>32</v>
      </c>
      <c r="P30" s="4" t="s">
        <v>33</v>
      </c>
      <c r="Q30" s="4">
        <v>0</v>
      </c>
      <c r="R30" s="7">
        <v>44794</v>
      </c>
      <c r="S30" s="6">
        <v>44810</v>
      </c>
      <c r="T30" s="4" t="s">
        <v>34</v>
      </c>
      <c r="U30" s="4">
        <v>372</v>
      </c>
      <c r="V30" s="4">
        <v>0</v>
      </c>
      <c r="W30" s="4">
        <v>0</v>
      </c>
      <c r="X30" s="4" t="s">
        <v>35</v>
      </c>
      <c r="Y30" s="4" t="s">
        <v>134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136</v>
      </c>
      <c r="E31" s="4" t="s">
        <v>137</v>
      </c>
      <c r="F31" s="6">
        <v>44794</v>
      </c>
      <c r="G31" s="6">
        <v>44795</v>
      </c>
      <c r="H31" s="4">
        <v>1</v>
      </c>
      <c r="I31" s="4">
        <v>1</v>
      </c>
      <c r="J31" s="4">
        <v>1</v>
      </c>
      <c r="K31" s="4" t="s">
        <v>30</v>
      </c>
      <c r="L31" s="4">
        <v>127</v>
      </c>
      <c r="M31" s="4">
        <v>127</v>
      </c>
      <c r="N31" s="4" t="s">
        <v>138</v>
      </c>
      <c r="O31" s="4" t="s">
        <v>32</v>
      </c>
      <c r="P31" s="4" t="s">
        <v>33</v>
      </c>
      <c r="Q31" s="4">
        <v>0</v>
      </c>
      <c r="R31" s="7">
        <v>44794</v>
      </c>
      <c r="S31" s="6">
        <v>44810</v>
      </c>
      <c r="T31" s="4" t="s">
        <v>34</v>
      </c>
      <c r="U31" s="4">
        <v>127</v>
      </c>
      <c r="V31" s="4">
        <v>0</v>
      </c>
      <c r="W31" s="4">
        <v>0</v>
      </c>
      <c r="X31" s="4" t="s">
        <v>35</v>
      </c>
      <c r="Y31" s="4" t="s">
        <v>139</v>
      </c>
    </row>
    <row r="32" s="4" customFormat="1" spans="1:25">
      <c r="A32" s="4" t="s">
        <v>140</v>
      </c>
      <c r="B32" s="4" t="s">
        <v>26</v>
      </c>
      <c r="C32" s="4" t="s">
        <v>27</v>
      </c>
      <c r="D32" s="4" t="s">
        <v>141</v>
      </c>
      <c r="E32" s="4" t="s">
        <v>142</v>
      </c>
      <c r="F32" s="6">
        <v>44794</v>
      </c>
      <c r="G32" s="6">
        <v>44795</v>
      </c>
      <c r="H32" s="4">
        <v>1</v>
      </c>
      <c r="I32" s="4">
        <v>1</v>
      </c>
      <c r="J32" s="4">
        <v>1</v>
      </c>
      <c r="K32" s="4" t="s">
        <v>30</v>
      </c>
      <c r="L32" s="4">
        <v>504</v>
      </c>
      <c r="M32" s="4">
        <v>504</v>
      </c>
      <c r="N32" s="4" t="s">
        <v>143</v>
      </c>
      <c r="O32" s="4" t="s">
        <v>32</v>
      </c>
      <c r="P32" s="4" t="s">
        <v>33</v>
      </c>
      <c r="Q32" s="4">
        <v>0</v>
      </c>
      <c r="R32" s="7">
        <v>44794</v>
      </c>
      <c r="S32" s="6">
        <v>44810</v>
      </c>
      <c r="T32" s="4" t="s">
        <v>34</v>
      </c>
      <c r="U32" s="4">
        <v>504</v>
      </c>
      <c r="V32" s="4">
        <v>0</v>
      </c>
      <c r="W32" s="4">
        <v>0</v>
      </c>
      <c r="X32" s="4" t="s">
        <v>35</v>
      </c>
      <c r="Y32" s="4" t="s">
        <v>144</v>
      </c>
    </row>
    <row r="33" s="4" customFormat="1" spans="1:25">
      <c r="A33" s="4" t="s">
        <v>145</v>
      </c>
      <c r="B33" s="4" t="s">
        <v>26</v>
      </c>
      <c r="C33" s="4" t="s">
        <v>27</v>
      </c>
      <c r="D33" s="4" t="s">
        <v>146</v>
      </c>
      <c r="E33" s="4" t="s">
        <v>147</v>
      </c>
      <c r="F33" s="6">
        <v>44794</v>
      </c>
      <c r="G33" s="6">
        <v>44795</v>
      </c>
      <c r="H33" s="4">
        <v>1</v>
      </c>
      <c r="I33" s="4">
        <v>1</v>
      </c>
      <c r="J33" s="4">
        <v>1</v>
      </c>
      <c r="K33" s="4" t="s">
        <v>30</v>
      </c>
      <c r="L33" s="4">
        <v>1085</v>
      </c>
      <c r="M33" s="4">
        <v>1085</v>
      </c>
      <c r="N33" s="4" t="s">
        <v>148</v>
      </c>
      <c r="O33" s="4" t="s">
        <v>32</v>
      </c>
      <c r="P33" s="4" t="s">
        <v>33</v>
      </c>
      <c r="Q33" s="4">
        <v>0</v>
      </c>
      <c r="R33" s="7">
        <v>44794</v>
      </c>
      <c r="S33" s="6">
        <v>44810</v>
      </c>
      <c r="T33" s="4" t="s">
        <v>34</v>
      </c>
      <c r="U33" s="4">
        <v>1085</v>
      </c>
      <c r="V33" s="4">
        <v>0</v>
      </c>
      <c r="W33" s="4">
        <v>0</v>
      </c>
      <c r="X33" s="4" t="s">
        <v>149</v>
      </c>
      <c r="Y33" s="4" t="s">
        <v>150</v>
      </c>
    </row>
    <row r="34" s="4" customFormat="1" spans="1:25">
      <c r="A34" s="4" t="s">
        <v>151</v>
      </c>
      <c r="B34" s="4" t="s">
        <v>26</v>
      </c>
      <c r="C34" s="4" t="s">
        <v>27</v>
      </c>
      <c r="D34" s="4" t="s">
        <v>152</v>
      </c>
      <c r="E34" s="4" t="s">
        <v>153</v>
      </c>
      <c r="F34" s="6">
        <v>44794</v>
      </c>
      <c r="G34" s="6">
        <v>44795</v>
      </c>
      <c r="H34" s="4">
        <v>1</v>
      </c>
      <c r="I34" s="4">
        <v>1</v>
      </c>
      <c r="J34" s="4">
        <v>1</v>
      </c>
      <c r="K34" s="4" t="s">
        <v>30</v>
      </c>
      <c r="L34" s="4">
        <v>89</v>
      </c>
      <c r="M34" s="4">
        <v>89</v>
      </c>
      <c r="N34" s="4" t="s">
        <v>154</v>
      </c>
      <c r="O34" s="4" t="s">
        <v>32</v>
      </c>
      <c r="P34" s="4" t="s">
        <v>33</v>
      </c>
      <c r="Q34" s="4">
        <v>0</v>
      </c>
      <c r="R34" s="7">
        <v>44794</v>
      </c>
      <c r="S34" s="6">
        <v>44810</v>
      </c>
      <c r="T34" s="4" t="s">
        <v>34</v>
      </c>
      <c r="U34" s="4">
        <v>89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151</v>
      </c>
      <c r="B35" s="4" t="s">
        <v>26</v>
      </c>
      <c r="C35" s="4" t="s">
        <v>73</v>
      </c>
      <c r="D35" s="4" t="s">
        <v>152</v>
      </c>
      <c r="E35" s="4" t="s">
        <v>153</v>
      </c>
      <c r="F35" s="6">
        <v>44794</v>
      </c>
      <c r="G35" s="6">
        <v>44795</v>
      </c>
      <c r="H35" s="4">
        <v>1</v>
      </c>
      <c r="I35" s="4">
        <v>1</v>
      </c>
      <c r="J35" s="4">
        <v>1</v>
      </c>
      <c r="K35" s="4" t="s">
        <v>30</v>
      </c>
      <c r="L35" s="4">
        <v>-89</v>
      </c>
      <c r="M35" s="4">
        <v>-89</v>
      </c>
      <c r="N35" s="4" t="s">
        <v>154</v>
      </c>
      <c r="O35" s="4" t="s">
        <v>32</v>
      </c>
      <c r="P35" s="4" t="s">
        <v>33</v>
      </c>
      <c r="Q35" s="4">
        <v>0</v>
      </c>
      <c r="R35" s="7">
        <v>44794</v>
      </c>
      <c r="S35" s="6">
        <v>44810</v>
      </c>
      <c r="T35" s="4" t="s">
        <v>34</v>
      </c>
      <c r="U35" s="4">
        <v>-89</v>
      </c>
      <c r="V35" s="4">
        <v>0</v>
      </c>
      <c r="W35" s="4">
        <v>0</v>
      </c>
      <c r="X35" s="4" t="s">
        <v>35</v>
      </c>
      <c r="Y3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6" sqref="A36:A37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155</v>
      </c>
    </row>
    <row r="2" s="4" customFormat="1" spans="1:9">
      <c r="A2" s="5">
        <v>18455664922</v>
      </c>
      <c r="B2" s="6">
        <v>44794</v>
      </c>
      <c r="C2" s="6">
        <v>44795</v>
      </c>
      <c r="D2" s="4">
        <v>519</v>
      </c>
      <c r="E2" s="4" t="str">
        <f>VLOOKUP(A2,HOP!A:L,12,0)</f>
        <v>519.00</v>
      </c>
      <c r="F2" s="4" t="str">
        <f>VLOOKUP(A2,HOP!A:C,3,0)</f>
        <v>2627251</v>
      </c>
      <c r="G2" s="4">
        <f>D2-E2</f>
        <v>0</v>
      </c>
      <c r="H2" s="4" t="str">
        <f>$H$1&amp;F2</f>
        <v>，2627251</v>
      </c>
      <c r="I2" s="4" t="str">
        <f>VLOOKUP(A2,HOP!A:U,21,0)</f>
        <v>直连</v>
      </c>
    </row>
    <row r="3" s="4" customFormat="1" spans="1:9">
      <c r="A3" s="5">
        <v>18532388605</v>
      </c>
      <c r="B3" s="6">
        <v>44793</v>
      </c>
      <c r="C3" s="6">
        <v>44795</v>
      </c>
      <c r="D3" s="4">
        <v>941</v>
      </c>
      <c r="E3" s="4" t="str">
        <f>VLOOKUP(A3,HOP!A:L,12,0)</f>
        <v>941.00</v>
      </c>
      <c r="F3" s="4" t="str">
        <f>VLOOKUP(A3,HOP!A:C,3,0)</f>
        <v>2634694</v>
      </c>
      <c r="G3" s="4">
        <f t="shared" ref="G3:G28" si="0">D3-E3</f>
        <v>0</v>
      </c>
      <c r="H3" s="4" t="str">
        <f t="shared" ref="H3:H28" si="1">$H$1&amp;F3</f>
        <v>，2634694</v>
      </c>
      <c r="I3" s="4" t="str">
        <f>VLOOKUP(A3,HOP!A:U,21,0)</f>
        <v>直连</v>
      </c>
    </row>
    <row r="4" s="4" customFormat="1" spans="1:9">
      <c r="A4" s="5">
        <v>18635793636</v>
      </c>
      <c r="B4" s="6">
        <v>44794</v>
      </c>
      <c r="C4" s="6">
        <v>44795</v>
      </c>
      <c r="D4" s="4">
        <v>1475</v>
      </c>
      <c r="E4" s="4" t="str">
        <f>VLOOKUP(A4,HOP!A:L,12,0)</f>
        <v>1475.00</v>
      </c>
      <c r="F4" s="4" t="str">
        <f>VLOOKUP(A4,HOP!A:C,3,0)</f>
        <v>2645014</v>
      </c>
      <c r="G4" s="4">
        <f t="shared" si="0"/>
        <v>0</v>
      </c>
      <c r="H4" s="4" t="str">
        <f t="shared" si="1"/>
        <v>，2645014</v>
      </c>
      <c r="I4" s="4" t="str">
        <f>VLOOKUP(A4,HOP!A:U,21,0)</f>
        <v>直连</v>
      </c>
    </row>
    <row r="5" s="4" customFormat="1" spans="1:9">
      <c r="A5" s="5">
        <v>18704557167</v>
      </c>
      <c r="B5" s="6">
        <v>44794</v>
      </c>
      <c r="C5" s="6">
        <v>44795</v>
      </c>
      <c r="D5" s="4">
        <v>419</v>
      </c>
      <c r="E5" s="4" t="str">
        <f>VLOOKUP(A5,HOP!A:L,12,0)</f>
        <v>419.00</v>
      </c>
      <c r="F5" s="4" t="str">
        <f>VLOOKUP(A5,HOP!A:C,3,0)</f>
        <v>2650596</v>
      </c>
      <c r="G5" s="4">
        <f t="shared" si="0"/>
        <v>0</v>
      </c>
      <c r="H5" s="4" t="str">
        <f t="shared" si="1"/>
        <v>，2650596</v>
      </c>
      <c r="I5" s="4" t="str">
        <f>VLOOKUP(A5,HOP!A:U,21,0)</f>
        <v>直连</v>
      </c>
    </row>
    <row r="6" s="4" customFormat="1" spans="1:9">
      <c r="A6" s="5">
        <v>18709770716</v>
      </c>
      <c r="B6" s="6">
        <v>44794</v>
      </c>
      <c r="C6" s="6">
        <v>44795</v>
      </c>
      <c r="D6" s="4">
        <v>239</v>
      </c>
      <c r="E6" s="4" t="str">
        <f>VLOOKUP(A6,HOP!A:L,12,0)</f>
        <v>239.00</v>
      </c>
      <c r="F6" s="4" t="str">
        <f>VLOOKUP(A6,HOP!A:C,3,0)</f>
        <v>2651467</v>
      </c>
      <c r="G6" s="4">
        <f t="shared" si="0"/>
        <v>0</v>
      </c>
      <c r="H6" s="4" t="str">
        <f t="shared" si="1"/>
        <v>，2651467</v>
      </c>
      <c r="I6" s="4" t="str">
        <f>VLOOKUP(A6,HOP!A:U,21,0)</f>
        <v>直连</v>
      </c>
    </row>
    <row r="7" s="4" customFormat="1" spans="1:9">
      <c r="A7" s="5">
        <v>18718906251</v>
      </c>
      <c r="B7" s="6">
        <v>44793</v>
      </c>
      <c r="C7" s="6">
        <v>44795</v>
      </c>
      <c r="D7" s="4">
        <v>284</v>
      </c>
      <c r="E7" s="4" t="str">
        <f>VLOOKUP(A7,HOP!A:L,12,0)</f>
        <v>284.00</v>
      </c>
      <c r="F7" s="4" t="str">
        <f>VLOOKUP(A7,HOP!A:C,3,0)</f>
        <v>2652144</v>
      </c>
      <c r="G7" s="4">
        <f t="shared" si="0"/>
        <v>0</v>
      </c>
      <c r="H7" s="4" t="str">
        <f t="shared" si="1"/>
        <v>，2652144</v>
      </c>
      <c r="I7" s="4" t="str">
        <f>VLOOKUP(A7,HOP!A:U,21,0)</f>
        <v>直连</v>
      </c>
    </row>
    <row r="8" s="4" customFormat="1" spans="1:9">
      <c r="A8" s="5">
        <v>18729604897</v>
      </c>
      <c r="B8" s="6">
        <v>44793</v>
      </c>
      <c r="C8" s="6">
        <v>44795</v>
      </c>
      <c r="D8" s="4">
        <v>249</v>
      </c>
      <c r="E8" s="4" t="str">
        <f>VLOOKUP(A8,HOP!A:L,12,0)</f>
        <v>249.00</v>
      </c>
      <c r="F8" s="4" t="str">
        <f>VLOOKUP(A8,HOP!A:C,3,0)</f>
        <v>2653275</v>
      </c>
      <c r="G8" s="4">
        <f t="shared" si="0"/>
        <v>0</v>
      </c>
      <c r="H8" s="4" t="str">
        <f t="shared" si="1"/>
        <v>，2653275</v>
      </c>
      <c r="I8" s="4" t="str">
        <f>VLOOKUP(A8,HOP!A:U,21,0)</f>
        <v>直连</v>
      </c>
    </row>
    <row r="9" s="4" customFormat="1" spans="1:9">
      <c r="A9" s="5">
        <v>999218738958132</v>
      </c>
      <c r="B9" s="6">
        <v>44794</v>
      </c>
      <c r="C9" s="6">
        <v>44795</v>
      </c>
      <c r="D9" s="4">
        <v>394</v>
      </c>
      <c r="E9" s="4" t="str">
        <f>VLOOKUP(A9,HOP!A:L,12,0)</f>
        <v>394.00</v>
      </c>
      <c r="F9" s="4" t="str">
        <f>VLOOKUP(A9,HOP!A:C,3,0)</f>
        <v>2654147</v>
      </c>
      <c r="G9" s="4">
        <f t="shared" si="0"/>
        <v>0</v>
      </c>
      <c r="H9" s="4" t="str">
        <f t="shared" si="1"/>
        <v>，2654147</v>
      </c>
      <c r="I9" s="4" t="str">
        <f>VLOOKUP(A9,HOP!A:U,21,0)</f>
        <v>直连</v>
      </c>
    </row>
    <row r="10" s="4" customFormat="1" hidden="1" spans="1:9">
      <c r="A10" s="5">
        <v>999218748111529</v>
      </c>
      <c r="B10" s="6">
        <v>44794</v>
      </c>
      <c r="C10" s="6">
        <v>44795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18782946091</v>
      </c>
      <c r="B11" s="6">
        <v>44794</v>
      </c>
      <c r="C11" s="6">
        <v>44795</v>
      </c>
      <c r="D11" s="4">
        <v>0</v>
      </c>
      <c r="E11" s="4" t="str">
        <f>VLOOKUP(A11,HOP!A:L,12,0)</f>
        <v>0.00</v>
      </c>
      <c r="F11" s="4" t="str">
        <f>VLOOKUP(A11,HOP!A:C,3,0)</f>
        <v>2658184</v>
      </c>
      <c r="G11" s="4">
        <f t="shared" si="0"/>
        <v>0</v>
      </c>
      <c r="H11" s="4" t="str">
        <f t="shared" si="1"/>
        <v>，2658184</v>
      </c>
      <c r="I11" s="4" t="str">
        <f>VLOOKUP(A11,HOP!A:U,21,0)</f>
        <v>直连</v>
      </c>
    </row>
    <row r="12" s="4" customFormat="1" spans="1:9">
      <c r="A12" s="5">
        <v>999218794027480</v>
      </c>
      <c r="B12" s="6">
        <v>44794</v>
      </c>
      <c r="C12" s="6">
        <v>44795</v>
      </c>
      <c r="D12" s="4">
        <v>286</v>
      </c>
      <c r="E12" s="4" t="str">
        <f>VLOOKUP(A12,HOP!A:L,12,0)</f>
        <v>286.00</v>
      </c>
      <c r="F12" s="4" t="str">
        <f>VLOOKUP(A12,HOP!A:C,3,0)</f>
        <v>2659161</v>
      </c>
      <c r="G12" s="4">
        <f t="shared" si="0"/>
        <v>0</v>
      </c>
      <c r="H12" s="4" t="str">
        <f t="shared" si="1"/>
        <v>，2659161</v>
      </c>
      <c r="I12" s="4" t="str">
        <f>VLOOKUP(A12,HOP!A:U,21,0)</f>
        <v>直连</v>
      </c>
    </row>
    <row r="13" s="4" customFormat="1" spans="1:9">
      <c r="A13" s="5">
        <v>18809781539</v>
      </c>
      <c r="B13" s="6">
        <v>44792</v>
      </c>
      <c r="C13" s="6">
        <v>44795</v>
      </c>
      <c r="D13" s="4">
        <v>9453</v>
      </c>
      <c r="E13" s="4" t="str">
        <f>VLOOKUP(A13,HOP!A:L,12,0)</f>
        <v>9453.00</v>
      </c>
      <c r="F13" s="4" t="str">
        <f>VLOOKUP(A13,HOP!A:C,3,0)</f>
        <v>2660708</v>
      </c>
      <c r="G13" s="4">
        <f t="shared" si="0"/>
        <v>0</v>
      </c>
      <c r="H13" s="4" t="str">
        <f t="shared" si="1"/>
        <v>，2660708</v>
      </c>
      <c r="I13" s="4" t="str">
        <f>VLOOKUP(A13,HOP!A:U,21,0)</f>
        <v>直连</v>
      </c>
    </row>
    <row r="14" s="4" customFormat="1" hidden="1" spans="1:9">
      <c r="A14" s="5">
        <v>999218816413742</v>
      </c>
      <c r="B14" s="6">
        <v>44794</v>
      </c>
      <c r="C14" s="6">
        <v>44795</v>
      </c>
      <c r="D14" s="4">
        <v>0</v>
      </c>
      <c r="E14" s="4" t="str">
        <f>VLOOKUP(A14,HOP!A:L,12,0)</f>
        <v>0.00</v>
      </c>
      <c r="F14" s="4" t="str">
        <f>VLOOKUP(A14,HOP!A:C,3,0)</f>
        <v>2661341</v>
      </c>
      <c r="G14" s="4">
        <f t="shared" si="0"/>
        <v>0</v>
      </c>
      <c r="H14" s="4" t="str">
        <f t="shared" si="1"/>
        <v>，2661341</v>
      </c>
      <c r="I14" s="4" t="str">
        <f>VLOOKUP(A14,HOP!A:U,21,0)</f>
        <v>直连</v>
      </c>
    </row>
    <row r="15" s="4" customFormat="1" spans="1:9">
      <c r="A15" s="5">
        <v>18817173786</v>
      </c>
      <c r="B15" s="6">
        <v>44794</v>
      </c>
      <c r="C15" s="6">
        <v>44795</v>
      </c>
      <c r="D15" s="4">
        <v>598</v>
      </c>
      <c r="E15" s="4" t="str">
        <f>VLOOKUP(A15,HOP!A:L,12,0)</f>
        <v>598.00</v>
      </c>
      <c r="F15" s="4" t="str">
        <f>VLOOKUP(A15,HOP!A:C,3,0)</f>
        <v>2661466</v>
      </c>
      <c r="G15" s="4">
        <f t="shared" si="0"/>
        <v>0</v>
      </c>
      <c r="H15" s="4" t="str">
        <f t="shared" si="1"/>
        <v>，2661466</v>
      </c>
      <c r="I15" s="4" t="str">
        <f>VLOOKUP(A15,HOP!A:U,21,0)</f>
        <v>直连</v>
      </c>
    </row>
    <row r="16" s="4" customFormat="1" hidden="1" spans="1:9">
      <c r="A16" s="5">
        <v>999218823943668</v>
      </c>
      <c r="B16" s="6">
        <v>44794</v>
      </c>
      <c r="C16" s="6">
        <v>44795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18825462720</v>
      </c>
      <c r="B17" s="6">
        <v>44794</v>
      </c>
      <c r="C17" s="6">
        <v>44795</v>
      </c>
      <c r="D17" s="4">
        <v>261</v>
      </c>
      <c r="E17" s="4" t="str">
        <f>VLOOKUP(A17,HOP!A:L,12,0)</f>
        <v>261.00</v>
      </c>
      <c r="F17" s="4" t="str">
        <f>VLOOKUP(A17,HOP!A:C,3,0)</f>
        <v>2662246</v>
      </c>
      <c r="G17" s="4">
        <f t="shared" si="0"/>
        <v>0</v>
      </c>
      <c r="H17" s="4" t="str">
        <f t="shared" si="1"/>
        <v>，2662246</v>
      </c>
      <c r="I17" s="4" t="str">
        <f>VLOOKUP(A17,HOP!A:U,21,0)</f>
        <v>直连</v>
      </c>
    </row>
    <row r="18" s="4" customFormat="1" spans="1:9">
      <c r="A18" s="5">
        <v>18825521418</v>
      </c>
      <c r="B18" s="6">
        <v>44794</v>
      </c>
      <c r="C18" s="6">
        <v>44795</v>
      </c>
      <c r="D18" s="4">
        <v>168</v>
      </c>
      <c r="E18" s="4" t="str">
        <f>VLOOKUP(A18,HOP!A:L,12,0)</f>
        <v>168.00</v>
      </c>
      <c r="F18" s="4" t="str">
        <f>VLOOKUP(A18,HOP!A:C,3,0)</f>
        <v>2662251</v>
      </c>
      <c r="G18" s="4">
        <f t="shared" si="0"/>
        <v>0</v>
      </c>
      <c r="H18" s="4" t="str">
        <f t="shared" si="1"/>
        <v>，2662251</v>
      </c>
      <c r="I18" s="4" t="str">
        <f>VLOOKUP(A18,HOP!A:U,21,0)</f>
        <v>直连</v>
      </c>
    </row>
    <row r="19" s="4" customFormat="1" spans="1:9">
      <c r="A19" s="5">
        <v>18825534456</v>
      </c>
      <c r="B19" s="6">
        <v>44794</v>
      </c>
      <c r="C19" s="6">
        <v>44795</v>
      </c>
      <c r="D19" s="4">
        <v>87</v>
      </c>
      <c r="E19" s="4" t="str">
        <f>VLOOKUP(A19,HOP!A:L,12,0)</f>
        <v>87.00</v>
      </c>
      <c r="F19" s="4" t="str">
        <f>VLOOKUP(A19,HOP!A:C,3,0)</f>
        <v>2662252</v>
      </c>
      <c r="G19" s="4">
        <f t="shared" si="0"/>
        <v>0</v>
      </c>
      <c r="H19" s="4" t="str">
        <f t="shared" si="1"/>
        <v>，2662252</v>
      </c>
      <c r="I19" s="4" t="str">
        <f>VLOOKUP(A19,HOP!A:U,21,0)</f>
        <v>直连</v>
      </c>
    </row>
    <row r="20" s="4" customFormat="1" spans="1:9">
      <c r="A20" s="5">
        <v>999218825628164</v>
      </c>
      <c r="B20" s="6">
        <v>44794</v>
      </c>
      <c r="C20" s="6">
        <v>44795</v>
      </c>
      <c r="D20" s="4">
        <v>177</v>
      </c>
      <c r="E20" s="4" t="str">
        <f>VLOOKUP(A20,HOP!A:L,12,0)</f>
        <v>177.00</v>
      </c>
      <c r="F20" s="4" t="str">
        <f>VLOOKUP(A20,HOP!A:C,3,0)</f>
        <v>2662269</v>
      </c>
      <c r="G20" s="4">
        <f t="shared" si="0"/>
        <v>0</v>
      </c>
      <c r="H20" s="4" t="str">
        <f t="shared" si="1"/>
        <v>，2662269</v>
      </c>
      <c r="I20" s="4" t="str">
        <f>VLOOKUP(A20,HOP!A:U,21,0)</f>
        <v>直连</v>
      </c>
    </row>
    <row r="21" s="4" customFormat="1" spans="1:9">
      <c r="A21" s="5">
        <v>18826312696</v>
      </c>
      <c r="B21" s="6">
        <v>44794</v>
      </c>
      <c r="C21" s="6">
        <v>44795</v>
      </c>
      <c r="D21" s="4">
        <v>177</v>
      </c>
      <c r="E21" s="4" t="str">
        <f>VLOOKUP(A21,HOP!A:L,12,0)</f>
        <v>177.00</v>
      </c>
      <c r="F21" s="4" t="str">
        <f>VLOOKUP(A21,HOP!A:C,3,0)</f>
        <v>2662348</v>
      </c>
      <c r="G21" s="4">
        <f t="shared" si="0"/>
        <v>0</v>
      </c>
      <c r="H21" s="4" t="str">
        <f t="shared" si="1"/>
        <v>，2662348</v>
      </c>
      <c r="I21" s="4" t="str">
        <f>VLOOKUP(A21,HOP!A:U,21,0)</f>
        <v>直连</v>
      </c>
    </row>
    <row r="22" s="4" customFormat="1" hidden="1" spans="1:9">
      <c r="A22" s="5">
        <v>18827031416</v>
      </c>
      <c r="B22" s="6">
        <v>44794</v>
      </c>
      <c r="C22" s="6">
        <v>44795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18827245711</v>
      </c>
      <c r="B23" s="6">
        <v>44794</v>
      </c>
      <c r="C23" s="6">
        <v>44795</v>
      </c>
      <c r="D23" s="4">
        <v>185</v>
      </c>
      <c r="E23" s="4" t="str">
        <f>VLOOKUP(A23,HOP!A:L,12,0)</f>
        <v>185.00</v>
      </c>
      <c r="F23" s="4" t="str">
        <f>VLOOKUP(A23,HOP!A:C,3,0)</f>
        <v>2662445</v>
      </c>
      <c r="G23" s="4">
        <f t="shared" si="0"/>
        <v>0</v>
      </c>
      <c r="H23" s="4" t="str">
        <f t="shared" si="1"/>
        <v>，2662445</v>
      </c>
      <c r="I23" s="4" t="str">
        <f>VLOOKUP(A23,HOP!A:U,21,0)</f>
        <v>直连</v>
      </c>
    </row>
    <row r="24" s="4" customFormat="1" spans="1:9">
      <c r="A24" s="5">
        <v>999218828639274</v>
      </c>
      <c r="B24" s="6">
        <v>44794</v>
      </c>
      <c r="C24" s="6">
        <v>44795</v>
      </c>
      <c r="D24" s="4">
        <v>372</v>
      </c>
      <c r="E24" s="4" t="str">
        <f>VLOOKUP(A24,HOP!A:L,12,0)</f>
        <v>372.00</v>
      </c>
      <c r="F24" s="4" t="str">
        <f>VLOOKUP(A24,HOP!A:C,3,0)</f>
        <v>2662603</v>
      </c>
      <c r="G24" s="4">
        <f t="shared" si="0"/>
        <v>0</v>
      </c>
      <c r="H24" s="4" t="str">
        <f t="shared" si="1"/>
        <v>，2662603</v>
      </c>
      <c r="I24" s="4" t="str">
        <f>VLOOKUP(A24,HOP!A:U,21,0)</f>
        <v>直连</v>
      </c>
    </row>
    <row r="25" s="4" customFormat="1" spans="1:9">
      <c r="A25" s="5">
        <v>999218828718052</v>
      </c>
      <c r="B25" s="6">
        <v>44794</v>
      </c>
      <c r="C25" s="6">
        <v>44795</v>
      </c>
      <c r="D25" s="4">
        <v>127</v>
      </c>
      <c r="E25" s="4" t="str">
        <f>VLOOKUP(A25,HOP!A:L,12,0)</f>
        <v>127.00</v>
      </c>
      <c r="F25" s="4" t="str">
        <f>VLOOKUP(A25,HOP!A:C,3,0)</f>
        <v>2662613</v>
      </c>
      <c r="G25" s="4">
        <f t="shared" si="0"/>
        <v>0</v>
      </c>
      <c r="H25" s="4" t="str">
        <f t="shared" si="1"/>
        <v>，2662613</v>
      </c>
      <c r="I25" s="4" t="str">
        <f>VLOOKUP(A25,HOP!A:U,21,0)</f>
        <v>直连</v>
      </c>
    </row>
    <row r="26" s="4" customFormat="1" spans="1:9">
      <c r="A26" s="5">
        <v>999218829200050</v>
      </c>
      <c r="B26" s="6">
        <v>44794</v>
      </c>
      <c r="C26" s="6">
        <v>44795</v>
      </c>
      <c r="D26" s="4">
        <v>504</v>
      </c>
      <c r="E26" s="4" t="str">
        <f>VLOOKUP(A26,HOP!A:L,12,0)</f>
        <v>504.00</v>
      </c>
      <c r="F26" s="4" t="str">
        <f>VLOOKUP(A26,HOP!A:C,3,0)</f>
        <v>2662686</v>
      </c>
      <c r="G26" s="4">
        <f t="shared" si="0"/>
        <v>0</v>
      </c>
      <c r="H26" s="4" t="str">
        <f t="shared" si="1"/>
        <v>，2662686</v>
      </c>
      <c r="I26" s="4" t="str">
        <f>VLOOKUP(A26,HOP!A:U,21,0)</f>
        <v>直连</v>
      </c>
    </row>
    <row r="27" s="4" customFormat="1" spans="1:9">
      <c r="A27" s="5">
        <v>18829454149</v>
      </c>
      <c r="B27" s="6">
        <v>44794</v>
      </c>
      <c r="C27" s="6">
        <v>44795</v>
      </c>
      <c r="D27" s="4">
        <v>1085</v>
      </c>
      <c r="E27" s="4" t="str">
        <f>VLOOKUP(A27,HOP!A:L,12,0)</f>
        <v>1085.00</v>
      </c>
      <c r="F27" s="4" t="str">
        <f>VLOOKUP(A27,HOP!A:C,3,0)</f>
        <v>2662738</v>
      </c>
      <c r="G27" s="4">
        <f t="shared" si="0"/>
        <v>0</v>
      </c>
      <c r="H27" s="4" t="str">
        <f t="shared" si="1"/>
        <v>，2662738</v>
      </c>
      <c r="I27" s="4" t="str">
        <f>VLOOKUP(A27,HOP!A:U,21,0)</f>
        <v>直连</v>
      </c>
    </row>
    <row r="28" s="4" customFormat="1" hidden="1" spans="1:9">
      <c r="A28" s="5">
        <v>999218829989871</v>
      </c>
      <c r="B28" s="6">
        <v>44794</v>
      </c>
      <c r="C28" s="6">
        <v>44795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30" spans="4:4">
      <c r="D30" s="4">
        <f>SUM(D2:D29)</f>
        <v>18000</v>
      </c>
    </row>
    <row r="31" spans="4:4">
      <c r="D31" s="4" t="s">
        <v>156</v>
      </c>
    </row>
    <row r="36" spans="1:1">
      <c r="A36" s="4" t="s">
        <v>157</v>
      </c>
    </row>
    <row r="37" spans="1:1">
      <c r="A37" s="4" t="s">
        <v>158</v>
      </c>
    </row>
  </sheetData>
  <autoFilter ref="A1:X28">
    <filterColumn colId="3">
      <filters>
        <filter val="9453"/>
        <filter val="394"/>
        <filter val="598"/>
        <filter val="419"/>
        <filter val="519"/>
        <filter val="261"/>
        <filter val="127"/>
        <filter val="168"/>
        <filter val="372"/>
        <filter val="1475"/>
        <filter val="177"/>
        <filter val="239"/>
        <filter val="941"/>
        <filter val="284"/>
        <filter val="504"/>
        <filter val="185"/>
        <filter val="1085"/>
        <filter val="286"/>
        <filter val="87"/>
        <filter val="2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159</v>
      </c>
      <c r="B1" s="2" t="s">
        <v>160</v>
      </c>
      <c r="C1" s="2" t="s">
        <v>161</v>
      </c>
      <c r="D1" s="2" t="s">
        <v>162</v>
      </c>
      <c r="E1" s="2" t="s">
        <v>13</v>
      </c>
      <c r="F1" s="2" t="s">
        <v>5</v>
      </c>
      <c r="G1" s="2" t="s">
        <v>6</v>
      </c>
      <c r="H1" s="2" t="s">
        <v>163</v>
      </c>
      <c r="I1" s="2" t="s">
        <v>164</v>
      </c>
      <c r="J1" s="2" t="s">
        <v>165</v>
      </c>
      <c r="K1" s="2" t="s">
        <v>166</v>
      </c>
      <c r="L1" s="2" t="s">
        <v>167</v>
      </c>
      <c r="M1" s="2" t="s">
        <v>168</v>
      </c>
      <c r="N1" s="2" t="s">
        <v>169</v>
      </c>
      <c r="O1" s="2" t="s">
        <v>170</v>
      </c>
      <c r="P1" s="2" t="s">
        <v>171</v>
      </c>
      <c r="Q1" s="2" t="s">
        <v>172</v>
      </c>
      <c r="R1" s="2" t="s">
        <v>173</v>
      </c>
      <c r="S1" s="2" t="s">
        <v>174</v>
      </c>
      <c r="T1" s="2" t="s">
        <v>175</v>
      </c>
      <c r="U1" s="2" t="s">
        <v>176</v>
      </c>
    </row>
    <row r="2" s="1" customFormat="1" spans="1:21">
      <c r="A2" s="3">
        <v>18829454149</v>
      </c>
      <c r="B2" s="1" t="s">
        <v>177</v>
      </c>
      <c r="C2" s="1" t="s">
        <v>178</v>
      </c>
      <c r="D2" s="1" t="s">
        <v>179</v>
      </c>
      <c r="E2" s="1" t="s">
        <v>180</v>
      </c>
      <c r="F2" s="1" t="s">
        <v>177</v>
      </c>
      <c r="G2" s="1" t="s">
        <v>181</v>
      </c>
      <c r="H2" s="1" t="s">
        <v>182</v>
      </c>
      <c r="I2" s="1" t="s">
        <v>183</v>
      </c>
      <c r="J2" s="1" t="s">
        <v>184</v>
      </c>
      <c r="K2" s="1" t="s">
        <v>183</v>
      </c>
      <c r="L2" s="1" t="s">
        <v>183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189</v>
      </c>
      <c r="S2" s="1" t="s">
        <v>190</v>
      </c>
      <c r="T2" s="1" t="s">
        <v>191</v>
      </c>
      <c r="U2" s="1" t="s">
        <v>192</v>
      </c>
    </row>
    <row r="3" s="1" customFormat="1" spans="1:21">
      <c r="A3" s="3">
        <v>999218829200050</v>
      </c>
      <c r="B3" s="1" t="s">
        <v>177</v>
      </c>
      <c r="C3" s="1" t="s">
        <v>193</v>
      </c>
      <c r="D3" s="1" t="s">
        <v>194</v>
      </c>
      <c r="E3" s="1" t="s">
        <v>143</v>
      </c>
      <c r="F3" s="1" t="s">
        <v>177</v>
      </c>
      <c r="G3" s="1" t="s">
        <v>181</v>
      </c>
      <c r="H3" s="1" t="s">
        <v>182</v>
      </c>
      <c r="I3" s="1" t="s">
        <v>195</v>
      </c>
      <c r="J3" s="1" t="s">
        <v>184</v>
      </c>
      <c r="K3" s="1" t="s">
        <v>195</v>
      </c>
      <c r="L3" s="1" t="s">
        <v>195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188</v>
      </c>
      <c r="R3" s="1" t="s">
        <v>196</v>
      </c>
      <c r="S3" s="1" t="s">
        <v>190</v>
      </c>
      <c r="T3" s="1" t="s">
        <v>191</v>
      </c>
      <c r="U3" s="1" t="s">
        <v>192</v>
      </c>
    </row>
    <row r="4" s="1" customFormat="1" spans="1:21">
      <c r="A4" s="3">
        <v>999218828718052</v>
      </c>
      <c r="B4" s="1" t="s">
        <v>177</v>
      </c>
      <c r="C4" s="1" t="s">
        <v>197</v>
      </c>
      <c r="D4" s="1" t="s">
        <v>198</v>
      </c>
      <c r="E4" s="1" t="s">
        <v>138</v>
      </c>
      <c r="F4" s="1" t="s">
        <v>177</v>
      </c>
      <c r="G4" s="1" t="s">
        <v>181</v>
      </c>
      <c r="H4" s="1" t="s">
        <v>182</v>
      </c>
      <c r="I4" s="1" t="s">
        <v>199</v>
      </c>
      <c r="J4" s="1" t="s">
        <v>184</v>
      </c>
      <c r="K4" s="1" t="s">
        <v>199</v>
      </c>
      <c r="L4" s="1" t="s">
        <v>199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188</v>
      </c>
      <c r="R4" s="1" t="s">
        <v>200</v>
      </c>
      <c r="S4" s="1" t="s">
        <v>190</v>
      </c>
      <c r="T4" s="1" t="s">
        <v>191</v>
      </c>
      <c r="U4" s="1" t="s">
        <v>192</v>
      </c>
    </row>
    <row r="5" s="1" customFormat="1" spans="1:21">
      <c r="A5" s="3">
        <v>999218828639274</v>
      </c>
      <c r="B5" s="1" t="s">
        <v>177</v>
      </c>
      <c r="C5" s="1" t="s">
        <v>201</v>
      </c>
      <c r="D5" s="1" t="s">
        <v>202</v>
      </c>
      <c r="E5" s="1" t="s">
        <v>133</v>
      </c>
      <c r="F5" s="1" t="s">
        <v>177</v>
      </c>
      <c r="G5" s="1" t="s">
        <v>181</v>
      </c>
      <c r="H5" s="1" t="s">
        <v>182</v>
      </c>
      <c r="I5" s="1" t="s">
        <v>203</v>
      </c>
      <c r="J5" s="1" t="s">
        <v>184</v>
      </c>
      <c r="K5" s="1" t="s">
        <v>203</v>
      </c>
      <c r="L5" s="1" t="s">
        <v>203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188</v>
      </c>
      <c r="R5" s="1" t="s">
        <v>204</v>
      </c>
      <c r="S5" s="1" t="s">
        <v>190</v>
      </c>
      <c r="T5" s="1" t="s">
        <v>191</v>
      </c>
      <c r="U5" s="1" t="s">
        <v>192</v>
      </c>
    </row>
    <row r="6" s="1" customFormat="1" spans="1:21">
      <c r="A6" s="3">
        <v>18827245711</v>
      </c>
      <c r="B6" s="1" t="s">
        <v>177</v>
      </c>
      <c r="C6" s="1" t="s">
        <v>205</v>
      </c>
      <c r="D6" s="1" t="s">
        <v>206</v>
      </c>
      <c r="E6" s="1" t="s">
        <v>125</v>
      </c>
      <c r="F6" s="1" t="s">
        <v>177</v>
      </c>
      <c r="G6" s="1" t="s">
        <v>181</v>
      </c>
      <c r="H6" s="1" t="s">
        <v>182</v>
      </c>
      <c r="I6" s="1" t="s">
        <v>207</v>
      </c>
      <c r="J6" s="1" t="s">
        <v>184</v>
      </c>
      <c r="K6" s="1" t="s">
        <v>207</v>
      </c>
      <c r="L6" s="1" t="s">
        <v>207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188</v>
      </c>
      <c r="R6" s="1" t="s">
        <v>208</v>
      </c>
      <c r="S6" s="1" t="s">
        <v>190</v>
      </c>
      <c r="T6" s="1" t="s">
        <v>191</v>
      </c>
      <c r="U6" s="1" t="s">
        <v>192</v>
      </c>
    </row>
    <row r="7" s="1" customFormat="1" spans="1:21">
      <c r="A7" s="3">
        <v>18826312696</v>
      </c>
      <c r="B7" s="1" t="s">
        <v>177</v>
      </c>
      <c r="C7" s="1" t="s">
        <v>209</v>
      </c>
      <c r="D7" s="1" t="s">
        <v>210</v>
      </c>
      <c r="E7" s="1" t="s">
        <v>107</v>
      </c>
      <c r="F7" s="1" t="s">
        <v>177</v>
      </c>
      <c r="G7" s="1" t="s">
        <v>181</v>
      </c>
      <c r="H7" s="1" t="s">
        <v>182</v>
      </c>
      <c r="I7" s="1" t="s">
        <v>211</v>
      </c>
      <c r="J7" s="1" t="s">
        <v>184</v>
      </c>
      <c r="K7" s="1" t="s">
        <v>211</v>
      </c>
      <c r="L7" s="1" t="s">
        <v>211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188</v>
      </c>
      <c r="R7" s="1" t="s">
        <v>212</v>
      </c>
      <c r="S7" s="1" t="s">
        <v>190</v>
      </c>
      <c r="T7" s="1" t="s">
        <v>191</v>
      </c>
      <c r="U7" s="1" t="s">
        <v>192</v>
      </c>
    </row>
    <row r="8" s="1" customFormat="1" spans="1:21">
      <c r="A8" s="3">
        <v>999218825628164</v>
      </c>
      <c r="B8" s="1" t="s">
        <v>177</v>
      </c>
      <c r="C8" s="1" t="s">
        <v>213</v>
      </c>
      <c r="D8" s="1" t="s">
        <v>214</v>
      </c>
      <c r="E8" s="1" t="s">
        <v>117</v>
      </c>
      <c r="F8" s="1" t="s">
        <v>177</v>
      </c>
      <c r="G8" s="1" t="s">
        <v>181</v>
      </c>
      <c r="H8" s="1" t="s">
        <v>182</v>
      </c>
      <c r="I8" s="1" t="s">
        <v>211</v>
      </c>
      <c r="J8" s="1" t="s">
        <v>184</v>
      </c>
      <c r="K8" s="1" t="s">
        <v>211</v>
      </c>
      <c r="L8" s="1" t="s">
        <v>211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188</v>
      </c>
      <c r="R8" s="1" t="s">
        <v>215</v>
      </c>
      <c r="S8" s="1" t="s">
        <v>190</v>
      </c>
      <c r="T8" s="1" t="s">
        <v>191</v>
      </c>
      <c r="U8" s="1" t="s">
        <v>192</v>
      </c>
    </row>
    <row r="9" s="1" customFormat="1" spans="1:21">
      <c r="A9" s="3">
        <v>18825534456</v>
      </c>
      <c r="B9" s="1" t="s">
        <v>177</v>
      </c>
      <c r="C9" s="1" t="s">
        <v>216</v>
      </c>
      <c r="D9" s="1" t="s">
        <v>217</v>
      </c>
      <c r="E9" s="1" t="s">
        <v>112</v>
      </c>
      <c r="F9" s="1" t="s">
        <v>177</v>
      </c>
      <c r="G9" s="1" t="s">
        <v>181</v>
      </c>
      <c r="H9" s="1" t="s">
        <v>182</v>
      </c>
      <c r="I9" s="1" t="s">
        <v>218</v>
      </c>
      <c r="J9" s="1" t="s">
        <v>184</v>
      </c>
      <c r="K9" s="1" t="s">
        <v>218</v>
      </c>
      <c r="L9" s="1" t="s">
        <v>218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188</v>
      </c>
      <c r="R9" s="1" t="s">
        <v>219</v>
      </c>
      <c r="S9" s="1" t="s">
        <v>190</v>
      </c>
      <c r="T9" s="1" t="s">
        <v>191</v>
      </c>
      <c r="U9" s="1" t="s">
        <v>192</v>
      </c>
    </row>
    <row r="10" s="1" customFormat="1" spans="1:21">
      <c r="A10" s="3">
        <v>18825521418</v>
      </c>
      <c r="B10" s="1" t="s">
        <v>177</v>
      </c>
      <c r="C10" s="1" t="s">
        <v>220</v>
      </c>
      <c r="D10" s="1" t="s">
        <v>210</v>
      </c>
      <c r="E10" s="1" t="s">
        <v>107</v>
      </c>
      <c r="F10" s="1" t="s">
        <v>177</v>
      </c>
      <c r="G10" s="1" t="s">
        <v>181</v>
      </c>
      <c r="H10" s="1" t="s">
        <v>182</v>
      </c>
      <c r="I10" s="1" t="s">
        <v>221</v>
      </c>
      <c r="J10" s="1" t="s">
        <v>184</v>
      </c>
      <c r="K10" s="1" t="s">
        <v>221</v>
      </c>
      <c r="L10" s="1" t="s">
        <v>221</v>
      </c>
      <c r="M10" s="1" t="s">
        <v>185</v>
      </c>
      <c r="N10" s="1" t="s">
        <v>185</v>
      </c>
      <c r="O10" s="1" t="s">
        <v>186</v>
      </c>
      <c r="P10" s="1" t="s">
        <v>187</v>
      </c>
      <c r="Q10" s="1" t="s">
        <v>188</v>
      </c>
      <c r="R10" s="1" t="s">
        <v>222</v>
      </c>
      <c r="S10" s="1" t="s">
        <v>190</v>
      </c>
      <c r="T10" s="1" t="s">
        <v>191</v>
      </c>
      <c r="U10" s="1" t="s">
        <v>192</v>
      </c>
    </row>
    <row r="11" s="1" customFormat="1" spans="1:21">
      <c r="A11" s="3">
        <v>18825462720</v>
      </c>
      <c r="B11" s="1" t="s">
        <v>177</v>
      </c>
      <c r="C11" s="1" t="s">
        <v>223</v>
      </c>
      <c r="D11" s="1" t="s">
        <v>224</v>
      </c>
      <c r="E11" s="1" t="s">
        <v>103</v>
      </c>
      <c r="F11" s="1" t="s">
        <v>177</v>
      </c>
      <c r="G11" s="1" t="s">
        <v>181</v>
      </c>
      <c r="H11" s="1" t="s">
        <v>182</v>
      </c>
      <c r="I11" s="1" t="s">
        <v>225</v>
      </c>
      <c r="J11" s="1" t="s">
        <v>184</v>
      </c>
      <c r="K11" s="1" t="s">
        <v>225</v>
      </c>
      <c r="L11" s="1" t="s">
        <v>225</v>
      </c>
      <c r="M11" s="1" t="s">
        <v>185</v>
      </c>
      <c r="N11" s="1" t="s">
        <v>185</v>
      </c>
      <c r="O11" s="1" t="s">
        <v>186</v>
      </c>
      <c r="P11" s="1" t="s">
        <v>187</v>
      </c>
      <c r="Q11" s="1" t="s">
        <v>188</v>
      </c>
      <c r="R11" s="1" t="s">
        <v>226</v>
      </c>
      <c r="S11" s="1" t="s">
        <v>190</v>
      </c>
      <c r="T11" s="1" t="s">
        <v>191</v>
      </c>
      <c r="U11" s="1" t="s">
        <v>192</v>
      </c>
    </row>
    <row r="12" s="1" customFormat="1" spans="1:21">
      <c r="A12" s="3">
        <v>18817173786</v>
      </c>
      <c r="B12" s="1" t="s">
        <v>227</v>
      </c>
      <c r="C12" s="1" t="s">
        <v>228</v>
      </c>
      <c r="D12" s="1" t="s">
        <v>229</v>
      </c>
      <c r="E12" s="1" t="s">
        <v>230</v>
      </c>
      <c r="F12" s="1" t="s">
        <v>177</v>
      </c>
      <c r="G12" s="1" t="s">
        <v>181</v>
      </c>
      <c r="H12" s="1" t="s">
        <v>182</v>
      </c>
      <c r="I12" s="1" t="s">
        <v>231</v>
      </c>
      <c r="J12" s="1" t="s">
        <v>184</v>
      </c>
      <c r="K12" s="1" t="s">
        <v>231</v>
      </c>
      <c r="L12" s="1" t="s">
        <v>231</v>
      </c>
      <c r="M12" s="1" t="s">
        <v>185</v>
      </c>
      <c r="N12" s="1" t="s">
        <v>185</v>
      </c>
      <c r="O12" s="1" t="s">
        <v>186</v>
      </c>
      <c r="P12" s="1" t="s">
        <v>187</v>
      </c>
      <c r="Q12" s="1" t="s">
        <v>188</v>
      </c>
      <c r="R12" s="1" t="s">
        <v>232</v>
      </c>
      <c r="S12" s="1" t="s">
        <v>190</v>
      </c>
      <c r="T12" s="1" t="s">
        <v>191</v>
      </c>
      <c r="U12" s="1" t="s">
        <v>192</v>
      </c>
    </row>
    <row r="13" s="1" customFormat="1" spans="1:21">
      <c r="A13" s="3">
        <v>999218816413742</v>
      </c>
      <c r="B13" s="1" t="s">
        <v>227</v>
      </c>
      <c r="C13" s="1" t="s">
        <v>233</v>
      </c>
      <c r="D13" s="1" t="s">
        <v>234</v>
      </c>
      <c r="E13" s="1" t="s">
        <v>89</v>
      </c>
      <c r="F13" s="1" t="s">
        <v>177</v>
      </c>
      <c r="G13" s="1" t="s">
        <v>181</v>
      </c>
      <c r="H13" s="1" t="s">
        <v>182</v>
      </c>
      <c r="I13" s="1" t="s">
        <v>186</v>
      </c>
      <c r="J13" s="1" t="s">
        <v>184</v>
      </c>
      <c r="K13" s="1" t="s">
        <v>186</v>
      </c>
      <c r="L13" s="1" t="s">
        <v>186</v>
      </c>
      <c r="M13" s="1" t="s">
        <v>185</v>
      </c>
      <c r="N13" s="1" t="s">
        <v>185</v>
      </c>
      <c r="O13" s="1" t="s">
        <v>186</v>
      </c>
      <c r="P13" s="1" t="s">
        <v>187</v>
      </c>
      <c r="Q13" s="1" t="s">
        <v>188</v>
      </c>
      <c r="R13" s="1" t="s">
        <v>235</v>
      </c>
      <c r="S13" s="1" t="s">
        <v>190</v>
      </c>
      <c r="T13" s="1" t="s">
        <v>191</v>
      </c>
      <c r="U13" s="1" t="s">
        <v>192</v>
      </c>
    </row>
    <row r="14" s="1" customFormat="1" spans="1:21">
      <c r="A14" s="3">
        <v>18809781539</v>
      </c>
      <c r="B14" s="1" t="s">
        <v>236</v>
      </c>
      <c r="C14" s="1" t="s">
        <v>237</v>
      </c>
      <c r="D14" s="1" t="s">
        <v>238</v>
      </c>
      <c r="E14" s="1" t="s">
        <v>239</v>
      </c>
      <c r="F14" s="1" t="s">
        <v>236</v>
      </c>
      <c r="G14" s="1" t="s">
        <v>181</v>
      </c>
      <c r="H14" s="1" t="s">
        <v>182</v>
      </c>
      <c r="I14" s="1" t="s">
        <v>240</v>
      </c>
      <c r="J14" s="1" t="s">
        <v>184</v>
      </c>
      <c r="K14" s="1" t="s">
        <v>240</v>
      </c>
      <c r="L14" s="1" t="s">
        <v>240</v>
      </c>
      <c r="M14" s="1" t="s">
        <v>185</v>
      </c>
      <c r="N14" s="1" t="s">
        <v>185</v>
      </c>
      <c r="O14" s="1" t="s">
        <v>186</v>
      </c>
      <c r="P14" s="1" t="s">
        <v>187</v>
      </c>
      <c r="Q14" s="1" t="s">
        <v>188</v>
      </c>
      <c r="R14" s="1" t="s">
        <v>241</v>
      </c>
      <c r="S14" s="1" t="s">
        <v>190</v>
      </c>
      <c r="T14" s="1" t="s">
        <v>191</v>
      </c>
      <c r="U14" s="1" t="s">
        <v>192</v>
      </c>
    </row>
    <row r="15" s="1" customFormat="1" spans="1:21">
      <c r="A15" s="3">
        <v>999218794027480</v>
      </c>
      <c r="B15" s="1" t="s">
        <v>242</v>
      </c>
      <c r="C15" s="1" t="s">
        <v>243</v>
      </c>
      <c r="D15" s="1" t="s">
        <v>244</v>
      </c>
      <c r="E15" s="1" t="s">
        <v>80</v>
      </c>
      <c r="F15" s="1" t="s">
        <v>177</v>
      </c>
      <c r="G15" s="1" t="s">
        <v>181</v>
      </c>
      <c r="H15" s="1" t="s">
        <v>182</v>
      </c>
      <c r="I15" s="1" t="s">
        <v>245</v>
      </c>
      <c r="J15" s="1" t="s">
        <v>184</v>
      </c>
      <c r="K15" s="1" t="s">
        <v>245</v>
      </c>
      <c r="L15" s="1" t="s">
        <v>245</v>
      </c>
      <c r="M15" s="1" t="s">
        <v>185</v>
      </c>
      <c r="N15" s="1" t="s">
        <v>185</v>
      </c>
      <c r="O15" s="1" t="s">
        <v>186</v>
      </c>
      <c r="P15" s="1" t="s">
        <v>187</v>
      </c>
      <c r="Q15" s="1" t="s">
        <v>188</v>
      </c>
      <c r="R15" s="1" t="s">
        <v>246</v>
      </c>
      <c r="S15" s="1" t="s">
        <v>190</v>
      </c>
      <c r="T15" s="1" t="s">
        <v>191</v>
      </c>
      <c r="U15" s="1" t="s">
        <v>192</v>
      </c>
    </row>
    <row r="16" s="1" customFormat="1" spans="1:21">
      <c r="A16" s="3">
        <v>18782946091</v>
      </c>
      <c r="B16" s="1" t="s">
        <v>247</v>
      </c>
      <c r="C16" s="1" t="s">
        <v>248</v>
      </c>
      <c r="D16" s="1" t="s">
        <v>249</v>
      </c>
      <c r="E16" s="1" t="s">
        <v>76</v>
      </c>
      <c r="F16" s="1" t="s">
        <v>177</v>
      </c>
      <c r="G16" s="1" t="s">
        <v>181</v>
      </c>
      <c r="H16" s="1" t="s">
        <v>182</v>
      </c>
      <c r="I16" s="1" t="s">
        <v>186</v>
      </c>
      <c r="J16" s="1" t="s">
        <v>184</v>
      </c>
      <c r="K16" s="1" t="s">
        <v>186</v>
      </c>
      <c r="L16" s="1" t="s">
        <v>186</v>
      </c>
      <c r="M16" s="1" t="s">
        <v>185</v>
      </c>
      <c r="N16" s="1" t="s">
        <v>185</v>
      </c>
      <c r="O16" s="1" t="s">
        <v>186</v>
      </c>
      <c r="P16" s="1" t="s">
        <v>187</v>
      </c>
      <c r="Q16" s="1" t="s">
        <v>188</v>
      </c>
      <c r="R16" s="1" t="s">
        <v>250</v>
      </c>
      <c r="S16" s="1" t="s">
        <v>190</v>
      </c>
      <c r="T16" s="1" t="s">
        <v>191</v>
      </c>
      <c r="U16" s="1" t="s">
        <v>192</v>
      </c>
    </row>
    <row r="17" s="1" customFormat="1" spans="1:21">
      <c r="A17" s="3">
        <v>999218738958132</v>
      </c>
      <c r="B17" s="1" t="s">
        <v>251</v>
      </c>
      <c r="C17" s="1" t="s">
        <v>252</v>
      </c>
      <c r="D17" s="1" t="s">
        <v>253</v>
      </c>
      <c r="E17" s="1" t="s">
        <v>66</v>
      </c>
      <c r="F17" s="1" t="s">
        <v>177</v>
      </c>
      <c r="G17" s="1" t="s">
        <v>181</v>
      </c>
      <c r="H17" s="1" t="s">
        <v>182</v>
      </c>
      <c r="I17" s="1" t="s">
        <v>254</v>
      </c>
      <c r="J17" s="1" t="s">
        <v>184</v>
      </c>
      <c r="K17" s="1" t="s">
        <v>254</v>
      </c>
      <c r="L17" s="1" t="s">
        <v>254</v>
      </c>
      <c r="M17" s="1" t="s">
        <v>185</v>
      </c>
      <c r="N17" s="1" t="s">
        <v>185</v>
      </c>
      <c r="O17" s="1" t="s">
        <v>186</v>
      </c>
      <c r="P17" s="1" t="s">
        <v>187</v>
      </c>
      <c r="Q17" s="1" t="s">
        <v>188</v>
      </c>
      <c r="R17" s="1" t="s">
        <v>255</v>
      </c>
      <c r="S17" s="1" t="s">
        <v>190</v>
      </c>
      <c r="T17" s="1" t="s">
        <v>191</v>
      </c>
      <c r="U17" s="1" t="s">
        <v>192</v>
      </c>
    </row>
    <row r="18" s="1" customFormat="1" spans="1:21">
      <c r="A18" s="3">
        <v>18729604897</v>
      </c>
      <c r="B18" s="1" t="s">
        <v>256</v>
      </c>
      <c r="C18" s="1" t="s">
        <v>257</v>
      </c>
      <c r="D18" s="1" t="s">
        <v>258</v>
      </c>
      <c r="E18" s="1" t="s">
        <v>61</v>
      </c>
      <c r="F18" s="1" t="s">
        <v>227</v>
      </c>
      <c r="G18" s="1" t="s">
        <v>181</v>
      </c>
      <c r="H18" s="1" t="s">
        <v>182</v>
      </c>
      <c r="I18" s="1" t="s">
        <v>259</v>
      </c>
      <c r="J18" s="1" t="s">
        <v>184</v>
      </c>
      <c r="K18" s="1" t="s">
        <v>259</v>
      </c>
      <c r="L18" s="1" t="s">
        <v>260</v>
      </c>
      <c r="M18" s="1" t="s">
        <v>261</v>
      </c>
      <c r="N18" s="1" t="s">
        <v>261</v>
      </c>
      <c r="O18" s="1" t="s">
        <v>186</v>
      </c>
      <c r="P18" s="1" t="s">
        <v>187</v>
      </c>
      <c r="Q18" s="1" t="s">
        <v>188</v>
      </c>
      <c r="R18" s="1" t="s">
        <v>262</v>
      </c>
      <c r="S18" s="1" t="s">
        <v>190</v>
      </c>
      <c r="T18" s="1" t="s">
        <v>191</v>
      </c>
      <c r="U18" s="1" t="s">
        <v>192</v>
      </c>
    </row>
    <row r="19" s="1" customFormat="1" spans="1:21">
      <c r="A19" s="3">
        <v>18718906251</v>
      </c>
      <c r="B19" s="1" t="s">
        <v>263</v>
      </c>
      <c r="C19" s="1" t="s">
        <v>264</v>
      </c>
      <c r="D19" s="1" t="s">
        <v>265</v>
      </c>
      <c r="E19" s="1" t="s">
        <v>56</v>
      </c>
      <c r="F19" s="1" t="s">
        <v>227</v>
      </c>
      <c r="G19" s="1" t="s">
        <v>181</v>
      </c>
      <c r="H19" s="1" t="s">
        <v>182</v>
      </c>
      <c r="I19" s="1" t="s">
        <v>266</v>
      </c>
      <c r="J19" s="1" t="s">
        <v>184</v>
      </c>
      <c r="K19" s="1" t="s">
        <v>266</v>
      </c>
      <c r="L19" s="1" t="s">
        <v>266</v>
      </c>
      <c r="M19" s="1" t="s">
        <v>185</v>
      </c>
      <c r="N19" s="1" t="s">
        <v>185</v>
      </c>
      <c r="O19" s="1" t="s">
        <v>186</v>
      </c>
      <c r="P19" s="1" t="s">
        <v>187</v>
      </c>
      <c r="Q19" s="1" t="s">
        <v>188</v>
      </c>
      <c r="R19" s="1" t="s">
        <v>267</v>
      </c>
      <c r="S19" s="1" t="s">
        <v>190</v>
      </c>
      <c r="T19" s="1" t="s">
        <v>191</v>
      </c>
      <c r="U19" s="1" t="s">
        <v>192</v>
      </c>
    </row>
    <row r="20" s="1" customFormat="1" spans="1:21">
      <c r="A20" s="3">
        <v>18455664922</v>
      </c>
      <c r="B20" s="1" t="s">
        <v>268</v>
      </c>
      <c r="C20" s="1" t="s">
        <v>269</v>
      </c>
      <c r="D20" s="1" t="s">
        <v>270</v>
      </c>
      <c r="E20" s="1" t="s">
        <v>271</v>
      </c>
      <c r="F20" s="1" t="s">
        <v>177</v>
      </c>
      <c r="G20" s="1" t="s">
        <v>181</v>
      </c>
      <c r="H20" s="1" t="s">
        <v>182</v>
      </c>
      <c r="I20" s="1" t="s">
        <v>272</v>
      </c>
      <c r="J20" s="1" t="s">
        <v>184</v>
      </c>
      <c r="K20" s="1" t="s">
        <v>272</v>
      </c>
      <c r="L20" s="1" t="s">
        <v>272</v>
      </c>
      <c r="M20" s="1" t="s">
        <v>185</v>
      </c>
      <c r="N20" s="1" t="s">
        <v>185</v>
      </c>
      <c r="O20" s="1" t="s">
        <v>186</v>
      </c>
      <c r="P20" s="1" t="s">
        <v>187</v>
      </c>
      <c r="Q20" s="1" t="s">
        <v>188</v>
      </c>
      <c r="R20" s="1" t="s">
        <v>273</v>
      </c>
      <c r="S20" s="1" t="s">
        <v>190</v>
      </c>
      <c r="T20" s="1" t="s">
        <v>191</v>
      </c>
      <c r="U20" s="1" t="s">
        <v>192</v>
      </c>
    </row>
    <row r="21" s="1" customFormat="1" spans="1:21">
      <c r="A21" s="3">
        <v>18532388605</v>
      </c>
      <c r="B21" s="1" t="s">
        <v>274</v>
      </c>
      <c r="C21" s="1" t="s">
        <v>275</v>
      </c>
      <c r="D21" s="1" t="s">
        <v>276</v>
      </c>
      <c r="E21" s="1" t="s">
        <v>277</v>
      </c>
      <c r="F21" s="1" t="s">
        <v>227</v>
      </c>
      <c r="G21" s="1" t="s">
        <v>181</v>
      </c>
      <c r="H21" s="1" t="s">
        <v>182</v>
      </c>
      <c r="I21" s="1" t="s">
        <v>278</v>
      </c>
      <c r="J21" s="1" t="s">
        <v>184</v>
      </c>
      <c r="K21" s="1" t="s">
        <v>278</v>
      </c>
      <c r="L21" s="1" t="s">
        <v>278</v>
      </c>
      <c r="M21" s="1" t="s">
        <v>185</v>
      </c>
      <c r="N21" s="1" t="s">
        <v>185</v>
      </c>
      <c r="O21" s="1" t="s">
        <v>186</v>
      </c>
      <c r="P21" s="1" t="s">
        <v>187</v>
      </c>
      <c r="Q21" s="1" t="s">
        <v>188</v>
      </c>
      <c r="R21" s="1" t="s">
        <v>279</v>
      </c>
      <c r="S21" s="1" t="s">
        <v>190</v>
      </c>
      <c r="T21" s="1" t="s">
        <v>191</v>
      </c>
      <c r="U21" s="1" t="s">
        <v>192</v>
      </c>
    </row>
    <row r="22" s="1" customFormat="1" spans="1:21">
      <c r="A22" s="3">
        <v>18704557167</v>
      </c>
      <c r="B22" s="1" t="s">
        <v>280</v>
      </c>
      <c r="C22" s="1" t="s">
        <v>281</v>
      </c>
      <c r="D22" s="1" t="s">
        <v>282</v>
      </c>
      <c r="E22" s="1" t="s">
        <v>283</v>
      </c>
      <c r="F22" s="1" t="s">
        <v>177</v>
      </c>
      <c r="G22" s="1" t="s">
        <v>181</v>
      </c>
      <c r="H22" s="1" t="s">
        <v>182</v>
      </c>
      <c r="I22" s="1" t="s">
        <v>284</v>
      </c>
      <c r="J22" s="1" t="s">
        <v>184</v>
      </c>
      <c r="K22" s="1" t="s">
        <v>284</v>
      </c>
      <c r="L22" s="1" t="s">
        <v>284</v>
      </c>
      <c r="M22" s="1" t="s">
        <v>185</v>
      </c>
      <c r="N22" s="1" t="s">
        <v>185</v>
      </c>
      <c r="O22" s="1" t="s">
        <v>186</v>
      </c>
      <c r="P22" s="1" t="s">
        <v>187</v>
      </c>
      <c r="Q22" s="1" t="s">
        <v>188</v>
      </c>
      <c r="R22" s="1" t="s">
        <v>285</v>
      </c>
      <c r="S22" s="1" t="s">
        <v>190</v>
      </c>
      <c r="T22" s="1" t="s">
        <v>191</v>
      </c>
      <c r="U22" s="1" t="s">
        <v>192</v>
      </c>
    </row>
    <row r="23" s="1" customFormat="1" spans="1:21">
      <c r="A23" s="3">
        <v>18635793636</v>
      </c>
      <c r="B23" s="1" t="s">
        <v>286</v>
      </c>
      <c r="C23" s="1" t="s">
        <v>287</v>
      </c>
      <c r="D23" s="1" t="s">
        <v>288</v>
      </c>
      <c r="E23" s="1" t="s">
        <v>289</v>
      </c>
      <c r="F23" s="1" t="s">
        <v>177</v>
      </c>
      <c r="G23" s="1" t="s">
        <v>181</v>
      </c>
      <c r="H23" s="1" t="s">
        <v>182</v>
      </c>
      <c r="I23" s="1" t="s">
        <v>290</v>
      </c>
      <c r="J23" s="1" t="s">
        <v>184</v>
      </c>
      <c r="K23" s="1" t="s">
        <v>290</v>
      </c>
      <c r="L23" s="1" t="s">
        <v>290</v>
      </c>
      <c r="M23" s="1" t="s">
        <v>185</v>
      </c>
      <c r="N23" s="1" t="s">
        <v>185</v>
      </c>
      <c r="O23" s="1" t="s">
        <v>186</v>
      </c>
      <c r="P23" s="1" t="s">
        <v>187</v>
      </c>
      <c r="Q23" s="1" t="s">
        <v>188</v>
      </c>
      <c r="R23" s="1" t="s">
        <v>291</v>
      </c>
      <c r="S23" s="1" t="s">
        <v>190</v>
      </c>
      <c r="T23" s="1" t="s">
        <v>191</v>
      </c>
      <c r="U23" s="1" t="s">
        <v>192</v>
      </c>
    </row>
    <row r="24" s="1" customFormat="1" spans="1:21">
      <c r="A24" s="3">
        <v>18709770716</v>
      </c>
      <c r="B24" s="1" t="s">
        <v>263</v>
      </c>
      <c r="C24" s="1" t="s">
        <v>292</v>
      </c>
      <c r="D24" s="1" t="s">
        <v>293</v>
      </c>
      <c r="E24" s="1" t="s">
        <v>294</v>
      </c>
      <c r="F24" s="1" t="s">
        <v>177</v>
      </c>
      <c r="G24" s="1" t="s">
        <v>181</v>
      </c>
      <c r="H24" s="1" t="s">
        <v>182</v>
      </c>
      <c r="I24" s="1" t="s">
        <v>295</v>
      </c>
      <c r="J24" s="1" t="s">
        <v>184</v>
      </c>
      <c r="K24" s="1" t="s">
        <v>295</v>
      </c>
      <c r="L24" s="1" t="s">
        <v>295</v>
      </c>
      <c r="M24" s="1" t="s">
        <v>185</v>
      </c>
      <c r="N24" s="1" t="s">
        <v>185</v>
      </c>
      <c r="O24" s="1" t="s">
        <v>186</v>
      </c>
      <c r="P24" s="1" t="s">
        <v>187</v>
      </c>
      <c r="Q24" s="1" t="s">
        <v>188</v>
      </c>
      <c r="R24" s="1" t="s">
        <v>296</v>
      </c>
      <c r="S24" s="1" t="s">
        <v>190</v>
      </c>
      <c r="T24" s="1" t="s">
        <v>191</v>
      </c>
      <c r="U24" s="1" t="s">
        <v>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2022-09-06T02:05:00Z</dcterms:created>
  <dcterms:modified xsi:type="dcterms:W3CDTF">2022-09-06T02:48:59Z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41802A59DC614DD1BAAA560520EEC620</vt:lpwstr>
  </property>
  <property fmtid="{D5CDD505-2E9C-101B-9397-08002B2CF9AE}" pid="3" name="KSOProductBuildVer">
    <vt:lpwstr>2052-11.1.0.12358</vt:lpwstr>
  </property>
</Properties>
</file>