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对账!$1:$17</definedName>
  </definedNames>
  <calcPr calcId="144525"/>
</workbook>
</file>

<file path=xl/sharedStrings.xml><?xml version="1.0" encoding="utf-8"?>
<sst xmlns="http://schemas.openxmlformats.org/spreadsheetml/2006/main" count="506" uniqueCount="225">
  <si>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</si>
  <si>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</si>
  <si>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</si>
  <si>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</si>
  <si>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</si>
  <si>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</si>
  <si>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</si>
  <si>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</si>
  <si>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</si>
  <si>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</si>
  <si>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</si>
  <si>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</si>
  <si>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</si>
  <si>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</si>
  <si>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</si>
  <si>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</si>
  <si>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</si>
  <si>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</si>
  <si>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</si>
  <si>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</si>
  <si>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</si>
  <si>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</si>
  <si>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</si>
  <si>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</si>
  <si>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</si>
  <si>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18076178380	</t>
  </si>
  <si>
    <t>Ctrip</t>
  </si>
  <si>
    <t>正常</t>
  </si>
  <si>
    <t>[巴黎]钟楼巴黎14玛娜巴纳斯峰酒店(Campanile Paris 14 - Maine Montparnasse)(39034658)</t>
  </si>
  <si>
    <t>双床房&lt;2人入住&gt;&lt;不退款&gt;&lt;早餐&gt;</t>
  </si>
  <si>
    <t>USD</t>
  </si>
  <si>
    <t>CHAN/CHAU YING</t>
  </si>
  <si>
    <t>CA5326220906USD</t>
  </si>
  <si>
    <t>未提现</t>
  </si>
  <si>
    <t>携程开票</t>
  </si>
  <si>
    <t xml:space="preserve">	</t>
  </si>
  <si>
    <t xml:space="preserve">81279631	</t>
  </si>
  <si>
    <t xml:space="preserve">18278580313	</t>
  </si>
  <si>
    <t>[快乐山]查尔斯顿海港度假村(Harborside at Charleston Harbor Resort and Marina)(70698695)</t>
  </si>
  <si>
    <t>高级房, 1 张特大床&lt;不退款&gt;&lt;2人入住&gt;</t>
  </si>
  <si>
    <t>Fogle/Heather</t>
  </si>
  <si>
    <t xml:space="preserve">112495060	</t>
  </si>
  <si>
    <t xml:space="preserve">18321395438	</t>
  </si>
  <si>
    <t>[圣茹昂－德盖雷]普瑞米尔圣马洛圣胡安杰雷经典酒店(Premiere Classe Saint Malo St Jouan des Guerets)(39683853)</t>
  </si>
  <si>
    <t>标准间1双人床&lt;不退款&gt;&lt;2人入住&gt;</t>
  </si>
  <si>
    <t>guinet /Laurent</t>
  </si>
  <si>
    <t xml:space="preserve">33756UC002302	</t>
  </si>
  <si>
    <t xml:space="preserve">18420216406	</t>
  </si>
  <si>
    <t>[肯辛顿-切尔西区]伦勃朗酒店(The Rembrandt)(37207737)</t>
  </si>
  <si>
    <t>行政客房, 1 张双人床&lt;不退款&gt;&lt;2人入住&gt;</t>
  </si>
  <si>
    <t>Dowdican/Michael,Dowdican/Lynne</t>
  </si>
  <si>
    <t xml:space="preserve">2623643	</t>
  </si>
  <si>
    <t xml:space="preserve">78375182	</t>
  </si>
  <si>
    <t xml:space="preserve">18650519683	</t>
  </si>
  <si>
    <t>[纽约]曼哈顿金融区假日酒店(Holiday Inn Manhattan Financial District, an IHG Hotel)(37202426)</t>
  </si>
  <si>
    <t>标准房&lt;不退款&gt;&lt;2人入住&gt;</t>
  </si>
  <si>
    <t>Jung/Sungwon</t>
  </si>
  <si>
    <t xml:space="preserve">2646052	</t>
  </si>
  <si>
    <t xml:space="preserve">27507214	</t>
  </si>
  <si>
    <t xml:space="preserve">18672233929	</t>
  </si>
  <si>
    <t>大号床房&lt;不退款&gt;&lt;2人入住&gt;</t>
  </si>
  <si>
    <t>Sun/Shalan</t>
  </si>
  <si>
    <t xml:space="preserve">27260664	</t>
  </si>
  <si>
    <t xml:space="preserve">18803752703	</t>
  </si>
  <si>
    <t>[纽约]梦幻市区酒店(Dream Downtown)(39047687)</t>
  </si>
  <si>
    <t>客房, 1 张大床 (Bronze)&lt;1&gt;&lt;不退款&gt;&lt;2人入住&gt;</t>
  </si>
  <si>
    <t>Amato/Lino</t>
  </si>
  <si>
    <t xml:space="preserve">2660039	</t>
  </si>
  <si>
    <t xml:space="preserve">18875429627	</t>
  </si>
  <si>
    <t>[罗马]锡拉库萨瑞伊里酒店(Raeli Hotel Siracusa)(37241074)</t>
  </si>
  <si>
    <t>Jensen/Sara ,Tocci /Emanuele</t>
  </si>
  <si>
    <t xml:space="preserve">2668448	</t>
  </si>
  <si>
    <t xml:space="preserve">18887646015	</t>
  </si>
  <si>
    <t>[新山]新山成功滨水酒店(Berjaya Waterfront Hotel)(39037630)</t>
  </si>
  <si>
    <t>豪华房&lt;不退款&gt;&lt;2人入住&gt;</t>
  </si>
  <si>
    <t>Jaapar/Jefri</t>
  </si>
  <si>
    <t xml:space="preserve">2438859	</t>
  </si>
  <si>
    <t xml:space="preserve">18889511528	</t>
  </si>
  <si>
    <t>LAINA/LAINA BT MUNID</t>
  </si>
  <si>
    <t xml:space="preserve">2670808	</t>
  </si>
  <si>
    <t xml:space="preserve">2438860	</t>
  </si>
  <si>
    <t xml:space="preserve">18912517372	</t>
  </si>
  <si>
    <t>[阿斯伯里帕克]伯克利海滨酒店(Berkeley Oceanfront Hotel)(39612169)</t>
  </si>
  <si>
    <t>标准间1特大床&lt;不退款&gt;&lt;2人入住&gt;</t>
  </si>
  <si>
    <t>HOPPER /Natalie ,Hopper /Thomas</t>
  </si>
  <si>
    <t xml:space="preserve">115990416	</t>
  </si>
  <si>
    <t>取消</t>
  </si>
  <si>
    <t xml:space="preserve">18913588509	</t>
  </si>
  <si>
    <t>[于尔亚日莱班]尤里吉雷大 Spa 酒店(Grand Hotel &amp; Spa Uriage)(40116336)</t>
  </si>
  <si>
    <t>经典双人间&lt;不退款&gt;&lt;2人入住&gt;</t>
  </si>
  <si>
    <t>PICCOLI/mikael</t>
  </si>
  <si>
    <t xml:space="preserve">2674786	</t>
  </si>
  <si>
    <t xml:space="preserve">2-12619-5484	</t>
  </si>
  <si>
    <t xml:space="preserve">18914592848	</t>
  </si>
  <si>
    <t>[布拉格]斯夫诺斯坦酒店(Hotel Svornost)(40105181)</t>
  </si>
  <si>
    <t>标准双人间&lt;不退款&gt;&lt;2人入住&gt;</t>
  </si>
  <si>
    <t>Ruzicka /Jindrich</t>
  </si>
  <si>
    <t xml:space="preserve">2675622	</t>
  </si>
  <si>
    <t xml:space="preserve">2004707658	</t>
  </si>
  <si>
    <t xml:space="preserve">18915590989	</t>
  </si>
  <si>
    <t>豪华房&lt;2人入住&gt;&lt;不退款&gt;</t>
  </si>
  <si>
    <t>Jusoh/Zainor idayu,abd rahman/hafedzull</t>
  </si>
  <si>
    <t xml:space="preserve">2676426	</t>
  </si>
  <si>
    <t xml:space="preserve">2439514	</t>
  </si>
  <si>
    <t>，</t>
  </si>
  <si>
    <t>A220906093921481</t>
  </si>
  <si>
    <t>USD / HKD 当前参考汇率: 7.8488</t>
  </si>
  <si>
    <t>总计： 3412 USD/
26780.11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</si>
  <si>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</si>
  <si>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</si>
  <si>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</si>
  <si>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</si>
  <si>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</si>
  <si>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</si>
  <si>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</si>
  <si>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</si>
  <si>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</si>
  <si>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</si>
  <si>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</si>
  <si>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</si>
  <si>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</si>
  <si>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</si>
  <si>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</si>
  <si>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</si>
  <si>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</si>
  <si>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</si>
  <si>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2022-09-02</t>
  </si>
  <si>
    <t>2676426</t>
  </si>
  <si>
    <t>新山成功滨水酒店</t>
  </si>
  <si>
    <t>Jusoh Zainor idayu,abd rahman hafedzull</t>
  </si>
  <si>
    <t>2022-09-03</t>
  </si>
  <si>
    <t>退房日周结</t>
  </si>
  <si>
    <t>228.47</t>
  </si>
  <si>
    <t>33.00</t>
  </si>
  <si>
    <t>0</t>
  </si>
  <si>
    <t>0.00</t>
  </si>
  <si>
    <t>携程盛景国际直连</t>
  </si>
  <si>
    <t>01.010677</t>
  </si>
  <si>
    <t>2022-09-02 11:40:57</t>
  </si>
  <si>
    <t>否</t>
  </si>
  <si>
    <t>汇智国际旅游发展有限公司</t>
  </si>
  <si>
    <t>直连</t>
  </si>
  <si>
    <t>2022-09-01</t>
  </si>
  <si>
    <t>2675622</t>
  </si>
  <si>
    <t>斯夫诺斯坦酒店</t>
  </si>
  <si>
    <t>Ruzicka Jindrich</t>
  </si>
  <si>
    <t>476.60</t>
  </si>
  <si>
    <t>69.00</t>
  </si>
  <si>
    <t>2022-09-01 17:44:39</t>
  </si>
  <si>
    <t>2022-08-31</t>
  </si>
  <si>
    <t>2674786</t>
  </si>
  <si>
    <t>尤里吉雷大 Spa 酒店</t>
  </si>
  <si>
    <t>PICCOLI mikael</t>
  </si>
  <si>
    <t>1212.44</t>
  </si>
  <si>
    <t>175.00</t>
  </si>
  <si>
    <t>2022-08-31 23:42:31</t>
  </si>
  <si>
    <t>2674420</t>
  </si>
  <si>
    <t>伯克利海滨酒店</t>
  </si>
  <si>
    <t>HOPPER Natalie,Hopper Thomas</t>
  </si>
  <si>
    <t>2854.42</t>
  </si>
  <si>
    <t>412.00</t>
  </si>
  <si>
    <t>2022-08-31 17:30:53</t>
  </si>
  <si>
    <t>2022-08-27</t>
  </si>
  <si>
    <t>2670152</t>
  </si>
  <si>
    <t>Jaapar Jefri</t>
  </si>
  <si>
    <t>454.58</t>
  </si>
  <si>
    <t>66.00</t>
  </si>
  <si>
    <t>2022-08-27 19:06:56</t>
  </si>
  <si>
    <t>2022-08-26</t>
  </si>
  <si>
    <t>2668448</t>
  </si>
  <si>
    <t>锡拉库扎酒店</t>
  </si>
  <si>
    <t>Jensen Sara,Tocci Emanuele</t>
  </si>
  <si>
    <t>645.37</t>
  </si>
  <si>
    <t>94.00</t>
  </si>
  <si>
    <t>2022-08-26 14:53:15</t>
  </si>
  <si>
    <t>2022-08-19</t>
  </si>
  <si>
    <t>2660039</t>
  </si>
  <si>
    <t>梦幻市区酒店</t>
  </si>
  <si>
    <t>Amato Lino</t>
  </si>
  <si>
    <t>2843.40</t>
  </si>
  <si>
    <t>418.00</t>
  </si>
  <si>
    <t>2022-08-19 11:17:55</t>
  </si>
  <si>
    <t>2022-08-08</t>
  </si>
  <si>
    <t>2647868</t>
  </si>
  <si>
    <t>曼哈顿金融区假日酒店</t>
  </si>
  <si>
    <t>Sun Shalan</t>
  </si>
  <si>
    <t>4243.59</t>
  </si>
  <si>
    <t>626.00</t>
  </si>
  <si>
    <t>2022-08-08 02:55:22</t>
  </si>
  <si>
    <t>2022-08-06</t>
  </si>
  <si>
    <t>2646052</t>
  </si>
  <si>
    <t>Jung Sungwon</t>
  </si>
  <si>
    <t>2022-08-29</t>
  </si>
  <si>
    <t>6073.89</t>
  </si>
  <si>
    <t>896.00</t>
  </si>
  <si>
    <t>2022-08-06 09:17:01</t>
  </si>
  <si>
    <t>2022-07-17</t>
  </si>
  <si>
    <t>2623643</t>
  </si>
  <si>
    <t>伦勃朗酒店</t>
  </si>
  <si>
    <t>Dowdican Michael,Dowdican Lynne</t>
  </si>
  <si>
    <t>1605.18</t>
  </si>
  <si>
    <t>237.00</t>
  </si>
  <si>
    <t>2022-07-17 01:19:57</t>
  </si>
  <si>
    <t>2022-07-07</t>
  </si>
  <si>
    <t>2614102</t>
  </si>
  <si>
    <t>普瑞米尔圣马洛圣胡安杰雷经典酒店</t>
  </si>
  <si>
    <t>guinet Laurent</t>
  </si>
  <si>
    <t>578.25</t>
  </si>
  <si>
    <t>86.00</t>
  </si>
  <si>
    <t>2022-07-07 19:37:08</t>
  </si>
  <si>
    <t>2022-07-04</t>
  </si>
  <si>
    <t>2610424</t>
  </si>
  <si>
    <t>查尔斯顿海港度假村</t>
  </si>
  <si>
    <t>Fogle Heather</t>
  </si>
  <si>
    <t>2022-08-30</t>
  </si>
  <si>
    <t>5179.35</t>
  </si>
  <si>
    <t>771.00</t>
  </si>
  <si>
    <t>2022-07-04 04:39:15</t>
  </si>
  <si>
    <t>2022-06-08</t>
  </si>
  <si>
    <t>2581466</t>
  </si>
  <si>
    <t>钟楼巴黎14玛娜巴纳斯峰酒店</t>
  </si>
  <si>
    <t>CHAN CHAU YING</t>
  </si>
  <si>
    <t>2005.56</t>
  </si>
  <si>
    <t>300.00</t>
  </si>
  <si>
    <t>2022-06-08 21:12:57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</si>
</sst>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35</xdr:row>
      <xdr:rowOff>0</xdr:rowOff>
    </xdr:from>
    <xdr:to>
      <xdr:col>13</xdr:col>
      <xdr:colOff>638175</xdr:colOff>
      <xdr:row>65</xdr:row>
      <xdr:rowOff>9525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5657850"/>
          <a:ext cx="9963150" cy="51530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7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44803</v>
      </c>
      <c r="G2" s="6">
        <v>44807</v>
      </c>
      <c r="H2" s="4">
        <v>1</v>
      </c>
      <c r="I2" s="4">
        <v>4</v>
      </c>
      <c r="J2" s="4">
        <v>4</v>
      </c>
      <c r="K2" s="4" t="s">
        <v>30</v>
      </c>
      <c r="L2" s="4">
        <v>300</v>
      </c>
      <c r="M2" s="4">
        <v>300</v>
      </c>
      <c r="N2" s="4" t="s">
        <v>31</v>
      </c>
      <c r="O2" s="4" t="s">
        <v>32</v>
      </c>
      <c r="P2" s="4" t="s">
        <v>33</v>
      </c>
      <c r="Q2" s="4">
        <v>0</v>
      </c>
      <c r="R2" s="7">
        <v>44720</v>
      </c>
      <c r="S2" s="6">
        <v>44810</v>
      </c>
      <c r="T2" s="4" t="s">
        <v>34</v>
      </c>
      <c r="U2" s="4">
        <v>300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44803</v>
      </c>
      <c r="G3" s="6">
        <v>44807</v>
      </c>
      <c r="H3" s="4">
        <v>1</v>
      </c>
      <c r="I3" s="4">
        <v>4</v>
      </c>
      <c r="J3" s="4">
        <v>4</v>
      </c>
      <c r="K3" s="4" t="s">
        <v>30</v>
      </c>
      <c r="L3" s="4">
        <v>771</v>
      </c>
      <c r="M3" s="4">
        <v>771</v>
      </c>
      <c r="N3" s="4" t="s">
        <v>40</v>
      </c>
      <c r="O3" s="4" t="s">
        <v>32</v>
      </c>
      <c r="P3" s="4" t="s">
        <v>33</v>
      </c>
      <c r="Q3" s="4">
        <v>0</v>
      </c>
      <c r="R3" s="7">
        <v>44746</v>
      </c>
      <c r="S3" s="6">
        <v>44810</v>
      </c>
      <c r="T3" s="4" t="s">
        <v>34</v>
      </c>
      <c r="U3" s="4">
        <v>771</v>
      </c>
      <c r="V3" s="4">
        <v>0</v>
      </c>
      <c r="W3" s="4">
        <v>0</v>
      </c>
      <c r="X3" s="4" t="s">
        <v>35</v>
      </c>
      <c r="Y3" s="4" t="s">
        <v>41</v>
      </c>
    </row>
    <row r="4" s="4" customFormat="1" spans="1:25">
      <c r="A4" s="4" t="s">
        <v>42</v>
      </c>
      <c r="B4" s="4" t="s">
        <v>26</v>
      </c>
      <c r="C4" s="4" t="s">
        <v>27</v>
      </c>
      <c r="D4" s="4" t="s">
        <v>43</v>
      </c>
      <c r="E4" s="4" t="s">
        <v>44</v>
      </c>
      <c r="F4" s="6">
        <v>44805</v>
      </c>
      <c r="G4" s="6">
        <v>44807</v>
      </c>
      <c r="H4" s="4">
        <v>1</v>
      </c>
      <c r="I4" s="4">
        <v>2</v>
      </c>
      <c r="J4" s="4">
        <v>2</v>
      </c>
      <c r="K4" s="4" t="s">
        <v>30</v>
      </c>
      <c r="L4" s="4">
        <v>86</v>
      </c>
      <c r="M4" s="4">
        <v>86</v>
      </c>
      <c r="N4" s="4" t="s">
        <v>45</v>
      </c>
      <c r="O4" s="4" t="s">
        <v>32</v>
      </c>
      <c r="P4" s="4" t="s">
        <v>33</v>
      </c>
      <c r="Q4" s="4">
        <v>0</v>
      </c>
      <c r="R4" s="7">
        <v>44749</v>
      </c>
      <c r="S4" s="6">
        <v>44810</v>
      </c>
      <c r="T4" s="4" t="s">
        <v>34</v>
      </c>
      <c r="U4" s="4">
        <v>86</v>
      </c>
      <c r="V4" s="4">
        <v>0</v>
      </c>
      <c r="W4" s="4">
        <v>0</v>
      </c>
      <c r="X4" s="4" t="s">
        <v>35</v>
      </c>
      <c r="Y4" s="4" t="s">
        <v>46</v>
      </c>
    </row>
    <row r="5" s="4" customFormat="1" spans="1:25">
      <c r="A5" s="4" t="s">
        <v>47</v>
      </c>
      <c r="B5" s="4" t="s">
        <v>26</v>
      </c>
      <c r="C5" s="4" t="s">
        <v>27</v>
      </c>
      <c r="D5" s="4" t="s">
        <v>48</v>
      </c>
      <c r="E5" s="4" t="s">
        <v>49</v>
      </c>
      <c r="F5" s="6">
        <v>44806</v>
      </c>
      <c r="G5" s="6">
        <v>44807</v>
      </c>
      <c r="H5" s="4">
        <v>1</v>
      </c>
      <c r="I5" s="4">
        <v>1</v>
      </c>
      <c r="J5" s="4">
        <v>1</v>
      </c>
      <c r="K5" s="4" t="s">
        <v>30</v>
      </c>
      <c r="L5" s="4">
        <v>237</v>
      </c>
      <c r="M5" s="4">
        <v>237</v>
      </c>
      <c r="N5" s="4" t="s">
        <v>50</v>
      </c>
      <c r="O5" s="4" t="s">
        <v>32</v>
      </c>
      <c r="P5" s="4" t="s">
        <v>33</v>
      </c>
      <c r="Q5" s="4">
        <v>0</v>
      </c>
      <c r="R5" s="7">
        <v>44759</v>
      </c>
      <c r="S5" s="6">
        <v>44810</v>
      </c>
      <c r="T5" s="4" t="s">
        <v>34</v>
      </c>
      <c r="U5" s="4">
        <v>237</v>
      </c>
      <c r="V5" s="4">
        <v>0</v>
      </c>
      <c r="W5" s="4">
        <v>0</v>
      </c>
      <c r="X5" s="4" t="s">
        <v>51</v>
      </c>
      <c r="Y5" s="4" t="s">
        <v>52</v>
      </c>
    </row>
    <row r="6" s="4" customFormat="1" spans="1:25">
      <c r="A6" s="4" t="s">
        <v>53</v>
      </c>
      <c r="B6" s="4" t="s">
        <v>26</v>
      </c>
      <c r="C6" s="4" t="s">
        <v>27</v>
      </c>
      <c r="D6" s="4" t="s">
        <v>54</v>
      </c>
      <c r="E6" s="4" t="s">
        <v>55</v>
      </c>
      <c r="F6" s="6">
        <v>44802</v>
      </c>
      <c r="G6" s="6">
        <v>44807</v>
      </c>
      <c r="H6" s="4">
        <v>1</v>
      </c>
      <c r="I6" s="4">
        <v>5</v>
      </c>
      <c r="J6" s="4">
        <v>5</v>
      </c>
      <c r="K6" s="4" t="s">
        <v>30</v>
      </c>
      <c r="L6" s="4">
        <v>896</v>
      </c>
      <c r="M6" s="4">
        <v>896</v>
      </c>
      <c r="N6" s="4" t="s">
        <v>56</v>
      </c>
      <c r="O6" s="4" t="s">
        <v>32</v>
      </c>
      <c r="P6" s="4" t="s">
        <v>33</v>
      </c>
      <c r="Q6" s="4">
        <v>0</v>
      </c>
      <c r="R6" s="7">
        <v>44779</v>
      </c>
      <c r="S6" s="6">
        <v>44810</v>
      </c>
      <c r="T6" s="4" t="s">
        <v>34</v>
      </c>
      <c r="U6" s="4">
        <v>896</v>
      </c>
      <c r="V6" s="4">
        <v>0</v>
      </c>
      <c r="W6" s="4">
        <v>0</v>
      </c>
      <c r="X6" s="4" t="s">
        <v>57</v>
      </c>
      <c r="Y6" s="4" t="s">
        <v>58</v>
      </c>
    </row>
    <row r="7" s="4" customFormat="1" spans="1:25">
      <c r="A7" s="4" t="s">
        <v>59</v>
      </c>
      <c r="B7" s="4" t="s">
        <v>26</v>
      </c>
      <c r="C7" s="4" t="s">
        <v>27</v>
      </c>
      <c r="D7" s="4" t="s">
        <v>54</v>
      </c>
      <c r="E7" s="4" t="s">
        <v>60</v>
      </c>
      <c r="F7" s="6">
        <v>44804</v>
      </c>
      <c r="G7" s="6">
        <v>44807</v>
      </c>
      <c r="H7" s="4">
        <v>1</v>
      </c>
      <c r="I7" s="4">
        <v>3</v>
      </c>
      <c r="J7" s="4">
        <v>3</v>
      </c>
      <c r="K7" s="4" t="s">
        <v>30</v>
      </c>
      <c r="L7" s="4">
        <v>626</v>
      </c>
      <c r="M7" s="4">
        <v>626</v>
      </c>
      <c r="N7" s="4" t="s">
        <v>61</v>
      </c>
      <c r="O7" s="4" t="s">
        <v>32</v>
      </c>
      <c r="P7" s="4" t="s">
        <v>33</v>
      </c>
      <c r="Q7" s="4">
        <v>0</v>
      </c>
      <c r="R7" s="7">
        <v>44781</v>
      </c>
      <c r="S7" s="6">
        <v>44810</v>
      </c>
      <c r="T7" s="4" t="s">
        <v>34</v>
      </c>
      <c r="U7" s="4">
        <v>626</v>
      </c>
      <c r="V7" s="4">
        <v>0</v>
      </c>
      <c r="W7" s="4">
        <v>0</v>
      </c>
      <c r="X7" s="4" t="s">
        <v>35</v>
      </c>
      <c r="Y7" s="4" t="s">
        <v>62</v>
      </c>
    </row>
    <row r="8" s="4" customFormat="1" spans="1:25">
      <c r="A8" s="4" t="s">
        <v>63</v>
      </c>
      <c r="B8" s="4" t="s">
        <v>26</v>
      </c>
      <c r="C8" s="4" t="s">
        <v>27</v>
      </c>
      <c r="D8" s="4" t="s">
        <v>64</v>
      </c>
      <c r="E8" s="4" t="s">
        <v>65</v>
      </c>
      <c r="F8" s="6">
        <v>44806</v>
      </c>
      <c r="G8" s="6">
        <v>44807</v>
      </c>
      <c r="H8" s="4">
        <v>1</v>
      </c>
      <c r="I8" s="4">
        <v>1</v>
      </c>
      <c r="J8" s="4">
        <v>1</v>
      </c>
      <c r="K8" s="4" t="s">
        <v>30</v>
      </c>
      <c r="L8" s="4">
        <v>418</v>
      </c>
      <c r="M8" s="4">
        <v>418</v>
      </c>
      <c r="N8" s="4" t="s">
        <v>66</v>
      </c>
      <c r="O8" s="4" t="s">
        <v>32</v>
      </c>
      <c r="P8" s="4" t="s">
        <v>33</v>
      </c>
      <c r="Q8" s="4">
        <v>0</v>
      </c>
      <c r="R8" s="7">
        <v>44792</v>
      </c>
      <c r="S8" s="6">
        <v>44810</v>
      </c>
      <c r="T8" s="4" t="s">
        <v>34</v>
      </c>
      <c r="U8" s="4">
        <v>418</v>
      </c>
      <c r="V8" s="4">
        <v>0</v>
      </c>
      <c r="W8" s="4">
        <v>0</v>
      </c>
      <c r="X8" s="4" t="s">
        <v>67</v>
      </c>
      <c r="Y8" s="4" t="s">
        <v>35</v>
      </c>
    </row>
    <row r="9" s="4" customFormat="1" spans="1:25">
      <c r="A9" s="4" t="s">
        <v>68</v>
      </c>
      <c r="B9" s="4" t="s">
        <v>26</v>
      </c>
      <c r="C9" s="4" t="s">
        <v>27</v>
      </c>
      <c r="D9" s="4" t="s">
        <v>69</v>
      </c>
      <c r="E9" s="4" t="s">
        <v>55</v>
      </c>
      <c r="F9" s="6">
        <v>44805</v>
      </c>
      <c r="G9" s="6">
        <v>44807</v>
      </c>
      <c r="H9" s="4">
        <v>1</v>
      </c>
      <c r="I9" s="4">
        <v>2</v>
      </c>
      <c r="J9" s="4">
        <v>2</v>
      </c>
      <c r="K9" s="4" t="s">
        <v>30</v>
      </c>
      <c r="L9" s="4">
        <v>94</v>
      </c>
      <c r="M9" s="4">
        <v>94</v>
      </c>
      <c r="N9" s="4" t="s">
        <v>70</v>
      </c>
      <c r="O9" s="4" t="s">
        <v>32</v>
      </c>
      <c r="P9" s="4" t="s">
        <v>33</v>
      </c>
      <c r="Q9" s="4">
        <v>0</v>
      </c>
      <c r="R9" s="7">
        <v>44799</v>
      </c>
      <c r="S9" s="6">
        <v>44810</v>
      </c>
      <c r="T9" s="4" t="s">
        <v>34</v>
      </c>
      <c r="U9" s="4">
        <v>94</v>
      </c>
      <c r="V9" s="4">
        <v>0</v>
      </c>
      <c r="W9" s="4">
        <v>0</v>
      </c>
      <c r="X9" s="4" t="s">
        <v>71</v>
      </c>
      <c r="Y9" s="4" t="s">
        <v>35</v>
      </c>
    </row>
    <row r="10" s="4" customFormat="1" spans="1:25">
      <c r="A10" s="4" t="s">
        <v>72</v>
      </c>
      <c r="B10" s="4" t="s">
        <v>26</v>
      </c>
      <c r="C10" s="4" t="s">
        <v>27</v>
      </c>
      <c r="D10" s="4" t="s">
        <v>73</v>
      </c>
      <c r="E10" s="4" t="s">
        <v>74</v>
      </c>
      <c r="F10" s="6">
        <v>44805</v>
      </c>
      <c r="G10" s="6">
        <v>44807</v>
      </c>
      <c r="H10" s="4">
        <v>1</v>
      </c>
      <c r="I10" s="4">
        <v>2</v>
      </c>
      <c r="J10" s="4">
        <v>2</v>
      </c>
      <c r="K10" s="4" t="s">
        <v>30</v>
      </c>
      <c r="L10" s="4">
        <v>66</v>
      </c>
      <c r="M10" s="4">
        <v>66</v>
      </c>
      <c r="N10" s="4" t="s">
        <v>75</v>
      </c>
      <c r="O10" s="4" t="s">
        <v>32</v>
      </c>
      <c r="P10" s="4" t="s">
        <v>33</v>
      </c>
      <c r="Q10" s="4">
        <v>0</v>
      </c>
      <c r="R10" s="7">
        <v>44800</v>
      </c>
      <c r="S10" s="6">
        <v>44810</v>
      </c>
      <c r="T10" s="4" t="s">
        <v>34</v>
      </c>
      <c r="U10" s="4">
        <v>66</v>
      </c>
      <c r="V10" s="4">
        <v>0</v>
      </c>
      <c r="W10" s="4">
        <v>0</v>
      </c>
      <c r="X10" s="4" t="s">
        <v>35</v>
      </c>
      <c r="Y10" s="4" t="s">
        <v>76</v>
      </c>
    </row>
    <row r="11" s="4" customFormat="1" spans="1:25">
      <c r="A11" s="4" t="s">
        <v>77</v>
      </c>
      <c r="B11" s="4" t="s">
        <v>26</v>
      </c>
      <c r="C11" s="4" t="s">
        <v>27</v>
      </c>
      <c r="D11" s="4" t="s">
        <v>73</v>
      </c>
      <c r="E11" s="4" t="s">
        <v>74</v>
      </c>
      <c r="F11" s="6">
        <v>44805</v>
      </c>
      <c r="G11" s="6">
        <v>44807</v>
      </c>
      <c r="H11" s="4">
        <v>1</v>
      </c>
      <c r="I11" s="4">
        <v>2</v>
      </c>
      <c r="J11" s="4">
        <v>2</v>
      </c>
      <c r="K11" s="4" t="s">
        <v>30</v>
      </c>
      <c r="L11" s="4">
        <v>66</v>
      </c>
      <c r="M11" s="4">
        <v>66</v>
      </c>
      <c r="N11" s="4" t="s">
        <v>78</v>
      </c>
      <c r="O11" s="4" t="s">
        <v>32</v>
      </c>
      <c r="P11" s="4" t="s">
        <v>33</v>
      </c>
      <c r="Q11" s="4">
        <v>0</v>
      </c>
      <c r="R11" s="7">
        <v>44801</v>
      </c>
      <c r="S11" s="6">
        <v>44810</v>
      </c>
      <c r="T11" s="4" t="s">
        <v>34</v>
      </c>
      <c r="U11" s="4">
        <v>66</v>
      </c>
      <c r="V11" s="4">
        <v>0</v>
      </c>
      <c r="W11" s="4">
        <v>0</v>
      </c>
      <c r="X11" s="4" t="s">
        <v>79</v>
      </c>
      <c r="Y11" s="4" t="s">
        <v>80</v>
      </c>
    </row>
    <row r="12" s="4" customFormat="1" spans="1:25">
      <c r="A12" s="4" t="s">
        <v>81</v>
      </c>
      <c r="B12" s="4" t="s">
        <v>26</v>
      </c>
      <c r="C12" s="4" t="s">
        <v>27</v>
      </c>
      <c r="D12" s="4" t="s">
        <v>82</v>
      </c>
      <c r="E12" s="4" t="s">
        <v>83</v>
      </c>
      <c r="F12" s="6">
        <v>44806</v>
      </c>
      <c r="G12" s="6">
        <v>44807</v>
      </c>
      <c r="H12" s="4">
        <v>1</v>
      </c>
      <c r="I12" s="4">
        <v>1</v>
      </c>
      <c r="J12" s="4">
        <v>1</v>
      </c>
      <c r="K12" s="4" t="s">
        <v>30</v>
      </c>
      <c r="L12" s="4">
        <v>412</v>
      </c>
      <c r="M12" s="4">
        <v>412</v>
      </c>
      <c r="N12" s="4" t="s">
        <v>84</v>
      </c>
      <c r="O12" s="4" t="s">
        <v>32</v>
      </c>
      <c r="P12" s="4" t="s">
        <v>33</v>
      </c>
      <c r="Q12" s="4">
        <v>0</v>
      </c>
      <c r="R12" s="7">
        <v>44804</v>
      </c>
      <c r="S12" s="6">
        <v>44810</v>
      </c>
      <c r="T12" s="4" t="s">
        <v>34</v>
      </c>
      <c r="U12" s="4">
        <v>412</v>
      </c>
      <c r="V12" s="4">
        <v>0</v>
      </c>
      <c r="W12" s="4">
        <v>0</v>
      </c>
      <c r="X12" s="4" t="s">
        <v>35</v>
      </c>
      <c r="Y12" s="4" t="s">
        <v>85</v>
      </c>
    </row>
    <row r="13" s="4" customFormat="1" spans="1:25">
      <c r="A13" s="4" t="s">
        <v>37</v>
      </c>
      <c r="B13" s="4" t="s">
        <v>26</v>
      </c>
      <c r="C13" s="4" t="s">
        <v>86</v>
      </c>
      <c r="D13" s="4" t="s">
        <v>38</v>
      </c>
      <c r="E13" s="4" t="s">
        <v>39</v>
      </c>
      <c r="F13" s="6">
        <v>44803</v>
      </c>
      <c r="G13" s="6">
        <v>44807</v>
      </c>
      <c r="H13" s="4">
        <v>1</v>
      </c>
      <c r="I13" s="4">
        <v>4</v>
      </c>
      <c r="J13" s="4">
        <v>4</v>
      </c>
      <c r="K13" s="4" t="s">
        <v>30</v>
      </c>
      <c r="L13" s="4">
        <v>-771</v>
      </c>
      <c r="M13" s="4">
        <v>-771</v>
      </c>
      <c r="N13" s="4" t="s">
        <v>40</v>
      </c>
      <c r="O13" s="4" t="s">
        <v>32</v>
      </c>
      <c r="P13" s="4" t="s">
        <v>33</v>
      </c>
      <c r="Q13" s="4">
        <v>0</v>
      </c>
      <c r="R13" s="7">
        <v>44746</v>
      </c>
      <c r="S13" s="6">
        <v>44810</v>
      </c>
      <c r="T13" s="4" t="s">
        <v>34</v>
      </c>
      <c r="U13" s="4">
        <v>-771</v>
      </c>
      <c r="V13" s="4">
        <v>0</v>
      </c>
      <c r="W13" s="4">
        <v>0</v>
      </c>
      <c r="X13" s="4" t="s">
        <v>35</v>
      </c>
      <c r="Y13" s="4" t="s">
        <v>41</v>
      </c>
    </row>
    <row r="14" s="4" customFormat="1" spans="1:25">
      <c r="A14" s="4" t="s">
        <v>87</v>
      </c>
      <c r="B14" s="4" t="s">
        <v>26</v>
      </c>
      <c r="C14" s="4" t="s">
        <v>27</v>
      </c>
      <c r="D14" s="4" t="s">
        <v>88</v>
      </c>
      <c r="E14" s="4" t="s">
        <v>89</v>
      </c>
      <c r="F14" s="6">
        <v>44806</v>
      </c>
      <c r="G14" s="6">
        <v>44807</v>
      </c>
      <c r="H14" s="4">
        <v>1</v>
      </c>
      <c r="I14" s="4">
        <v>1</v>
      </c>
      <c r="J14" s="4">
        <v>1</v>
      </c>
      <c r="K14" s="4" t="s">
        <v>30</v>
      </c>
      <c r="L14" s="4">
        <v>175</v>
      </c>
      <c r="M14" s="4">
        <v>175</v>
      </c>
      <c r="N14" s="4" t="s">
        <v>90</v>
      </c>
      <c r="O14" s="4" t="s">
        <v>32</v>
      </c>
      <c r="P14" s="4" t="s">
        <v>33</v>
      </c>
      <c r="Q14" s="4">
        <v>0</v>
      </c>
      <c r="R14" s="7">
        <v>44804</v>
      </c>
      <c r="S14" s="6">
        <v>44810</v>
      </c>
      <c r="T14" s="4" t="s">
        <v>34</v>
      </c>
      <c r="U14" s="4">
        <v>175</v>
      </c>
      <c r="V14" s="4">
        <v>0</v>
      </c>
      <c r="W14" s="4">
        <v>0</v>
      </c>
      <c r="X14" s="4" t="s">
        <v>91</v>
      </c>
      <c r="Y14" s="4" t="s">
        <v>92</v>
      </c>
    </row>
    <row r="15" s="4" customFormat="1" spans="1:25">
      <c r="A15" s="4" t="s">
        <v>77</v>
      </c>
      <c r="B15" s="4" t="s">
        <v>26</v>
      </c>
      <c r="C15" s="4" t="s">
        <v>86</v>
      </c>
      <c r="D15" s="4" t="s">
        <v>73</v>
      </c>
      <c r="E15" s="4" t="s">
        <v>74</v>
      </c>
      <c r="F15" s="6">
        <v>44805</v>
      </c>
      <c r="G15" s="6">
        <v>44807</v>
      </c>
      <c r="H15" s="4">
        <v>1</v>
      </c>
      <c r="I15" s="4">
        <v>2</v>
      </c>
      <c r="J15" s="4">
        <v>2</v>
      </c>
      <c r="K15" s="4" t="s">
        <v>30</v>
      </c>
      <c r="L15" s="4">
        <v>-66</v>
      </c>
      <c r="M15" s="4">
        <v>-66</v>
      </c>
      <c r="N15" s="4" t="s">
        <v>78</v>
      </c>
      <c r="O15" s="4" t="s">
        <v>32</v>
      </c>
      <c r="P15" s="4" t="s">
        <v>33</v>
      </c>
      <c r="Q15" s="4">
        <v>0</v>
      </c>
      <c r="R15" s="7">
        <v>44801</v>
      </c>
      <c r="S15" s="6">
        <v>44810</v>
      </c>
      <c r="T15" s="4" t="s">
        <v>34</v>
      </c>
      <c r="U15" s="4">
        <v>-66</v>
      </c>
      <c r="V15" s="4">
        <v>0</v>
      </c>
      <c r="W15" s="4">
        <v>0</v>
      </c>
      <c r="X15" s="4" t="s">
        <v>79</v>
      </c>
      <c r="Y15" s="4" t="s">
        <v>80</v>
      </c>
    </row>
    <row r="16" s="4" customFormat="1" spans="1:25">
      <c r="A16" s="4" t="s">
        <v>93</v>
      </c>
      <c r="B16" s="4" t="s">
        <v>26</v>
      </c>
      <c r="C16" s="4" t="s">
        <v>27</v>
      </c>
      <c r="D16" s="4" t="s">
        <v>94</v>
      </c>
      <c r="E16" s="4" t="s">
        <v>95</v>
      </c>
      <c r="F16" s="6">
        <v>44806</v>
      </c>
      <c r="G16" s="6">
        <v>44807</v>
      </c>
      <c r="H16" s="4">
        <v>1</v>
      </c>
      <c r="I16" s="4">
        <v>1</v>
      </c>
      <c r="J16" s="4">
        <v>1</v>
      </c>
      <c r="K16" s="4" t="s">
        <v>30</v>
      </c>
      <c r="L16" s="4">
        <v>69</v>
      </c>
      <c r="M16" s="4">
        <v>69</v>
      </c>
      <c r="N16" s="4" t="s">
        <v>96</v>
      </c>
      <c r="O16" s="4" t="s">
        <v>32</v>
      </c>
      <c r="P16" s="4" t="s">
        <v>33</v>
      </c>
      <c r="Q16" s="4">
        <v>0</v>
      </c>
      <c r="R16" s="7">
        <v>44805</v>
      </c>
      <c r="S16" s="6">
        <v>44810</v>
      </c>
      <c r="T16" s="4" t="s">
        <v>34</v>
      </c>
      <c r="U16" s="4">
        <v>69</v>
      </c>
      <c r="V16" s="4">
        <v>0</v>
      </c>
      <c r="W16" s="4">
        <v>0</v>
      </c>
      <c r="X16" s="4" t="s">
        <v>97</v>
      </c>
      <c r="Y16" s="4" t="s">
        <v>98</v>
      </c>
    </row>
    <row r="17" s="4" customFormat="1" spans="1:25">
      <c r="A17" s="4" t="s">
        <v>99</v>
      </c>
      <c r="B17" s="4" t="s">
        <v>26</v>
      </c>
      <c r="C17" s="4" t="s">
        <v>27</v>
      </c>
      <c r="D17" s="4" t="s">
        <v>73</v>
      </c>
      <c r="E17" s="4" t="s">
        <v>100</v>
      </c>
      <c r="F17" s="6">
        <v>44806</v>
      </c>
      <c r="G17" s="6">
        <v>44807</v>
      </c>
      <c r="H17" s="4">
        <v>1</v>
      </c>
      <c r="I17" s="4">
        <v>1</v>
      </c>
      <c r="J17" s="4">
        <v>1</v>
      </c>
      <c r="K17" s="4" t="s">
        <v>30</v>
      </c>
      <c r="L17" s="4">
        <v>33</v>
      </c>
      <c r="M17" s="4">
        <v>33</v>
      </c>
      <c r="N17" s="4" t="s">
        <v>101</v>
      </c>
      <c r="O17" s="4" t="s">
        <v>32</v>
      </c>
      <c r="P17" s="4" t="s">
        <v>33</v>
      </c>
      <c r="Q17" s="4">
        <v>0</v>
      </c>
      <c r="R17" s="7">
        <v>44806</v>
      </c>
      <c r="S17" s="6">
        <v>44810</v>
      </c>
      <c r="T17" s="4" t="s">
        <v>34</v>
      </c>
      <c r="U17" s="4">
        <v>33</v>
      </c>
      <c r="V17" s="4">
        <v>0</v>
      </c>
      <c r="W17" s="4">
        <v>0</v>
      </c>
      <c r="X17" s="4" t="s">
        <v>102</v>
      </c>
      <c r="Y17" s="4" t="s">
        <v>103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27"/>
  <sheetViews>
    <sheetView tabSelected="1" workbookViewId="0">
      <selection activeCell="A25" sqref="A25:A27"/>
    </sheetView>
  </sheetViews>
  <sheetFormatPr defaultColWidth="9" defaultRowHeight="13.5"/>
  <cols>
    <col min="1" max="1" width="12.625" style="4"/>
    <col min="2" max="2" width="10.375" style="4"/>
    <col min="3" max="3" width="9.375" style="4"/>
    <col min="4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104</v>
      </c>
    </row>
    <row r="2" s="4" customFormat="1" spans="1:9">
      <c r="A2" s="5">
        <v>18076178380</v>
      </c>
      <c r="B2" s="6">
        <v>44803</v>
      </c>
      <c r="C2" s="6">
        <v>44807</v>
      </c>
      <c r="D2" s="4">
        <v>300</v>
      </c>
      <c r="E2" s="4" t="str">
        <f>VLOOKUP(A2,HOP!A:L,12,0)</f>
        <v>300.00</v>
      </c>
      <c r="F2" s="4" t="str">
        <f>VLOOKUP(A2,HOP!A:C,3,0)</f>
        <v>2581466</v>
      </c>
      <c r="G2" s="4">
        <f>D2-E2</f>
        <v>0</v>
      </c>
      <c r="H2" s="4" t="str">
        <f>$H$1&amp;F2</f>
        <v>，2581466</v>
      </c>
      <c r="I2" s="4" t="str">
        <f>VLOOKUP(A2,HOP!A:U,21,0)</f>
        <v>直连</v>
      </c>
    </row>
    <row r="3" s="4" customFormat="1" hidden="1" spans="1:9">
      <c r="A3" s="5">
        <v>18278580313</v>
      </c>
      <c r="B3" s="6">
        <v>44803</v>
      </c>
      <c r="C3" s="6">
        <v>44807</v>
      </c>
      <c r="D3" s="4">
        <v>0</v>
      </c>
      <c r="E3" s="4" t="str">
        <f>VLOOKUP(A3,HOP!A:L,12,0)</f>
        <v>771.00</v>
      </c>
      <c r="F3" s="4" t="str">
        <f>VLOOKUP(A3,HOP!A:C,3,0)</f>
        <v>2610424</v>
      </c>
      <c r="G3" s="4">
        <f t="shared" ref="G3:G15" si="0">D3-E3</f>
        <v>-771</v>
      </c>
      <c r="H3" s="4" t="str">
        <f t="shared" ref="H3:H15" si="1">$H$1&amp;F3</f>
        <v>，2610424</v>
      </c>
      <c r="I3" s="4" t="str">
        <f>VLOOKUP(A3,HOP!A:U,21,0)</f>
        <v>直连</v>
      </c>
    </row>
    <row r="4" s="4" customFormat="1" spans="1:9">
      <c r="A4" s="5">
        <v>18321395438</v>
      </c>
      <c r="B4" s="6">
        <v>44805</v>
      </c>
      <c r="C4" s="6">
        <v>44807</v>
      </c>
      <c r="D4" s="4">
        <v>86</v>
      </c>
      <c r="E4" s="4" t="str">
        <f>VLOOKUP(A4,HOP!A:L,12,0)</f>
        <v>86.00</v>
      </c>
      <c r="F4" s="4" t="str">
        <f>VLOOKUP(A4,HOP!A:C,3,0)</f>
        <v>2614102</v>
      </c>
      <c r="G4" s="4">
        <f t="shared" si="0"/>
        <v>0</v>
      </c>
      <c r="H4" s="4" t="str">
        <f t="shared" si="1"/>
        <v>，2614102</v>
      </c>
      <c r="I4" s="4" t="str">
        <f>VLOOKUP(A4,HOP!A:U,21,0)</f>
        <v>直连</v>
      </c>
    </row>
    <row r="5" s="4" customFormat="1" spans="1:9">
      <c r="A5" s="5">
        <v>18420216406</v>
      </c>
      <c r="B5" s="6">
        <v>44806</v>
      </c>
      <c r="C5" s="6">
        <v>44807</v>
      </c>
      <c r="D5" s="4">
        <v>237</v>
      </c>
      <c r="E5" s="4" t="str">
        <f>VLOOKUP(A5,HOP!A:L,12,0)</f>
        <v>237.00</v>
      </c>
      <c r="F5" s="4" t="str">
        <f>VLOOKUP(A5,HOP!A:C,3,0)</f>
        <v>2623643</v>
      </c>
      <c r="G5" s="4">
        <f t="shared" si="0"/>
        <v>0</v>
      </c>
      <c r="H5" s="4" t="str">
        <f t="shared" si="1"/>
        <v>，2623643</v>
      </c>
      <c r="I5" s="4" t="str">
        <f>VLOOKUP(A5,HOP!A:U,21,0)</f>
        <v>直连</v>
      </c>
    </row>
    <row r="6" s="4" customFormat="1" spans="1:9">
      <c r="A6" s="5">
        <v>18650519683</v>
      </c>
      <c r="B6" s="6">
        <v>44802</v>
      </c>
      <c r="C6" s="6">
        <v>44807</v>
      </c>
      <c r="D6" s="4">
        <v>896</v>
      </c>
      <c r="E6" s="4" t="str">
        <f>VLOOKUP(A6,HOP!A:L,12,0)</f>
        <v>896.00</v>
      </c>
      <c r="F6" s="4" t="str">
        <f>VLOOKUP(A6,HOP!A:C,3,0)</f>
        <v>2646052</v>
      </c>
      <c r="G6" s="4">
        <f t="shared" si="0"/>
        <v>0</v>
      </c>
      <c r="H6" s="4" t="str">
        <f t="shared" si="1"/>
        <v>，2646052</v>
      </c>
      <c r="I6" s="4" t="str">
        <f>VLOOKUP(A6,HOP!A:U,21,0)</f>
        <v>直连</v>
      </c>
    </row>
    <row r="7" s="4" customFormat="1" spans="1:9">
      <c r="A7" s="5">
        <v>18672233929</v>
      </c>
      <c r="B7" s="6">
        <v>44804</v>
      </c>
      <c r="C7" s="6">
        <v>44807</v>
      </c>
      <c r="D7" s="4">
        <v>626</v>
      </c>
      <c r="E7" s="4" t="str">
        <f>VLOOKUP(A7,HOP!A:L,12,0)</f>
        <v>626.00</v>
      </c>
      <c r="F7" s="4" t="str">
        <f>VLOOKUP(A7,HOP!A:C,3,0)</f>
        <v>2647868</v>
      </c>
      <c r="G7" s="4">
        <f t="shared" si="0"/>
        <v>0</v>
      </c>
      <c r="H7" s="4" t="str">
        <f t="shared" si="1"/>
        <v>，2647868</v>
      </c>
      <c r="I7" s="4" t="str">
        <f>VLOOKUP(A7,HOP!A:U,21,0)</f>
        <v>直连</v>
      </c>
    </row>
    <row r="8" s="4" customFormat="1" spans="1:9">
      <c r="A8" s="5">
        <v>18803752703</v>
      </c>
      <c r="B8" s="6">
        <v>44806</v>
      </c>
      <c r="C8" s="6">
        <v>44807</v>
      </c>
      <c r="D8" s="4">
        <v>418</v>
      </c>
      <c r="E8" s="4" t="str">
        <f>VLOOKUP(A8,HOP!A:L,12,0)</f>
        <v>418.00</v>
      </c>
      <c r="F8" s="4" t="str">
        <f>VLOOKUP(A8,HOP!A:C,3,0)</f>
        <v>2660039</v>
      </c>
      <c r="G8" s="4">
        <f t="shared" si="0"/>
        <v>0</v>
      </c>
      <c r="H8" s="4" t="str">
        <f t="shared" si="1"/>
        <v>，2660039</v>
      </c>
      <c r="I8" s="4" t="str">
        <f>VLOOKUP(A8,HOP!A:U,21,0)</f>
        <v>直连</v>
      </c>
    </row>
    <row r="9" s="4" customFormat="1" spans="1:9">
      <c r="A9" s="5">
        <v>18875429627</v>
      </c>
      <c r="B9" s="6">
        <v>44805</v>
      </c>
      <c r="C9" s="6">
        <v>44807</v>
      </c>
      <c r="D9" s="4">
        <v>94</v>
      </c>
      <c r="E9" s="4" t="str">
        <f>VLOOKUP(A9,HOP!A:L,12,0)</f>
        <v>94.00</v>
      </c>
      <c r="F9" s="4" t="str">
        <f>VLOOKUP(A9,HOP!A:C,3,0)</f>
        <v>2668448</v>
      </c>
      <c r="G9" s="4">
        <f t="shared" si="0"/>
        <v>0</v>
      </c>
      <c r="H9" s="4" t="str">
        <f t="shared" si="1"/>
        <v>，2668448</v>
      </c>
      <c r="I9" s="4" t="str">
        <f>VLOOKUP(A9,HOP!A:U,21,0)</f>
        <v>直连</v>
      </c>
    </row>
    <row r="10" s="4" customFormat="1" spans="1:9">
      <c r="A10" s="5">
        <v>18887646015</v>
      </c>
      <c r="B10" s="6">
        <v>44805</v>
      </c>
      <c r="C10" s="6">
        <v>44807</v>
      </c>
      <c r="D10" s="4">
        <v>66</v>
      </c>
      <c r="E10" s="4" t="str">
        <f>VLOOKUP(A10,HOP!A:L,12,0)</f>
        <v>66.00</v>
      </c>
      <c r="F10" s="4" t="str">
        <f>VLOOKUP(A10,HOP!A:C,3,0)</f>
        <v>2670152</v>
      </c>
      <c r="G10" s="4">
        <f t="shared" si="0"/>
        <v>0</v>
      </c>
      <c r="H10" s="4" t="str">
        <f t="shared" si="1"/>
        <v>，2670152</v>
      </c>
      <c r="I10" s="4" t="str">
        <f>VLOOKUP(A10,HOP!A:U,21,0)</f>
        <v>直连</v>
      </c>
    </row>
    <row r="11" s="4" customFormat="1" hidden="1" spans="1:9">
      <c r="A11" s="5">
        <v>18889511528</v>
      </c>
      <c r="B11" s="6">
        <v>44805</v>
      </c>
      <c r="C11" s="6">
        <v>44807</v>
      </c>
      <c r="D11" s="4">
        <v>0</v>
      </c>
      <c r="E11" s="4" t="e">
        <f>VLOOKUP(A11,HOP!A:L,12,0)</f>
        <v>#N/A</v>
      </c>
      <c r="F11" s="4" t="e">
        <f>VLOOKUP(A11,HOP!A:C,3,0)</f>
        <v>#N/A</v>
      </c>
      <c r="G11" s="4" t="e">
        <f t="shared" si="0"/>
        <v>#N/A</v>
      </c>
      <c r="H11" s="4" t="e">
        <f t="shared" si="1"/>
        <v>#N/A</v>
      </c>
      <c r="I11" s="4" t="e">
        <f>VLOOKUP(A11,HOP!A:U,21,0)</f>
        <v>#N/A</v>
      </c>
    </row>
    <row r="12" s="4" customFormat="1" spans="1:9">
      <c r="A12" s="5">
        <v>18912517372</v>
      </c>
      <c r="B12" s="6">
        <v>44806</v>
      </c>
      <c r="C12" s="6">
        <v>44807</v>
      </c>
      <c r="D12" s="4">
        <v>412</v>
      </c>
      <c r="E12" s="4" t="str">
        <f>VLOOKUP(A12,HOP!A:L,12,0)</f>
        <v>412.00</v>
      </c>
      <c r="F12" s="4" t="str">
        <f>VLOOKUP(A12,HOP!A:C,3,0)</f>
        <v>2674420</v>
      </c>
      <c r="G12" s="4">
        <f t="shared" si="0"/>
        <v>0</v>
      </c>
      <c r="H12" s="4" t="str">
        <f t="shared" si="1"/>
        <v>，2674420</v>
      </c>
      <c r="I12" s="4" t="str">
        <f>VLOOKUP(A12,HOP!A:U,21,0)</f>
        <v>直连</v>
      </c>
    </row>
    <row r="13" s="4" customFormat="1" spans="1:9">
      <c r="A13" s="5">
        <v>18913588509</v>
      </c>
      <c r="B13" s="6">
        <v>44806</v>
      </c>
      <c r="C13" s="6">
        <v>44807</v>
      </c>
      <c r="D13" s="4">
        <v>175</v>
      </c>
      <c r="E13" s="4" t="str">
        <f>VLOOKUP(A13,HOP!A:L,12,0)</f>
        <v>175.00</v>
      </c>
      <c r="F13" s="4" t="str">
        <f>VLOOKUP(A13,HOP!A:C,3,0)</f>
        <v>2674786</v>
      </c>
      <c r="G13" s="4">
        <f t="shared" si="0"/>
        <v>0</v>
      </c>
      <c r="H13" s="4" t="str">
        <f t="shared" si="1"/>
        <v>，2674786</v>
      </c>
      <c r="I13" s="4" t="str">
        <f>VLOOKUP(A13,HOP!A:U,21,0)</f>
        <v>直连</v>
      </c>
    </row>
    <row r="14" s="4" customFormat="1" spans="1:9">
      <c r="A14" s="5">
        <v>18914592848</v>
      </c>
      <c r="B14" s="6">
        <v>44806</v>
      </c>
      <c r="C14" s="6">
        <v>44807</v>
      </c>
      <c r="D14" s="4">
        <v>69</v>
      </c>
      <c r="E14" s="4" t="str">
        <f>VLOOKUP(A14,HOP!A:L,12,0)</f>
        <v>69.00</v>
      </c>
      <c r="F14" s="4" t="str">
        <f>VLOOKUP(A14,HOP!A:C,3,0)</f>
        <v>2675622</v>
      </c>
      <c r="G14" s="4">
        <f t="shared" si="0"/>
        <v>0</v>
      </c>
      <c r="H14" s="4" t="str">
        <f t="shared" si="1"/>
        <v>，2675622</v>
      </c>
      <c r="I14" s="4" t="str">
        <f>VLOOKUP(A14,HOP!A:U,21,0)</f>
        <v>直连</v>
      </c>
    </row>
    <row r="15" s="4" customFormat="1" spans="1:9">
      <c r="A15" s="5">
        <v>18915590989</v>
      </c>
      <c r="B15" s="6">
        <v>44806</v>
      </c>
      <c r="C15" s="6">
        <v>44807</v>
      </c>
      <c r="D15" s="4">
        <v>33</v>
      </c>
      <c r="E15" s="4" t="str">
        <f>VLOOKUP(A15,HOP!A:L,12,0)</f>
        <v>33.00</v>
      </c>
      <c r="F15" s="4" t="str">
        <f>VLOOKUP(A15,HOP!A:C,3,0)</f>
        <v>2676426</v>
      </c>
      <c r="G15" s="4">
        <f t="shared" si="0"/>
        <v>0</v>
      </c>
      <c r="H15" s="4" t="str">
        <f t="shared" si="1"/>
        <v>，2676426</v>
      </c>
      <c r="I15" s="4" t="str">
        <f>VLOOKUP(A15,HOP!A:U,21,0)</f>
        <v>直连</v>
      </c>
    </row>
    <row r="17" spans="4:4">
      <c r="D17" s="4">
        <f>SUM(D2:D16)</f>
        <v>3412</v>
      </c>
    </row>
    <row r="25" spans="1:1">
      <c r="A25" s="4" t="s">
        <v>105</v>
      </c>
    </row>
    <row r="26" spans="1:1">
      <c r="A26" s="4" t="s">
        <v>106</v>
      </c>
    </row>
    <row r="27" spans="1:1">
      <c r="A27" s="4" t="s">
        <v>107</v>
      </c>
    </row>
  </sheetData>
  <autoFilter ref="A1:XFD17">
    <filterColumn colId="3">
      <filters blank="1">
        <filter val="300"/>
        <filter val="412"/>
        <filter val="3412"/>
        <filter val="33"/>
        <filter val="94"/>
        <filter val="175"/>
        <filter val="66"/>
        <filter val="86"/>
        <filter val="626"/>
        <filter val="896"/>
        <filter val="237"/>
        <filter val="418"/>
        <filter val="6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4"/>
  <sheetViews>
    <sheetView workbookViewId="0">
      <selection activeCell="C42" sqref="C42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108</v>
      </c>
      <c r="B1" s="2" t="s">
        <v>109</v>
      </c>
      <c r="C1" s="2" t="s">
        <v>110</v>
      </c>
      <c r="D1" s="2" t="s">
        <v>111</v>
      </c>
      <c r="E1" s="2" t="s">
        <v>13</v>
      </c>
      <c r="F1" s="2" t="s">
        <v>5</v>
      </c>
      <c r="G1" s="2" t="s">
        <v>6</v>
      </c>
      <c r="H1" s="2" t="s">
        <v>112</v>
      </c>
      <c r="I1" s="2" t="s">
        <v>113</v>
      </c>
      <c r="J1" s="2" t="s">
        <v>114</v>
      </c>
      <c r="K1" s="2" t="s">
        <v>115</v>
      </c>
      <c r="L1" s="2" t="s">
        <v>116</v>
      </c>
      <c r="M1" s="2" t="s">
        <v>117</v>
      </c>
      <c r="N1" s="2" t="s">
        <v>118</v>
      </c>
      <c r="O1" s="2" t="s">
        <v>119</v>
      </c>
      <c r="P1" s="2" t="s">
        <v>120</v>
      </c>
      <c r="Q1" s="2" t="s">
        <v>121</v>
      </c>
      <c r="R1" s="2" t="s">
        <v>122</v>
      </c>
      <c r="S1" s="2" t="s">
        <v>123</v>
      </c>
      <c r="T1" s="2" t="s">
        <v>124</v>
      </c>
      <c r="U1" s="2" t="s">
        <v>125</v>
      </c>
    </row>
    <row r="2" s="1" customFormat="1" spans="1:21">
      <c r="A2" s="3">
        <v>18915590989</v>
      </c>
      <c r="B2" s="1" t="s">
        <v>126</v>
      </c>
      <c r="C2" s="1" t="s">
        <v>127</v>
      </c>
      <c r="D2" s="1" t="s">
        <v>128</v>
      </c>
      <c r="E2" s="1" t="s">
        <v>129</v>
      </c>
      <c r="F2" s="1" t="s">
        <v>126</v>
      </c>
      <c r="G2" s="1" t="s">
        <v>130</v>
      </c>
      <c r="H2" s="1" t="s">
        <v>131</v>
      </c>
      <c r="I2" s="1" t="s">
        <v>132</v>
      </c>
      <c r="J2" s="1" t="s">
        <v>30</v>
      </c>
      <c r="K2" s="1" t="s">
        <v>133</v>
      </c>
      <c r="L2" s="1" t="s">
        <v>133</v>
      </c>
      <c r="M2" s="1" t="s">
        <v>134</v>
      </c>
      <c r="N2" s="1" t="s">
        <v>134</v>
      </c>
      <c r="O2" s="1" t="s">
        <v>135</v>
      </c>
      <c r="P2" s="1" t="s">
        <v>136</v>
      </c>
      <c r="Q2" s="1" t="s">
        <v>137</v>
      </c>
      <c r="R2" s="1" t="s">
        <v>138</v>
      </c>
      <c r="S2" s="1" t="s">
        <v>139</v>
      </c>
      <c r="T2" s="1" t="s">
        <v>140</v>
      </c>
      <c r="U2" s="1" t="s">
        <v>141</v>
      </c>
    </row>
    <row r="3" s="1" customFormat="1" spans="1:21">
      <c r="A3" s="3">
        <v>18914592848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126</v>
      </c>
      <c r="G3" s="1" t="s">
        <v>130</v>
      </c>
      <c r="H3" s="1" t="s">
        <v>131</v>
      </c>
      <c r="I3" s="1" t="s">
        <v>146</v>
      </c>
      <c r="J3" s="1" t="s">
        <v>30</v>
      </c>
      <c r="K3" s="1" t="s">
        <v>147</v>
      </c>
      <c r="L3" s="1" t="s">
        <v>147</v>
      </c>
      <c r="M3" s="1" t="s">
        <v>134</v>
      </c>
      <c r="N3" s="1" t="s">
        <v>134</v>
      </c>
      <c r="O3" s="1" t="s">
        <v>135</v>
      </c>
      <c r="P3" s="1" t="s">
        <v>136</v>
      </c>
      <c r="Q3" s="1" t="s">
        <v>137</v>
      </c>
      <c r="R3" s="1" t="s">
        <v>148</v>
      </c>
      <c r="S3" s="1" t="s">
        <v>139</v>
      </c>
      <c r="T3" s="1" t="s">
        <v>140</v>
      </c>
      <c r="U3" s="1" t="s">
        <v>141</v>
      </c>
    </row>
    <row r="4" s="1" customFormat="1" spans="1:21">
      <c r="A4" s="3">
        <v>18913588509</v>
      </c>
      <c r="B4" s="1" t="s">
        <v>149</v>
      </c>
      <c r="C4" s="1" t="s">
        <v>150</v>
      </c>
      <c r="D4" s="1" t="s">
        <v>151</v>
      </c>
      <c r="E4" s="1" t="s">
        <v>152</v>
      </c>
      <c r="F4" s="1" t="s">
        <v>126</v>
      </c>
      <c r="G4" s="1" t="s">
        <v>130</v>
      </c>
      <c r="H4" s="1" t="s">
        <v>131</v>
      </c>
      <c r="I4" s="1" t="s">
        <v>153</v>
      </c>
      <c r="J4" s="1" t="s">
        <v>30</v>
      </c>
      <c r="K4" s="1" t="s">
        <v>154</v>
      </c>
      <c r="L4" s="1" t="s">
        <v>154</v>
      </c>
      <c r="M4" s="1" t="s">
        <v>134</v>
      </c>
      <c r="N4" s="1" t="s">
        <v>134</v>
      </c>
      <c r="O4" s="1" t="s">
        <v>135</v>
      </c>
      <c r="P4" s="1" t="s">
        <v>136</v>
      </c>
      <c r="Q4" s="1" t="s">
        <v>137</v>
      </c>
      <c r="R4" s="1" t="s">
        <v>155</v>
      </c>
      <c r="S4" s="1" t="s">
        <v>139</v>
      </c>
      <c r="T4" s="1" t="s">
        <v>140</v>
      </c>
      <c r="U4" s="1" t="s">
        <v>141</v>
      </c>
    </row>
    <row r="5" s="1" customFormat="1" spans="1:21">
      <c r="A5" s="3">
        <v>18912517372</v>
      </c>
      <c r="B5" s="1" t="s">
        <v>149</v>
      </c>
      <c r="C5" s="1" t="s">
        <v>156</v>
      </c>
      <c r="D5" s="1" t="s">
        <v>157</v>
      </c>
      <c r="E5" s="1" t="s">
        <v>158</v>
      </c>
      <c r="F5" s="1" t="s">
        <v>126</v>
      </c>
      <c r="G5" s="1" t="s">
        <v>130</v>
      </c>
      <c r="H5" s="1" t="s">
        <v>131</v>
      </c>
      <c r="I5" s="1" t="s">
        <v>159</v>
      </c>
      <c r="J5" s="1" t="s">
        <v>30</v>
      </c>
      <c r="K5" s="1" t="s">
        <v>160</v>
      </c>
      <c r="L5" s="1" t="s">
        <v>160</v>
      </c>
      <c r="M5" s="1" t="s">
        <v>134</v>
      </c>
      <c r="N5" s="1" t="s">
        <v>134</v>
      </c>
      <c r="O5" s="1" t="s">
        <v>135</v>
      </c>
      <c r="P5" s="1" t="s">
        <v>136</v>
      </c>
      <c r="Q5" s="1" t="s">
        <v>137</v>
      </c>
      <c r="R5" s="1" t="s">
        <v>161</v>
      </c>
      <c r="S5" s="1" t="s">
        <v>139</v>
      </c>
      <c r="T5" s="1" t="s">
        <v>140</v>
      </c>
      <c r="U5" s="1" t="s">
        <v>141</v>
      </c>
    </row>
    <row r="6" s="1" customFormat="1" spans="1:21">
      <c r="A6" s="3">
        <v>18887646015</v>
      </c>
      <c r="B6" s="1" t="s">
        <v>162</v>
      </c>
      <c r="C6" s="1" t="s">
        <v>163</v>
      </c>
      <c r="D6" s="1" t="s">
        <v>128</v>
      </c>
      <c r="E6" s="1" t="s">
        <v>164</v>
      </c>
      <c r="F6" s="1" t="s">
        <v>142</v>
      </c>
      <c r="G6" s="1" t="s">
        <v>130</v>
      </c>
      <c r="H6" s="1" t="s">
        <v>131</v>
      </c>
      <c r="I6" s="1" t="s">
        <v>165</v>
      </c>
      <c r="J6" s="1" t="s">
        <v>30</v>
      </c>
      <c r="K6" s="1" t="s">
        <v>166</v>
      </c>
      <c r="L6" s="1" t="s">
        <v>166</v>
      </c>
      <c r="M6" s="1" t="s">
        <v>134</v>
      </c>
      <c r="N6" s="1" t="s">
        <v>134</v>
      </c>
      <c r="O6" s="1" t="s">
        <v>135</v>
      </c>
      <c r="P6" s="1" t="s">
        <v>136</v>
      </c>
      <c r="Q6" s="1" t="s">
        <v>137</v>
      </c>
      <c r="R6" s="1" t="s">
        <v>167</v>
      </c>
      <c r="S6" s="1" t="s">
        <v>139</v>
      </c>
      <c r="T6" s="1" t="s">
        <v>140</v>
      </c>
      <c r="U6" s="1" t="s">
        <v>141</v>
      </c>
    </row>
    <row r="7" s="1" customFormat="1" spans="1:21">
      <c r="A7" s="3">
        <v>18875429627</v>
      </c>
      <c r="B7" s="1" t="s">
        <v>168</v>
      </c>
      <c r="C7" s="1" t="s">
        <v>169</v>
      </c>
      <c r="D7" s="1" t="s">
        <v>170</v>
      </c>
      <c r="E7" s="1" t="s">
        <v>171</v>
      </c>
      <c r="F7" s="1" t="s">
        <v>142</v>
      </c>
      <c r="G7" s="1" t="s">
        <v>130</v>
      </c>
      <c r="H7" s="1" t="s">
        <v>131</v>
      </c>
      <c r="I7" s="1" t="s">
        <v>172</v>
      </c>
      <c r="J7" s="1" t="s">
        <v>30</v>
      </c>
      <c r="K7" s="1" t="s">
        <v>173</v>
      </c>
      <c r="L7" s="1" t="s">
        <v>173</v>
      </c>
      <c r="M7" s="1" t="s">
        <v>134</v>
      </c>
      <c r="N7" s="1" t="s">
        <v>134</v>
      </c>
      <c r="O7" s="1" t="s">
        <v>135</v>
      </c>
      <c r="P7" s="1" t="s">
        <v>136</v>
      </c>
      <c r="Q7" s="1" t="s">
        <v>137</v>
      </c>
      <c r="R7" s="1" t="s">
        <v>174</v>
      </c>
      <c r="S7" s="1" t="s">
        <v>139</v>
      </c>
      <c r="T7" s="1" t="s">
        <v>140</v>
      </c>
      <c r="U7" s="1" t="s">
        <v>141</v>
      </c>
    </row>
    <row r="8" s="1" customFormat="1" spans="1:21">
      <c r="A8" s="3">
        <v>18803752703</v>
      </c>
      <c r="B8" s="1" t="s">
        <v>175</v>
      </c>
      <c r="C8" s="1" t="s">
        <v>176</v>
      </c>
      <c r="D8" s="1" t="s">
        <v>177</v>
      </c>
      <c r="E8" s="1" t="s">
        <v>178</v>
      </c>
      <c r="F8" s="1" t="s">
        <v>126</v>
      </c>
      <c r="G8" s="1" t="s">
        <v>130</v>
      </c>
      <c r="H8" s="1" t="s">
        <v>131</v>
      </c>
      <c r="I8" s="1" t="s">
        <v>179</v>
      </c>
      <c r="J8" s="1" t="s">
        <v>30</v>
      </c>
      <c r="K8" s="1" t="s">
        <v>180</v>
      </c>
      <c r="L8" s="1" t="s">
        <v>180</v>
      </c>
      <c r="M8" s="1" t="s">
        <v>134</v>
      </c>
      <c r="N8" s="1" t="s">
        <v>134</v>
      </c>
      <c r="O8" s="1" t="s">
        <v>135</v>
      </c>
      <c r="P8" s="1" t="s">
        <v>136</v>
      </c>
      <c r="Q8" s="1" t="s">
        <v>137</v>
      </c>
      <c r="R8" s="1" t="s">
        <v>181</v>
      </c>
      <c r="S8" s="1" t="s">
        <v>139</v>
      </c>
      <c r="T8" s="1" t="s">
        <v>140</v>
      </c>
      <c r="U8" s="1" t="s">
        <v>141</v>
      </c>
    </row>
    <row r="9" s="1" customFormat="1" spans="1:21">
      <c r="A9" s="3">
        <v>18672233929</v>
      </c>
      <c r="B9" s="1" t="s">
        <v>182</v>
      </c>
      <c r="C9" s="1" t="s">
        <v>183</v>
      </c>
      <c r="D9" s="1" t="s">
        <v>184</v>
      </c>
      <c r="E9" s="1" t="s">
        <v>185</v>
      </c>
      <c r="F9" s="1" t="s">
        <v>149</v>
      </c>
      <c r="G9" s="1" t="s">
        <v>130</v>
      </c>
      <c r="H9" s="1" t="s">
        <v>131</v>
      </c>
      <c r="I9" s="1" t="s">
        <v>186</v>
      </c>
      <c r="J9" s="1" t="s">
        <v>30</v>
      </c>
      <c r="K9" s="1" t="s">
        <v>187</v>
      </c>
      <c r="L9" s="1" t="s">
        <v>187</v>
      </c>
      <c r="M9" s="1" t="s">
        <v>134</v>
      </c>
      <c r="N9" s="1" t="s">
        <v>134</v>
      </c>
      <c r="O9" s="1" t="s">
        <v>135</v>
      </c>
      <c r="P9" s="1" t="s">
        <v>136</v>
      </c>
      <c r="Q9" s="1" t="s">
        <v>137</v>
      </c>
      <c r="R9" s="1" t="s">
        <v>188</v>
      </c>
      <c r="S9" s="1" t="s">
        <v>139</v>
      </c>
      <c r="T9" s="1" t="s">
        <v>140</v>
      </c>
      <c r="U9" s="1" t="s">
        <v>141</v>
      </c>
    </row>
    <row r="10" s="1" customFormat="1" spans="1:21">
      <c r="A10" s="3">
        <v>18650519683</v>
      </c>
      <c r="B10" s="1" t="s">
        <v>189</v>
      </c>
      <c r="C10" s="1" t="s">
        <v>190</v>
      </c>
      <c r="D10" s="1" t="s">
        <v>184</v>
      </c>
      <c r="E10" s="1" t="s">
        <v>191</v>
      </c>
      <c r="F10" s="1" t="s">
        <v>192</v>
      </c>
      <c r="G10" s="1" t="s">
        <v>130</v>
      </c>
      <c r="H10" s="1" t="s">
        <v>131</v>
      </c>
      <c r="I10" s="1" t="s">
        <v>193</v>
      </c>
      <c r="J10" s="1" t="s">
        <v>30</v>
      </c>
      <c r="K10" s="1" t="s">
        <v>194</v>
      </c>
      <c r="L10" s="1" t="s">
        <v>194</v>
      </c>
      <c r="M10" s="1" t="s">
        <v>134</v>
      </c>
      <c r="N10" s="1" t="s">
        <v>134</v>
      </c>
      <c r="O10" s="1" t="s">
        <v>135</v>
      </c>
      <c r="P10" s="1" t="s">
        <v>136</v>
      </c>
      <c r="Q10" s="1" t="s">
        <v>137</v>
      </c>
      <c r="R10" s="1" t="s">
        <v>195</v>
      </c>
      <c r="S10" s="1" t="s">
        <v>139</v>
      </c>
      <c r="T10" s="1" t="s">
        <v>140</v>
      </c>
      <c r="U10" s="1" t="s">
        <v>141</v>
      </c>
    </row>
    <row r="11" s="1" customFormat="1" spans="1:21">
      <c r="A11" s="3">
        <v>18420216406</v>
      </c>
      <c r="B11" s="1" t="s">
        <v>196</v>
      </c>
      <c r="C11" s="1" t="s">
        <v>197</v>
      </c>
      <c r="D11" s="1" t="s">
        <v>198</v>
      </c>
      <c r="E11" s="1" t="s">
        <v>199</v>
      </c>
      <c r="F11" s="1" t="s">
        <v>126</v>
      </c>
      <c r="G11" s="1" t="s">
        <v>130</v>
      </c>
      <c r="H11" s="1" t="s">
        <v>131</v>
      </c>
      <c r="I11" s="1" t="s">
        <v>200</v>
      </c>
      <c r="J11" s="1" t="s">
        <v>30</v>
      </c>
      <c r="K11" s="1" t="s">
        <v>201</v>
      </c>
      <c r="L11" s="1" t="s">
        <v>201</v>
      </c>
      <c r="M11" s="1" t="s">
        <v>134</v>
      </c>
      <c r="N11" s="1" t="s">
        <v>134</v>
      </c>
      <c r="O11" s="1" t="s">
        <v>135</v>
      </c>
      <c r="P11" s="1" t="s">
        <v>136</v>
      </c>
      <c r="Q11" s="1" t="s">
        <v>137</v>
      </c>
      <c r="R11" s="1" t="s">
        <v>202</v>
      </c>
      <c r="S11" s="1" t="s">
        <v>139</v>
      </c>
      <c r="T11" s="1" t="s">
        <v>140</v>
      </c>
      <c r="U11" s="1" t="s">
        <v>141</v>
      </c>
    </row>
    <row r="12" s="1" customFormat="1" spans="1:21">
      <c r="A12" s="3">
        <v>18321395438</v>
      </c>
      <c r="B12" s="1" t="s">
        <v>203</v>
      </c>
      <c r="C12" s="1" t="s">
        <v>204</v>
      </c>
      <c r="D12" s="1" t="s">
        <v>205</v>
      </c>
      <c r="E12" s="1" t="s">
        <v>206</v>
      </c>
      <c r="F12" s="1" t="s">
        <v>142</v>
      </c>
      <c r="G12" s="1" t="s">
        <v>130</v>
      </c>
      <c r="H12" s="1" t="s">
        <v>131</v>
      </c>
      <c r="I12" s="1" t="s">
        <v>207</v>
      </c>
      <c r="J12" s="1" t="s">
        <v>30</v>
      </c>
      <c r="K12" s="1" t="s">
        <v>208</v>
      </c>
      <c r="L12" s="1" t="s">
        <v>208</v>
      </c>
      <c r="M12" s="1" t="s">
        <v>134</v>
      </c>
      <c r="N12" s="1" t="s">
        <v>134</v>
      </c>
      <c r="O12" s="1" t="s">
        <v>135</v>
      </c>
      <c r="P12" s="1" t="s">
        <v>136</v>
      </c>
      <c r="Q12" s="1" t="s">
        <v>137</v>
      </c>
      <c r="R12" s="1" t="s">
        <v>209</v>
      </c>
      <c r="S12" s="1" t="s">
        <v>139</v>
      </c>
      <c r="T12" s="1" t="s">
        <v>140</v>
      </c>
      <c r="U12" s="1" t="s">
        <v>141</v>
      </c>
    </row>
    <row r="13" s="1" customFormat="1" spans="1:21">
      <c r="A13" s="3">
        <v>18278580313</v>
      </c>
      <c r="B13" s="1" t="s">
        <v>210</v>
      </c>
      <c r="C13" s="1" t="s">
        <v>211</v>
      </c>
      <c r="D13" s="1" t="s">
        <v>212</v>
      </c>
      <c r="E13" s="1" t="s">
        <v>213</v>
      </c>
      <c r="F13" s="1" t="s">
        <v>214</v>
      </c>
      <c r="G13" s="1" t="s">
        <v>130</v>
      </c>
      <c r="H13" s="1" t="s">
        <v>131</v>
      </c>
      <c r="I13" s="1" t="s">
        <v>215</v>
      </c>
      <c r="J13" s="1" t="s">
        <v>30</v>
      </c>
      <c r="K13" s="1" t="s">
        <v>216</v>
      </c>
      <c r="L13" s="1" t="s">
        <v>216</v>
      </c>
      <c r="M13" s="1" t="s">
        <v>134</v>
      </c>
      <c r="N13" s="1" t="s">
        <v>134</v>
      </c>
      <c r="O13" s="1" t="s">
        <v>135</v>
      </c>
      <c r="P13" s="1" t="s">
        <v>136</v>
      </c>
      <c r="Q13" s="1" t="s">
        <v>137</v>
      </c>
      <c r="R13" s="1" t="s">
        <v>217</v>
      </c>
      <c r="S13" s="1" t="s">
        <v>139</v>
      </c>
      <c r="T13" s="1" t="s">
        <v>140</v>
      </c>
      <c r="U13" s="1" t="s">
        <v>141</v>
      </c>
    </row>
    <row r="14" s="1" customFormat="1" spans="1:21">
      <c r="A14" s="3">
        <v>18076178380</v>
      </c>
      <c r="B14" s="1" t="s">
        <v>218</v>
      </c>
      <c r="C14" s="1" t="s">
        <v>219</v>
      </c>
      <c r="D14" s="1" t="s">
        <v>220</v>
      </c>
      <c r="E14" s="1" t="s">
        <v>221</v>
      </c>
      <c r="F14" s="1" t="s">
        <v>214</v>
      </c>
      <c r="G14" s="1" t="s">
        <v>130</v>
      </c>
      <c r="H14" s="1" t="s">
        <v>131</v>
      </c>
      <c r="I14" s="1" t="s">
        <v>222</v>
      </c>
      <c r="J14" s="1" t="s">
        <v>30</v>
      </c>
      <c r="K14" s="1" t="s">
        <v>223</v>
      </c>
      <c r="L14" s="1" t="s">
        <v>223</v>
      </c>
      <c r="M14" s="1" t="s">
        <v>134</v>
      </c>
      <c r="N14" s="1" t="s">
        <v>134</v>
      </c>
      <c r="O14" s="1" t="s">
        <v>135</v>
      </c>
      <c r="P14" s="1" t="s">
        <v>136</v>
      </c>
      <c r="Q14" s="1" t="s">
        <v>137</v>
      </c>
      <c r="R14" s="1" t="s">
        <v>224</v>
      </c>
      <c r="S14" s="1" t="s">
        <v>139</v>
      </c>
      <c r="T14" s="1" t="s">
        <v>140</v>
      </c>
      <c r="U14" s="1" t="s">
        <v>141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2022-09-06T01:34:32Z</dcterms:created>
  <dcterms:modified xsi:type="dcterms:W3CDTF">2022-09-06T01:39:48Z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BF96A645E8924A66B949AB223A1BEC55</vt:lpwstr>
  </property>
  <property fmtid="{D5CDD505-2E9C-101B-9397-08002B2CF9AE}" pid="3" name="KSOProductBuildVer">
    <vt:lpwstr>2052-11.1.0.12358</vt:lpwstr>
  </property>
</Properties>
</file>