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<sst xmlns="http://schemas.openxmlformats.org/spreadsheetml/2006/main" count="102" uniqueCount="85">
  <si>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</si>
  <si>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</si>
  <si>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</si>
  <si>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</si>
  <si>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</si>
  <si>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</si>
  <si>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</si>
  <si>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</si>
  <si>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</si>
  <si>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</si>
  <si>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</si>
  <si>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</si>
  <si>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</si>
  <si>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</si>
  <si>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</si>
  <si>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</si>
  <si>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</si>
  <si>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</si>
  <si>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</si>
  <si>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</si>
  <si>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</si>
  <si>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</si>
  <si>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</si>
  <si>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</si>
  <si>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</si>
  <si>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18835756879	</t>
  </si>
  <si>
    <t>Ctrip</t>
  </si>
  <si>
    <t>正常</t>
  </si>
  <si>
    <t>[梅州]梅州麓湖山酒店(67856423)</t>
  </si>
  <si>
    <t>标准双床房&lt;双人入住&gt;&lt;升级特惠&gt;&lt;双早&gt;&lt;新高价值日历房套餐&gt;&lt;新酒店礼盒&gt;</t>
  </si>
  <si>
    <t>CNY</t>
  </si>
  <si>
    <t>张文红,郑倩</t>
  </si>
  <si>
    <t>CA363220908CNY</t>
  </si>
  <si>
    <t>未提现</t>
  </si>
  <si>
    <t>携程开票</t>
  </si>
  <si>
    <t xml:space="preserve">	</t>
  </si>
  <si>
    <t xml:space="preserve">1472845	</t>
  </si>
  <si>
    <t xml:space="preserve">18846235213	</t>
  </si>
  <si>
    <t>[香港]香港珀丽酒店(Rosedale Hotel Hong Kong)(1959488)</t>
  </si>
  <si>
    <t>豪华客房&lt;双人入住&gt;&lt;内宾&gt;&lt;预付&gt;&lt;无早&gt;</t>
  </si>
  <si>
    <t>QIU/LINHUA</t>
  </si>
  <si>
    <t xml:space="preserve">2664363	</t>
  </si>
  <si>
    <t xml:space="preserve">DEB220823113149290	</t>
  </si>
  <si>
    <t>，</t>
  </si>
  <si>
    <t>202208221150300021</t>
  </si>
  <si>
    <t>A220908095449481</t>
  </si>
  <si>
    <t>房集：i220908094244 1260元</t>
  </si>
  <si>
    <t>CNY / HKD 当前参考汇率: 1.126221003</t>
  </si>
  <si>
    <t>总计： 2441.7 CNY/
2749.89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</si>
  <si>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</si>
  <si>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</si>
  <si>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</si>
  <si>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</si>
  <si>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</si>
  <si>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</si>
  <si>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</si>
  <si>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</si>
  <si>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</si>
  <si>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</si>
  <si>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</si>
  <si>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</si>
  <si>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</si>
  <si>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</si>
  <si>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</si>
  <si>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</si>
  <si>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</si>
  <si>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</si>
  <si>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</si>
  <si>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2022-08-23</t>
  </si>
  <si>
    <t>2664363</t>
  </si>
  <si>
    <t>香港珀丽酒店</t>
  </si>
  <si>
    <t>QIU LINHUA</t>
  </si>
  <si>
    <t>2022-08-24</t>
  </si>
  <si>
    <t>退房日周结</t>
  </si>
  <si>
    <t>1181.70</t>
  </si>
  <si>
    <t>RMB</t>
  </si>
  <si>
    <t>0</t>
  </si>
  <si>
    <t>0.00</t>
  </si>
  <si>
    <t>携程国内直连(DD)</t>
  </si>
  <si>
    <t>01.011249</t>
  </si>
  <si>
    <t>2022-08-23 11:31:51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</si>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</sst>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13</xdr:col>
      <xdr:colOff>400050</xdr:colOff>
      <xdr:row>56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9801225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44795</v>
      </c>
      <c r="G2" s="6">
        <v>44797</v>
      </c>
      <c r="H2" s="4">
        <v>2</v>
      </c>
      <c r="I2" s="4">
        <v>2</v>
      </c>
      <c r="J2" s="4">
        <v>4</v>
      </c>
      <c r="K2" s="4" t="s">
        <v>30</v>
      </c>
      <c r="L2" s="4">
        <v>1260</v>
      </c>
      <c r="M2" s="4">
        <v>1260</v>
      </c>
      <c r="N2" s="4" t="s">
        <v>31</v>
      </c>
      <c r="O2" s="4" t="s">
        <v>32</v>
      </c>
      <c r="P2" s="4" t="s">
        <v>33</v>
      </c>
      <c r="Q2" s="4">
        <v>0</v>
      </c>
      <c r="R2" s="7">
        <v>44795</v>
      </c>
      <c r="S2" s="6">
        <v>44812</v>
      </c>
      <c r="T2" s="4" t="s">
        <v>34</v>
      </c>
      <c r="U2" s="4">
        <v>1260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44796</v>
      </c>
      <c r="G3" s="6">
        <v>44797</v>
      </c>
      <c r="H3" s="4">
        <v>1</v>
      </c>
      <c r="I3" s="4">
        <v>1</v>
      </c>
      <c r="J3" s="4">
        <v>1</v>
      </c>
      <c r="K3" s="4" t="s">
        <v>30</v>
      </c>
      <c r="L3" s="4">
        <v>1181.7</v>
      </c>
      <c r="M3" s="4">
        <v>1181.7</v>
      </c>
      <c r="N3" s="4" t="s">
        <v>40</v>
      </c>
      <c r="O3" s="4" t="s">
        <v>32</v>
      </c>
      <c r="P3" s="4" t="s">
        <v>33</v>
      </c>
      <c r="Q3" s="4">
        <v>0</v>
      </c>
      <c r="R3" s="7">
        <v>44796</v>
      </c>
      <c r="S3" s="6">
        <v>44812</v>
      </c>
      <c r="T3" s="4" t="s">
        <v>34</v>
      </c>
      <c r="U3" s="4">
        <v>1181.7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2" sqref="A12:E15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18835756879</v>
      </c>
      <c r="B2" s="6">
        <v>44795</v>
      </c>
      <c r="C2" s="6">
        <v>44797</v>
      </c>
      <c r="D2" s="4">
        <v>1260</v>
      </c>
      <c r="E2" s="4">
        <v>1260</v>
      </c>
      <c r="F2" s="8" t="s">
        <v>44</v>
      </c>
      <c r="G2" s="4">
        <f>D2-E2</f>
        <v>0</v>
      </c>
      <c r="H2" s="4" t="str">
        <f>$H$1&amp;F2</f>
        <v>，202208221150300021</v>
      </c>
      <c r="I2" s="4" t="e">
        <f>VLOOKUP(A2,HOP!A:U,21,0)</f>
        <v>#N/A</v>
      </c>
    </row>
    <row r="3" s="4" customFormat="1" spans="1:9">
      <c r="A3" s="5">
        <v>18846235213</v>
      </c>
      <c r="B3" s="6">
        <v>44796</v>
      </c>
      <c r="C3" s="6">
        <v>44797</v>
      </c>
      <c r="D3" s="4">
        <v>1181.7</v>
      </c>
      <c r="E3" s="4" t="str">
        <f>VLOOKUP(A3,HOP!A:L,12,0)</f>
        <v>1181.70</v>
      </c>
      <c r="F3" s="4" t="str">
        <f>VLOOKUP(A3,HOP!A:C,3,0)</f>
        <v>2664363</v>
      </c>
      <c r="G3" s="4">
        <f>D3-E3</f>
        <v>0</v>
      </c>
      <c r="H3" s="4" t="str">
        <f>$H$1&amp;F3</f>
        <v>，2664363</v>
      </c>
      <c r="I3" s="4" t="str">
        <f>VLOOKUP(A3,HOP!A:U,21,0)</f>
        <v>直连</v>
      </c>
    </row>
    <row r="5" spans="4:4">
      <c r="D5" s="4">
        <f>SUM(D2:D4)</f>
        <v>2441.7</v>
      </c>
    </row>
    <row r="12" spans="1:5">
      <c r="A12" s="4" t="s">
        <v>45</v>
      </c>
      <c r="D12" s="4">
        <v>1181.7</v>
      </c>
      <c r="E12" s="4">
        <v>1330.85</v>
      </c>
    </row>
    <row r="13" spans="1:5">
      <c r="A13" s="4" t="s">
        <v>46</v>
      </c>
      <c r="D13" s="4">
        <v>1260</v>
      </c>
      <c r="E13" s="4">
        <v>1419.04</v>
      </c>
    </row>
    <row r="14" spans="1:5">
      <c r="A14" s="4" t="s">
        <v>47</v>
      </c>
      <c r="D14" s="4">
        <f>SUM(D12:D13)</f>
        <v>2441.7</v>
      </c>
      <c r="E14" s="4">
        <f>SUM(E12:E13)</f>
        <v>2749.89</v>
      </c>
    </row>
    <row r="15" spans="1:1">
      <c r="A15" s="4" t="s">
        <v>48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</row>
    <row r="2" s="1" customFormat="1" spans="1:22">
      <c r="A2" s="3">
        <v>18846235213</v>
      </c>
      <c r="B2" s="1" t="s">
        <v>68</v>
      </c>
      <c r="C2" s="1" t="s">
        <v>69</v>
      </c>
      <c r="D2" s="1" t="s">
        <v>70</v>
      </c>
      <c r="E2" s="1" t="s">
        <v>71</v>
      </c>
      <c r="F2" s="1" t="s">
        <v>68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2022-09-08T01:36:44Z</dcterms:created>
  <dcterms:modified xsi:type="dcterms:W3CDTF">2022-09-08T01:54:33Z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53764A5168374B2FAD4CCD96D5AA3F5F</vt:lpwstr>
  </property>
  <property fmtid="{D5CDD505-2E9C-101B-9397-08002B2CF9AE}" pid="3" name="KSOProductBuildVer">
    <vt:lpwstr>2052-11.1.0.12358</vt:lpwstr>
  </property>
</Properties>
</file>