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<sst xmlns="http://schemas.openxmlformats.org/spreadsheetml/2006/main" count="1050" uniqueCount="314">
  <si>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</si>
  <si>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</si>
  <si>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</si>
  <si>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</si>
  <si>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</si>
  <si>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</si>
  <si>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</si>
  <si>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</si>
  <si>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</si>
  <si>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</si>
  <si>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</si>
  <si>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</si>
  <si>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</si>
  <si>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</si>
  <si>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</si>
  <si>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</si>
  <si>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</si>
  <si>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</si>
  <si>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</si>
  <si>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</si>
  <si>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</si>
  <si>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</si>
  <si>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</si>
  <si>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</si>
  <si>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</si>
  <si>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999218739500894	</t>
  </si>
  <si>
    <t>Ctrip</t>
  </si>
  <si>
    <t>正常</t>
  </si>
  <si>
    <t>[杭州]全季酒店(杭州西湖凤起路店)(80246182)</t>
  </si>
  <si>
    <t>榻榻米房&lt;2人入住&gt;</t>
  </si>
  <si>
    <t>CNY</t>
  </si>
  <si>
    <t>孙伟,苏月珠</t>
  </si>
  <si>
    <t>CA13744220908CNY</t>
  </si>
  <si>
    <t>未提现</t>
  </si>
  <si>
    <t>携程开票</t>
  </si>
  <si>
    <t xml:space="preserve">	</t>
  </si>
  <si>
    <t xml:space="preserve">R3100037093124884001	</t>
  </si>
  <si>
    <t xml:space="preserve">18754210726	</t>
  </si>
  <si>
    <t>[北京]海友良品酒店(北京中关村学院桥店)(93872832)</t>
  </si>
  <si>
    <t>零压高级大床房&lt;至多8间&gt;&lt;2人入住&gt;</t>
  </si>
  <si>
    <t>阳冬梅</t>
  </si>
  <si>
    <t xml:space="preserve">R1001413093251844001	</t>
  </si>
  <si>
    <t xml:space="preserve">18805510543	</t>
  </si>
  <si>
    <t>[null](93870298)</t>
  </si>
  <si>
    <t xml:space="preserve">999218807287110	</t>
  </si>
  <si>
    <t>[温州]温州欢尔登酒店(85540007)</t>
  </si>
  <si>
    <t>豪华大床房&lt;至多8间&gt;&lt;2人入住&gt;&lt;早餐&gt;</t>
  </si>
  <si>
    <t>邹志强</t>
  </si>
  <si>
    <t xml:space="preserve">999218809345928	</t>
  </si>
  <si>
    <t>[深圳]汉庭酒店(深圳大鹏佳兆业店)(93872634)</t>
  </si>
  <si>
    <t>零压商务大床房&lt;至多8间&gt;&lt;2人入住&gt;</t>
  </si>
  <si>
    <t>李开国</t>
  </si>
  <si>
    <t xml:space="preserve">R5180004093647355001	</t>
  </si>
  <si>
    <t xml:space="preserve">18814170414	</t>
  </si>
  <si>
    <t>[广州]广州华师大厦(83902061)</t>
  </si>
  <si>
    <t>高级双床房&lt;至多8间&gt;&lt;2人入住&gt;&lt;早餐&gt;</t>
  </si>
  <si>
    <t>杨志江</t>
  </si>
  <si>
    <t xml:space="preserve">1042835	</t>
  </si>
  <si>
    <t>取消</t>
  </si>
  <si>
    <t xml:space="preserve">999218839457871	</t>
  </si>
  <si>
    <t>[临沂]格林豪泰智选酒店(临沂大学城店)(80249511)</t>
  </si>
  <si>
    <t>高级大床房&lt;2人入住&gt;</t>
  </si>
  <si>
    <t>徐心怡</t>
  </si>
  <si>
    <t xml:space="preserve">18841338982	</t>
  </si>
  <si>
    <t>[台南]泊乐行旅-赤崁店(Hotel Brown)(80941744)</t>
  </si>
  <si>
    <t>豪华双人房&lt;至多8间&gt;&lt;2人入住&gt;</t>
  </si>
  <si>
    <t>WEIYUAN/HSU</t>
  </si>
  <si>
    <t xml:space="preserve">2664061	</t>
  </si>
  <si>
    <t xml:space="preserve">18841412312	</t>
  </si>
  <si>
    <t>[吉安县]尚客优连锁酒店(吉安县二七路店)(80248558)</t>
  </si>
  <si>
    <t>特惠房&lt;至多8间&gt;&lt;2人入住&gt;</t>
  </si>
  <si>
    <t>熊龙华</t>
  </si>
  <si>
    <t xml:space="preserve">(THK)YD02126220823060146685;	</t>
  </si>
  <si>
    <t xml:space="preserve">999218841570119	</t>
  </si>
  <si>
    <t>[成都]嘉好弗斯达酒店(成都文殊院地铁站店)(91301638)</t>
  </si>
  <si>
    <t>苟朝军</t>
  </si>
  <si>
    <t xml:space="preserve">Acknowledged	</t>
  </si>
  <si>
    <t xml:space="preserve">999218844919445	</t>
  </si>
  <si>
    <t>[广州]广东迎宾馆(68606999)</t>
  </si>
  <si>
    <t>商务大床房(白云楼)&lt;至多8间&gt;&lt;2人入住&gt;</t>
  </si>
  <si>
    <t>徐江滔</t>
  </si>
  <si>
    <t xml:space="preserve">(WSG)279816;	</t>
  </si>
  <si>
    <t xml:space="preserve">18845100871	</t>
  </si>
  <si>
    <t>[淮安]贝壳酒店(淮安经济开发区富士康店)(80251086)</t>
  </si>
  <si>
    <t>商务大床房&lt;至多8间&gt;&lt;2人入住&gt;</t>
  </si>
  <si>
    <t>徐浩嘉</t>
  </si>
  <si>
    <t xml:space="preserve">(GRT)78905316;	</t>
  </si>
  <si>
    <t xml:space="preserve">18847423670	</t>
  </si>
  <si>
    <t>[无锡]汉庭酒店(无锡长安哥伦布广场店)(93872836)</t>
  </si>
  <si>
    <t>双床房&lt;至多8间&gt;&lt;2人入住&gt;</t>
  </si>
  <si>
    <t>刘斌</t>
  </si>
  <si>
    <t xml:space="preserve">R2141911093965987001	</t>
  </si>
  <si>
    <t xml:space="preserve">18847425517	</t>
  </si>
  <si>
    <t>[null](93874819)</t>
  </si>
  <si>
    <t xml:space="preserve">999218847622479	</t>
  </si>
  <si>
    <t>[洛阳]格林豪泰快捷酒店(洛阳龙门大道关林火车站店)(80895241)</t>
  </si>
  <si>
    <t>大床房（单窗）&lt;2人入住&gt;</t>
  </si>
  <si>
    <t>崔熙</t>
  </si>
  <si>
    <t xml:space="preserve">(GRT)78913076;	</t>
  </si>
  <si>
    <t xml:space="preserve">18848132281	</t>
  </si>
  <si>
    <t>[南城]贝壳酒店(南城火车站胜利西路店)(92484497)</t>
  </si>
  <si>
    <t>大床房&lt;至多8间&gt;&lt;2人入住&gt;</t>
  </si>
  <si>
    <t>吴明</t>
  </si>
  <si>
    <t xml:space="preserve">78914993	</t>
  </si>
  <si>
    <t xml:space="preserve">18849066545	</t>
  </si>
  <si>
    <t>[上海]上海美丽园大酒店(76256414)</t>
  </si>
  <si>
    <t>豪华大床房&lt;2人入住&gt;</t>
  </si>
  <si>
    <t>张雄伟</t>
  </si>
  <si>
    <t xml:space="preserve">2208230014	</t>
  </si>
  <si>
    <t xml:space="preserve">999218849360157	</t>
  </si>
  <si>
    <t>[西安]派酒店(西安昆明路汉城南路地铁站店)(93871548)</t>
  </si>
  <si>
    <t>精选大床房&lt;至多8间&gt;&lt;2人入住&gt;</t>
  </si>
  <si>
    <t>王毅</t>
  </si>
  <si>
    <t xml:space="preserve">2664787	</t>
  </si>
  <si>
    <t xml:space="preserve">104692626894	</t>
  </si>
  <si>
    <t xml:space="preserve">999218849404757	</t>
  </si>
  <si>
    <t>[烟台]格林豪泰(烟台幸福路滨海广场店)(83900908)</t>
  </si>
  <si>
    <t>成忠</t>
  </si>
  <si>
    <t xml:space="preserve">(GRT)78920174;	</t>
  </si>
  <si>
    <t xml:space="preserve">18849485209	</t>
  </si>
  <si>
    <t>[亳州]亳州富力万达嘉华酒店(92038992)</t>
  </si>
  <si>
    <t>高级豪华大床房&lt;至多8间&gt;&lt;2人入住&gt;</t>
  </si>
  <si>
    <t>陈景阳</t>
  </si>
  <si>
    <t xml:space="preserve">18850183082	</t>
  </si>
  <si>
    <t>[深圳]深圳弘都酒店(83902242)</t>
  </si>
  <si>
    <t>时尚单人房&lt;至多8间&gt;&lt;2人入住&gt;</t>
  </si>
  <si>
    <t>王峥嵘</t>
  </si>
  <si>
    <t xml:space="preserve">18850325171	</t>
  </si>
  <si>
    <t>[沧州]尚客优快捷酒店(沧州国际五金城店)(80246361)</t>
  </si>
  <si>
    <t>特惠大床房(无窗)&lt;至多8间&gt;&lt;2人入住&gt;</t>
  </si>
  <si>
    <t>商圣富</t>
  </si>
  <si>
    <t xml:space="preserve">(THK)YD01619220823195527772;	</t>
  </si>
  <si>
    <t xml:space="preserve">18850483136	</t>
  </si>
  <si>
    <t>[惠水]IU酒店(惠水财经大学店)(92484235)</t>
  </si>
  <si>
    <t>小U·超级大床房&lt;至多8间&gt;&lt;2人入住&gt;</t>
  </si>
  <si>
    <t>朱习云</t>
  </si>
  <si>
    <t xml:space="preserve">104692987234	</t>
  </si>
  <si>
    <t xml:space="preserve">999218850553296	</t>
  </si>
  <si>
    <t>[合肥]格林豪泰(合肥西二环省肿瘤医院店)(68605849)</t>
  </si>
  <si>
    <t>杨一铭</t>
  </si>
  <si>
    <t xml:space="preserve">(GRT)78924992;	</t>
  </si>
  <si>
    <t xml:space="preserve">999218850751798	</t>
  </si>
  <si>
    <t>韩士强</t>
  </si>
  <si>
    <t xml:space="preserve">2664968	</t>
  </si>
  <si>
    <t xml:space="preserve">(GRT)78925735;	</t>
  </si>
  <si>
    <t xml:space="preserve">18851076325	</t>
  </si>
  <si>
    <t>[尉氏]尚客优连锁酒店(尉氏店)(81209328)</t>
  </si>
  <si>
    <t>特惠大床房&lt;至多8间&gt;&lt;2人入住&gt;</t>
  </si>
  <si>
    <t>孙龙龙</t>
  </si>
  <si>
    <t xml:space="preserve">(THK)YD02133220823214132083;	</t>
  </si>
  <si>
    <t xml:space="preserve">999218851269864	</t>
  </si>
  <si>
    <t>[成都]成都明悦大酒店(85538260)</t>
  </si>
  <si>
    <t>高级大床房&lt;至多8间&gt;&lt;2人入住&gt;&lt;早餐&gt;</t>
  </si>
  <si>
    <t>李毅</t>
  </si>
  <si>
    <t xml:space="preserve">746244224	</t>
  </si>
  <si>
    <t xml:space="preserve">18851493584	</t>
  </si>
  <si>
    <t>[广州]广州珀丽酒店(76255406)</t>
  </si>
  <si>
    <t>豪华大床房&lt;至多8间&gt;&lt;2人入住&gt;</t>
  </si>
  <si>
    <t>陈宥廷</t>
  </si>
  <si>
    <t xml:space="preserve">18851545858	</t>
  </si>
  <si>
    <t>张威</t>
  </si>
  <si>
    <t xml:space="preserve">18851618564	</t>
  </si>
  <si>
    <t>[漳州]漳州万达嘉华酒店(76480748)</t>
  </si>
  <si>
    <t>豪华双床房&lt;至多8间&gt;&lt;2人入住&gt;</t>
  </si>
  <si>
    <t>石丽梅</t>
  </si>
  <si>
    <t xml:space="preserve">28573216	</t>
  </si>
  <si>
    <t>过时取消</t>
  </si>
  <si>
    <t>，</t>
  </si>
  <si>
    <t>7458 CNY</t>
  </si>
  <si>
    <t>A220908093650481</t>
  </si>
  <si>
    <t>总计：7458元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</si>
  <si>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</si>
  <si>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</si>
  <si>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</si>
  <si>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</si>
  <si>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</si>
  <si>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</si>
  <si>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</si>
  <si>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</si>
  <si>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</si>
  <si>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</si>
  <si>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</si>
  <si>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</si>
  <si>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</si>
  <si>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</si>
  <si>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</si>
  <si>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</si>
  <si>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</si>
  <si>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</si>
  <si>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</si>
  <si>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2022-08-23</t>
  </si>
  <si>
    <t>2665137</t>
  </si>
  <si>
    <t>漳州万达嘉华酒店</t>
  </si>
  <si>
    <t>2022-08-24</t>
  </si>
  <si>
    <t>退房日月结</t>
  </si>
  <si>
    <t>453.00</t>
  </si>
  <si>
    <t>RMB</t>
  </si>
  <si>
    <t>0</t>
  </si>
  <si>
    <t>0.00</t>
  </si>
  <si>
    <t>携程汇登国内直连</t>
  </si>
  <si>
    <t>01.011264</t>
  </si>
  <si>
    <t>2022-08-23 23:23:30</t>
  </si>
  <si>
    <t>否</t>
  </si>
  <si>
    <t>广州汇登信息科技有限公司</t>
  </si>
  <si>
    <t>直连</t>
  </si>
  <si>
    <t>中国</t>
  </si>
  <si>
    <t>2665117</t>
  </si>
  <si>
    <t>广州珀丽酒店</t>
  </si>
  <si>
    <t>317.00</t>
  </si>
  <si>
    <t>2022-08-23 23:07:20</t>
  </si>
  <si>
    <t>2665108</t>
  </si>
  <si>
    <t>2022-08-23 22:56:35</t>
  </si>
  <si>
    <t>2665071</t>
  </si>
  <si>
    <t>成都明悦大酒店</t>
  </si>
  <si>
    <t>433.00</t>
  </si>
  <si>
    <t>-433</t>
  </si>
  <si>
    <t>2022-08-23 22:15:29</t>
  </si>
  <si>
    <t>2665024</t>
  </si>
  <si>
    <t>尚客优连锁酒店（健康路店）</t>
  </si>
  <si>
    <t>88.00</t>
  </si>
  <si>
    <t>2022-08-23 21:41:36</t>
  </si>
  <si>
    <t>2664968</t>
  </si>
  <si>
    <t>格林豪泰(合肥西二环省肿瘤医院店)</t>
  </si>
  <si>
    <t>169.00</t>
  </si>
  <si>
    <t>2022-08-23 20:51:04</t>
  </si>
  <si>
    <t>2664947</t>
  </si>
  <si>
    <t>2022-08-23 20:24:50</t>
  </si>
  <si>
    <t>2664934</t>
  </si>
  <si>
    <t>IU酒店(惠水财经大学店)</t>
  </si>
  <si>
    <t>130.00</t>
  </si>
  <si>
    <t>2022-08-23 20:16:02</t>
  </si>
  <si>
    <t>2664908</t>
  </si>
  <si>
    <t>尚客优连锁酒店（沧州东外环国际五金城店）</t>
  </si>
  <si>
    <t>2022-08-23 19:55:30</t>
  </si>
  <si>
    <t>2664893</t>
  </si>
  <si>
    <t>深圳弘都酒店</t>
  </si>
  <si>
    <t>345.00</t>
  </si>
  <si>
    <t>2022-08-23 19:37:03</t>
  </si>
  <si>
    <t>2664796</t>
  </si>
  <si>
    <t>格林豪泰快捷酒店（烟台幸福路滨海广场店）</t>
  </si>
  <si>
    <t>144.00</t>
  </si>
  <si>
    <t>2022-08-23 17:58:11</t>
  </si>
  <si>
    <t>2664787</t>
  </si>
  <si>
    <t>派酒店·西安昆明路未来中心店</t>
  </si>
  <si>
    <t>95.00</t>
  </si>
  <si>
    <t>2022-08-23 17:52:46</t>
  </si>
  <si>
    <t>2664745</t>
  </si>
  <si>
    <t>上海美丽园大酒店</t>
  </si>
  <si>
    <t>407.00</t>
  </si>
  <si>
    <t>2022-08-23 17:16:32</t>
  </si>
  <si>
    <t>2664625</t>
  </si>
  <si>
    <t>贝壳酒店(南城火车站胜利西路店)</t>
  </si>
  <si>
    <t>90.00</t>
  </si>
  <si>
    <t>-90</t>
  </si>
  <si>
    <t>2022-08-23 15:14:38</t>
  </si>
  <si>
    <t>2664531</t>
  </si>
  <si>
    <t>格林豪泰快捷酒店(洛阳龙门大道关林火车站店)</t>
  </si>
  <si>
    <t>118.00</t>
  </si>
  <si>
    <t>2022-08-23 14:04:43</t>
  </si>
  <si>
    <t>2664505</t>
  </si>
  <si>
    <t>皮皮岛海滩度假酒店</t>
  </si>
  <si>
    <t>Zhang Pan</t>
  </si>
  <si>
    <t>331.00</t>
  </si>
  <si>
    <t>2022-08-23 13:41:08</t>
  </si>
  <si>
    <t>泰国</t>
  </si>
  <si>
    <t>2664503</t>
  </si>
  <si>
    <t>汉庭（无锡长安哥伦布广场店）</t>
  </si>
  <si>
    <t>154.00</t>
  </si>
  <si>
    <t>2022-08-23 13:39:50</t>
  </si>
  <si>
    <t>2664261</t>
  </si>
  <si>
    <t>贝壳酒店(淮安经济开发区富士康店)</t>
  </si>
  <si>
    <t>127.00</t>
  </si>
  <si>
    <t>2022-08-23 09:55:33</t>
  </si>
  <si>
    <t>2664247</t>
  </si>
  <si>
    <t>广东迎宾馆</t>
  </si>
  <si>
    <t>590.00</t>
  </si>
  <si>
    <t>2022-08-23 09:41:15</t>
  </si>
  <si>
    <t>2664197</t>
  </si>
  <si>
    <t>嘉好弗斯达酒店(成都文殊院地铁站店)</t>
  </si>
  <si>
    <t>254.00</t>
  </si>
  <si>
    <t>2022-08-23 08:41:23</t>
  </si>
  <si>
    <t>2664126</t>
  </si>
  <si>
    <t>尚客优快捷酒店（吉安二七路店）</t>
  </si>
  <si>
    <t>2022-08-23 06:01:52</t>
  </si>
  <si>
    <t>2664061</t>
  </si>
  <si>
    <t>泊乐行旅 - 赤崁店</t>
  </si>
  <si>
    <t>WEIYUAN HSU</t>
  </si>
  <si>
    <t>429.00</t>
  </si>
  <si>
    <t>2022-08-23 02:42:39</t>
  </si>
  <si>
    <t>2022-08-20</t>
  </si>
  <si>
    <t>2661075</t>
  </si>
  <si>
    <t>广州华师大厦</t>
  </si>
  <si>
    <t>389.00</t>
  </si>
  <si>
    <t>2022-08-20 09:54:03</t>
  </si>
  <si>
    <t>2022-08-19</t>
  </si>
  <si>
    <t>2660638</t>
  </si>
  <si>
    <t>汉庭酒店(深圳大鹏佳兆业店)</t>
  </si>
  <si>
    <t>231.00</t>
  </si>
  <si>
    <t>2022-08-19 21:09:39</t>
  </si>
  <si>
    <t>2660423</t>
  </si>
  <si>
    <t>温州欢尔登酒店</t>
  </si>
  <si>
    <t>925.00</t>
  </si>
  <si>
    <t>2022-08-19 16:59:32</t>
  </si>
  <si>
    <t>2660188</t>
  </si>
  <si>
    <t>马高酒店</t>
  </si>
  <si>
    <t>liu chao,lei xiaoyun</t>
  </si>
  <si>
    <t>2022-08-22</t>
  </si>
  <si>
    <t>616.00</t>
  </si>
  <si>
    <t>2022-08-19 13:18:52</t>
  </si>
  <si>
    <t>2022-08-13</t>
  </si>
  <si>
    <t>2654222</t>
  </si>
  <si>
    <t>全季酒店(杭州西湖凤起路店)</t>
  </si>
  <si>
    <t>484.00</t>
  </si>
  <si>
    <t>2022-08-13 20:01:30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</si>
</sst>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44796</v>
      </c>
      <c r="G2" s="6">
        <v>44797</v>
      </c>
      <c r="H2" s="4">
        <v>2</v>
      </c>
      <c r="I2" s="4">
        <v>1</v>
      </c>
      <c r="J2" s="4">
        <v>2</v>
      </c>
      <c r="K2" s="4" t="s">
        <v>30</v>
      </c>
      <c r="L2" s="4">
        <v>484</v>
      </c>
      <c r="M2" s="4">
        <v>484</v>
      </c>
      <c r="N2" s="4" t="s">
        <v>31</v>
      </c>
      <c r="O2" s="4" t="s">
        <v>32</v>
      </c>
      <c r="P2" s="4" t="s">
        <v>33</v>
      </c>
      <c r="Q2" s="4">
        <v>0</v>
      </c>
      <c r="R2" s="7">
        <v>44786</v>
      </c>
      <c r="S2" s="6">
        <v>44812</v>
      </c>
      <c r="T2" s="4" t="s">
        <v>34</v>
      </c>
      <c r="U2" s="4">
        <v>484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44795</v>
      </c>
      <c r="G3" s="6">
        <v>44797</v>
      </c>
      <c r="H3" s="4">
        <v>1</v>
      </c>
      <c r="I3" s="4">
        <v>2</v>
      </c>
      <c r="J3" s="4">
        <v>2</v>
      </c>
      <c r="K3" s="4" t="s">
        <v>30</v>
      </c>
      <c r="L3" s="4">
        <v>703</v>
      </c>
      <c r="M3" s="4">
        <v>703</v>
      </c>
      <c r="N3" s="4" t="s">
        <v>40</v>
      </c>
      <c r="O3" s="4" t="s">
        <v>32</v>
      </c>
      <c r="P3" s="4" t="s">
        <v>33</v>
      </c>
      <c r="Q3" s="4">
        <v>0</v>
      </c>
      <c r="R3" s="7">
        <v>44788</v>
      </c>
      <c r="S3" s="6">
        <v>44812</v>
      </c>
      <c r="T3" s="4" t="s">
        <v>34</v>
      </c>
      <c r="U3" s="4">
        <v>703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/>
      <c r="F4" s="6">
        <v>44795</v>
      </c>
      <c r="G4" s="6">
        <v>44797</v>
      </c>
      <c r="H4" s="4">
        <v>0</v>
      </c>
      <c r="I4" s="4">
        <v>2</v>
      </c>
      <c r="J4" s="4">
        <v>0</v>
      </c>
      <c r="K4" s="4" t="s">
        <v>30</v>
      </c>
      <c r="L4" s="4">
        <v>616</v>
      </c>
      <c r="M4" s="4">
        <v>616</v>
      </c>
      <c r="N4" s="4"/>
      <c r="O4" s="4" t="s">
        <v>32</v>
      </c>
      <c r="P4" s="4" t="s">
        <v>33</v>
      </c>
      <c r="Q4" s="4">
        <v>0</v>
      </c>
      <c r="R4" s="7">
        <v>44792</v>
      </c>
      <c r="S4" s="6">
        <v>44812</v>
      </c>
      <c r="T4" s="4" t="s">
        <v>34</v>
      </c>
      <c r="U4" s="4">
        <v>616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44792</v>
      </c>
      <c r="G5" s="6">
        <v>44797</v>
      </c>
      <c r="H5" s="4">
        <v>1</v>
      </c>
      <c r="I5" s="4">
        <v>5</v>
      </c>
      <c r="J5" s="4">
        <v>5</v>
      </c>
      <c r="K5" s="4" t="s">
        <v>30</v>
      </c>
      <c r="L5" s="4">
        <v>925</v>
      </c>
      <c r="M5" s="4">
        <v>925</v>
      </c>
      <c r="N5" s="4" t="s">
        <v>47</v>
      </c>
      <c r="O5" s="4" t="s">
        <v>32</v>
      </c>
      <c r="P5" s="4" t="s">
        <v>33</v>
      </c>
      <c r="Q5" s="4">
        <v>0</v>
      </c>
      <c r="R5" s="7">
        <v>44792</v>
      </c>
      <c r="S5" s="6">
        <v>44812</v>
      </c>
      <c r="T5" s="4" t="s">
        <v>34</v>
      </c>
      <c r="U5" s="4">
        <v>925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44796</v>
      </c>
      <c r="G6" s="6">
        <v>44797</v>
      </c>
      <c r="H6" s="4">
        <v>1</v>
      </c>
      <c r="I6" s="4">
        <v>1</v>
      </c>
      <c r="J6" s="4">
        <v>1</v>
      </c>
      <c r="K6" s="4" t="s">
        <v>30</v>
      </c>
      <c r="L6" s="4">
        <v>231</v>
      </c>
      <c r="M6" s="4">
        <v>231</v>
      </c>
      <c r="N6" s="4" t="s">
        <v>51</v>
      </c>
      <c r="O6" s="4" t="s">
        <v>32</v>
      </c>
      <c r="P6" s="4" t="s">
        <v>33</v>
      </c>
      <c r="Q6" s="4">
        <v>0</v>
      </c>
      <c r="R6" s="7">
        <v>44792</v>
      </c>
      <c r="S6" s="6">
        <v>44812</v>
      </c>
      <c r="T6" s="4" t="s">
        <v>34</v>
      </c>
      <c r="U6" s="4">
        <v>231</v>
      </c>
      <c r="V6" s="4">
        <v>0</v>
      </c>
      <c r="W6" s="4">
        <v>258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44796</v>
      </c>
      <c r="G7" s="6">
        <v>44797</v>
      </c>
      <c r="H7" s="4">
        <v>1</v>
      </c>
      <c r="I7" s="4">
        <v>1</v>
      </c>
      <c r="J7" s="4">
        <v>1</v>
      </c>
      <c r="K7" s="4" t="s">
        <v>30</v>
      </c>
      <c r="L7" s="4">
        <v>389</v>
      </c>
      <c r="M7" s="4">
        <v>389</v>
      </c>
      <c r="N7" s="4" t="s">
        <v>56</v>
      </c>
      <c r="O7" s="4" t="s">
        <v>32</v>
      </c>
      <c r="P7" s="4" t="s">
        <v>33</v>
      </c>
      <c r="Q7" s="4">
        <v>0</v>
      </c>
      <c r="R7" s="7">
        <v>44793</v>
      </c>
      <c r="S7" s="6">
        <v>44812</v>
      </c>
      <c r="T7" s="4" t="s">
        <v>34</v>
      </c>
      <c r="U7" s="4">
        <v>389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37</v>
      </c>
      <c r="B8" s="4" t="s">
        <v>26</v>
      </c>
      <c r="C8" s="4" t="s">
        <v>58</v>
      </c>
      <c r="D8" s="4" t="s">
        <v>38</v>
      </c>
      <c r="E8" s="4" t="s">
        <v>39</v>
      </c>
      <c r="F8" s="6">
        <v>44795</v>
      </c>
      <c r="G8" s="6">
        <v>44797</v>
      </c>
      <c r="H8" s="4">
        <v>1</v>
      </c>
      <c r="I8" s="4">
        <v>2</v>
      </c>
      <c r="J8" s="4">
        <v>2</v>
      </c>
      <c r="K8" s="4" t="s">
        <v>30</v>
      </c>
      <c r="L8" s="4">
        <v>-703</v>
      </c>
      <c r="M8" s="4">
        <v>-703</v>
      </c>
      <c r="N8" s="4" t="s">
        <v>40</v>
      </c>
      <c r="O8" s="4" t="s">
        <v>32</v>
      </c>
      <c r="P8" s="4" t="s">
        <v>33</v>
      </c>
      <c r="Q8" s="4">
        <v>0</v>
      </c>
      <c r="R8" s="7">
        <v>44788</v>
      </c>
      <c r="S8" s="6">
        <v>44812</v>
      </c>
      <c r="T8" s="4" t="s">
        <v>34</v>
      </c>
      <c r="U8" s="4">
        <v>-703</v>
      </c>
      <c r="V8" s="4">
        <v>0</v>
      </c>
      <c r="W8" s="4">
        <v>0</v>
      </c>
      <c r="X8" s="4" t="s">
        <v>35</v>
      </c>
      <c r="Y8" s="4" t="s">
        <v>41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44795</v>
      </c>
      <c r="G9" s="6">
        <v>44797</v>
      </c>
      <c r="H9" s="4">
        <v>1</v>
      </c>
      <c r="I9" s="4">
        <v>2</v>
      </c>
      <c r="J9" s="4">
        <v>2</v>
      </c>
      <c r="K9" s="4" t="s">
        <v>30</v>
      </c>
      <c r="L9" s="4">
        <v>291</v>
      </c>
      <c r="M9" s="4">
        <v>291</v>
      </c>
      <c r="N9" s="4" t="s">
        <v>62</v>
      </c>
      <c r="O9" s="4" t="s">
        <v>32</v>
      </c>
      <c r="P9" s="4" t="s">
        <v>33</v>
      </c>
      <c r="Q9" s="4">
        <v>0</v>
      </c>
      <c r="R9" s="7">
        <v>44795</v>
      </c>
      <c r="S9" s="6">
        <v>44812</v>
      </c>
      <c r="T9" s="4" t="s">
        <v>34</v>
      </c>
      <c r="U9" s="4">
        <v>291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58</v>
      </c>
      <c r="D10" s="4" t="s">
        <v>60</v>
      </c>
      <c r="E10" s="4" t="s">
        <v>61</v>
      </c>
      <c r="F10" s="6">
        <v>44795</v>
      </c>
      <c r="G10" s="6">
        <v>44797</v>
      </c>
      <c r="H10" s="4">
        <v>1</v>
      </c>
      <c r="I10" s="4">
        <v>2</v>
      </c>
      <c r="J10" s="4">
        <v>2</v>
      </c>
      <c r="K10" s="4" t="s">
        <v>30</v>
      </c>
      <c r="L10" s="4">
        <v>-291</v>
      </c>
      <c r="M10" s="4">
        <v>-291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44795</v>
      </c>
      <c r="S10" s="6">
        <v>44812</v>
      </c>
      <c r="T10" s="4" t="s">
        <v>34</v>
      </c>
      <c r="U10" s="4">
        <v>-291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44796</v>
      </c>
      <c r="G11" s="6">
        <v>44797</v>
      </c>
      <c r="H11" s="4">
        <v>1</v>
      </c>
      <c r="I11" s="4">
        <v>1</v>
      </c>
      <c r="J11" s="4">
        <v>1</v>
      </c>
      <c r="K11" s="4" t="s">
        <v>30</v>
      </c>
      <c r="L11" s="4">
        <v>429</v>
      </c>
      <c r="M11" s="4">
        <v>429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44796</v>
      </c>
      <c r="S11" s="6">
        <v>44812</v>
      </c>
      <c r="T11" s="4" t="s">
        <v>34</v>
      </c>
      <c r="U11" s="4">
        <v>429</v>
      </c>
      <c r="V11" s="4">
        <v>0</v>
      </c>
      <c r="W11" s="4">
        <v>0</v>
      </c>
      <c r="X11" s="4" t="s">
        <v>67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44796</v>
      </c>
      <c r="G12" s="6">
        <v>44797</v>
      </c>
      <c r="H12" s="4">
        <v>1</v>
      </c>
      <c r="I12" s="4">
        <v>1</v>
      </c>
      <c r="J12" s="4">
        <v>1</v>
      </c>
      <c r="K12" s="4" t="s">
        <v>30</v>
      </c>
      <c r="L12" s="4">
        <v>88</v>
      </c>
      <c r="M12" s="4">
        <v>88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44796</v>
      </c>
      <c r="S12" s="6">
        <v>44812</v>
      </c>
      <c r="T12" s="4" t="s">
        <v>34</v>
      </c>
      <c r="U12" s="4">
        <v>88</v>
      </c>
      <c r="V12" s="4">
        <v>0</v>
      </c>
      <c r="W12" s="4">
        <v>0</v>
      </c>
      <c r="X12" s="4" t="s">
        <v>35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55</v>
      </c>
      <c r="F13" s="6">
        <v>44796</v>
      </c>
      <c r="G13" s="6">
        <v>44797</v>
      </c>
      <c r="H13" s="4">
        <v>1</v>
      </c>
      <c r="I13" s="4">
        <v>1</v>
      </c>
      <c r="J13" s="4">
        <v>1</v>
      </c>
      <c r="K13" s="4" t="s">
        <v>30</v>
      </c>
      <c r="L13" s="4">
        <v>254</v>
      </c>
      <c r="M13" s="4">
        <v>254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44796</v>
      </c>
      <c r="S13" s="6">
        <v>44812</v>
      </c>
      <c r="T13" s="4" t="s">
        <v>34</v>
      </c>
      <c r="U13" s="4">
        <v>254</v>
      </c>
      <c r="V13" s="4">
        <v>0</v>
      </c>
      <c r="W13" s="4">
        <v>0</v>
      </c>
      <c r="X13" s="4" t="s">
        <v>35</v>
      </c>
      <c r="Y13" s="4" t="s">
        <v>76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44796</v>
      </c>
      <c r="G14" s="6">
        <v>44797</v>
      </c>
      <c r="H14" s="4">
        <v>1</v>
      </c>
      <c r="I14" s="4">
        <v>1</v>
      </c>
      <c r="J14" s="4">
        <v>1</v>
      </c>
      <c r="K14" s="4" t="s">
        <v>30</v>
      </c>
      <c r="L14" s="4">
        <v>590</v>
      </c>
      <c r="M14" s="4">
        <v>590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44796</v>
      </c>
      <c r="S14" s="6">
        <v>44812</v>
      </c>
      <c r="T14" s="4" t="s">
        <v>34</v>
      </c>
      <c r="U14" s="4">
        <v>590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44796</v>
      </c>
      <c r="G15" s="6">
        <v>44797</v>
      </c>
      <c r="H15" s="4">
        <v>1</v>
      </c>
      <c r="I15" s="4">
        <v>1</v>
      </c>
      <c r="J15" s="4">
        <v>1</v>
      </c>
      <c r="K15" s="4" t="s">
        <v>30</v>
      </c>
      <c r="L15" s="4">
        <v>127</v>
      </c>
      <c r="M15" s="4">
        <v>127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44796</v>
      </c>
      <c r="S15" s="6">
        <v>44812</v>
      </c>
      <c r="T15" s="4" t="s">
        <v>34</v>
      </c>
      <c r="U15" s="4">
        <v>127</v>
      </c>
      <c r="V15" s="4">
        <v>0</v>
      </c>
      <c r="W15" s="4">
        <v>0</v>
      </c>
      <c r="X15" s="4" t="s">
        <v>35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44796</v>
      </c>
      <c r="G16" s="6">
        <v>44797</v>
      </c>
      <c r="H16" s="4">
        <v>1</v>
      </c>
      <c r="I16" s="4">
        <v>1</v>
      </c>
      <c r="J16" s="4">
        <v>1</v>
      </c>
      <c r="K16" s="4" t="s">
        <v>30</v>
      </c>
      <c r="L16" s="4">
        <v>154</v>
      </c>
      <c r="M16" s="4">
        <v>154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44796</v>
      </c>
      <c r="S16" s="6">
        <v>44812</v>
      </c>
      <c r="T16" s="4" t="s">
        <v>34</v>
      </c>
      <c r="U16" s="4">
        <v>154</v>
      </c>
      <c r="V16" s="4">
        <v>0</v>
      </c>
      <c r="W16" s="4">
        <v>0</v>
      </c>
      <c r="X16" s="4" t="s">
        <v>35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/>
      <c r="F17" s="6">
        <v>44796</v>
      </c>
      <c r="G17" s="6">
        <v>44797</v>
      </c>
      <c r="H17" s="4">
        <v>0</v>
      </c>
      <c r="I17" s="4">
        <v>1</v>
      </c>
      <c r="J17" s="4">
        <v>0</v>
      </c>
      <c r="K17" s="4" t="s">
        <v>30</v>
      </c>
      <c r="L17" s="4">
        <v>331</v>
      </c>
      <c r="M17" s="4">
        <v>331</v>
      </c>
      <c r="N17" s="4"/>
      <c r="O17" s="4" t="s">
        <v>32</v>
      </c>
      <c r="P17" s="4" t="s">
        <v>33</v>
      </c>
      <c r="Q17" s="4">
        <v>0</v>
      </c>
      <c r="R17" s="7">
        <v>44796</v>
      </c>
      <c r="S17" s="6">
        <v>44812</v>
      </c>
      <c r="T17" s="4" t="s">
        <v>34</v>
      </c>
      <c r="U17" s="4">
        <v>331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44796</v>
      </c>
      <c r="G18" s="6">
        <v>44797</v>
      </c>
      <c r="H18" s="4">
        <v>1</v>
      </c>
      <c r="I18" s="4">
        <v>1</v>
      </c>
      <c r="J18" s="4">
        <v>1</v>
      </c>
      <c r="K18" s="4" t="s">
        <v>30</v>
      </c>
      <c r="L18" s="4">
        <v>118</v>
      </c>
      <c r="M18" s="4">
        <v>118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44796</v>
      </c>
      <c r="S18" s="6">
        <v>44812</v>
      </c>
      <c r="T18" s="4" t="s">
        <v>34</v>
      </c>
      <c r="U18" s="4">
        <v>118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44796</v>
      </c>
      <c r="G19" s="6">
        <v>44797</v>
      </c>
      <c r="H19" s="4">
        <v>1</v>
      </c>
      <c r="I19" s="4">
        <v>1</v>
      </c>
      <c r="J19" s="4">
        <v>1</v>
      </c>
      <c r="K19" s="4" t="s">
        <v>30</v>
      </c>
      <c r="L19" s="4">
        <v>90</v>
      </c>
      <c r="M19" s="4">
        <v>90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44796</v>
      </c>
      <c r="S19" s="6">
        <v>44812</v>
      </c>
      <c r="T19" s="4" t="s">
        <v>34</v>
      </c>
      <c r="U19" s="4">
        <v>90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99</v>
      </c>
      <c r="B20" s="4" t="s">
        <v>26</v>
      </c>
      <c r="C20" s="4" t="s">
        <v>58</v>
      </c>
      <c r="D20" s="4" t="s">
        <v>100</v>
      </c>
      <c r="E20" s="4" t="s">
        <v>101</v>
      </c>
      <c r="F20" s="6">
        <v>44796</v>
      </c>
      <c r="G20" s="6">
        <v>44797</v>
      </c>
      <c r="H20" s="4">
        <v>1</v>
      </c>
      <c r="I20" s="4">
        <v>1</v>
      </c>
      <c r="J20" s="4">
        <v>1</v>
      </c>
      <c r="K20" s="4" t="s">
        <v>30</v>
      </c>
      <c r="L20" s="4">
        <v>-90</v>
      </c>
      <c r="M20" s="4">
        <v>-90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44796</v>
      </c>
      <c r="S20" s="6">
        <v>44812</v>
      </c>
      <c r="T20" s="4" t="s">
        <v>34</v>
      </c>
      <c r="U20" s="4">
        <v>-90</v>
      </c>
      <c r="V20" s="4">
        <v>0</v>
      </c>
      <c r="W20" s="4">
        <v>0</v>
      </c>
      <c r="X20" s="4" t="s">
        <v>35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44796</v>
      </c>
      <c r="G21" s="6">
        <v>44797</v>
      </c>
      <c r="H21" s="4">
        <v>1</v>
      </c>
      <c r="I21" s="4">
        <v>1</v>
      </c>
      <c r="J21" s="4">
        <v>1</v>
      </c>
      <c r="K21" s="4" t="s">
        <v>30</v>
      </c>
      <c r="L21" s="4">
        <v>407</v>
      </c>
      <c r="M21" s="4">
        <v>407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44796</v>
      </c>
      <c r="S21" s="6">
        <v>44812</v>
      </c>
      <c r="T21" s="4" t="s">
        <v>34</v>
      </c>
      <c r="U21" s="4">
        <v>407</v>
      </c>
      <c r="V21" s="4">
        <v>0</v>
      </c>
      <c r="W21" s="4">
        <v>0</v>
      </c>
      <c r="X21" s="4" t="s">
        <v>35</v>
      </c>
      <c r="Y21" s="4" t="s">
        <v>108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110</v>
      </c>
      <c r="E22" s="4" t="s">
        <v>111</v>
      </c>
      <c r="F22" s="6">
        <v>44796</v>
      </c>
      <c r="G22" s="6">
        <v>44797</v>
      </c>
      <c r="H22" s="4">
        <v>1</v>
      </c>
      <c r="I22" s="4">
        <v>1</v>
      </c>
      <c r="J22" s="4">
        <v>1</v>
      </c>
      <c r="K22" s="4" t="s">
        <v>30</v>
      </c>
      <c r="L22" s="4">
        <v>95</v>
      </c>
      <c r="M22" s="4">
        <v>95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44796</v>
      </c>
      <c r="S22" s="6">
        <v>44812</v>
      </c>
      <c r="T22" s="4" t="s">
        <v>34</v>
      </c>
      <c r="U22" s="4">
        <v>95</v>
      </c>
      <c r="V22" s="4">
        <v>0</v>
      </c>
      <c r="W22" s="4">
        <v>0</v>
      </c>
      <c r="X22" s="4" t="s">
        <v>113</v>
      </c>
      <c r="Y22" s="4" t="s">
        <v>114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101</v>
      </c>
      <c r="F23" s="6">
        <v>44796</v>
      </c>
      <c r="G23" s="6">
        <v>44797</v>
      </c>
      <c r="H23" s="4">
        <v>1</v>
      </c>
      <c r="I23" s="4">
        <v>1</v>
      </c>
      <c r="J23" s="4">
        <v>1</v>
      </c>
      <c r="K23" s="4" t="s">
        <v>30</v>
      </c>
      <c r="L23" s="4">
        <v>144</v>
      </c>
      <c r="M23" s="4">
        <v>144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44796</v>
      </c>
      <c r="S23" s="6">
        <v>44812</v>
      </c>
      <c r="T23" s="4" t="s">
        <v>34</v>
      </c>
      <c r="U23" s="4">
        <v>144</v>
      </c>
      <c r="V23" s="4">
        <v>0</v>
      </c>
      <c r="W23" s="4">
        <v>0</v>
      </c>
      <c r="X23" s="4" t="s">
        <v>35</v>
      </c>
      <c r="Y23" s="4" t="s">
        <v>118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121</v>
      </c>
      <c r="F24" s="6">
        <v>44796</v>
      </c>
      <c r="G24" s="6">
        <v>44797</v>
      </c>
      <c r="H24" s="4">
        <v>1</v>
      </c>
      <c r="I24" s="4">
        <v>1</v>
      </c>
      <c r="J24" s="4">
        <v>1</v>
      </c>
      <c r="K24" s="4" t="s">
        <v>30</v>
      </c>
      <c r="L24" s="4">
        <v>572</v>
      </c>
      <c r="M24" s="4">
        <v>572</v>
      </c>
      <c r="N24" s="4" t="s">
        <v>122</v>
      </c>
      <c r="O24" s="4" t="s">
        <v>32</v>
      </c>
      <c r="P24" s="4" t="s">
        <v>33</v>
      </c>
      <c r="Q24" s="4">
        <v>0</v>
      </c>
      <c r="R24" s="7">
        <v>44796</v>
      </c>
      <c r="S24" s="6">
        <v>44812</v>
      </c>
      <c r="T24" s="4" t="s">
        <v>34</v>
      </c>
      <c r="U24" s="4">
        <v>572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119</v>
      </c>
      <c r="B25" s="4" t="s">
        <v>26</v>
      </c>
      <c r="C25" s="4" t="s">
        <v>58</v>
      </c>
      <c r="D25" s="4" t="s">
        <v>120</v>
      </c>
      <c r="E25" s="4" t="s">
        <v>121</v>
      </c>
      <c r="F25" s="6">
        <v>44796</v>
      </c>
      <c r="G25" s="6">
        <v>44797</v>
      </c>
      <c r="H25" s="4">
        <v>1</v>
      </c>
      <c r="I25" s="4">
        <v>1</v>
      </c>
      <c r="J25" s="4">
        <v>1</v>
      </c>
      <c r="K25" s="4" t="s">
        <v>30</v>
      </c>
      <c r="L25" s="4">
        <v>-572</v>
      </c>
      <c r="M25" s="4">
        <v>-572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44796</v>
      </c>
      <c r="S25" s="6">
        <v>44812</v>
      </c>
      <c r="T25" s="4" t="s">
        <v>34</v>
      </c>
      <c r="U25" s="4">
        <v>-572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6">
        <v>44796</v>
      </c>
      <c r="G26" s="6">
        <v>44797</v>
      </c>
      <c r="H26" s="4">
        <v>1</v>
      </c>
      <c r="I26" s="4">
        <v>1</v>
      </c>
      <c r="J26" s="4">
        <v>1</v>
      </c>
      <c r="K26" s="4" t="s">
        <v>30</v>
      </c>
      <c r="L26" s="4">
        <v>345</v>
      </c>
      <c r="M26" s="4">
        <v>345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44796</v>
      </c>
      <c r="S26" s="6">
        <v>44812</v>
      </c>
      <c r="T26" s="4" t="s">
        <v>34</v>
      </c>
      <c r="U26" s="4">
        <v>345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44796</v>
      </c>
      <c r="G27" s="6">
        <v>44797</v>
      </c>
      <c r="H27" s="4">
        <v>1</v>
      </c>
      <c r="I27" s="4">
        <v>1</v>
      </c>
      <c r="J27" s="4">
        <v>1</v>
      </c>
      <c r="K27" s="4" t="s">
        <v>30</v>
      </c>
      <c r="L27" s="4">
        <v>88</v>
      </c>
      <c r="M27" s="4">
        <v>88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44796</v>
      </c>
      <c r="S27" s="6">
        <v>44812</v>
      </c>
      <c r="T27" s="4" t="s">
        <v>34</v>
      </c>
      <c r="U27" s="4">
        <v>88</v>
      </c>
      <c r="V27" s="4">
        <v>0</v>
      </c>
      <c r="W27" s="4">
        <v>0</v>
      </c>
      <c r="X27" s="4" t="s">
        <v>35</v>
      </c>
      <c r="Y27" s="4" t="s">
        <v>131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134</v>
      </c>
      <c r="F28" s="6">
        <v>44796</v>
      </c>
      <c r="G28" s="6">
        <v>44797</v>
      </c>
      <c r="H28" s="4">
        <v>1</v>
      </c>
      <c r="I28" s="4">
        <v>1</v>
      </c>
      <c r="J28" s="4">
        <v>1</v>
      </c>
      <c r="K28" s="4" t="s">
        <v>30</v>
      </c>
      <c r="L28" s="4">
        <v>130</v>
      </c>
      <c r="M28" s="4">
        <v>130</v>
      </c>
      <c r="N28" s="4" t="s">
        <v>135</v>
      </c>
      <c r="O28" s="4" t="s">
        <v>32</v>
      </c>
      <c r="P28" s="4" t="s">
        <v>33</v>
      </c>
      <c r="Q28" s="4">
        <v>0</v>
      </c>
      <c r="R28" s="7">
        <v>44796</v>
      </c>
      <c r="S28" s="6">
        <v>44812</v>
      </c>
      <c r="T28" s="4" t="s">
        <v>34</v>
      </c>
      <c r="U28" s="4">
        <v>130</v>
      </c>
      <c r="V28" s="4">
        <v>0</v>
      </c>
      <c r="W28" s="4">
        <v>0</v>
      </c>
      <c r="X28" s="4" t="s">
        <v>35</v>
      </c>
      <c r="Y28" s="4" t="s">
        <v>136</v>
      </c>
    </row>
    <row r="29" s="4" customFormat="1" spans="1:25">
      <c r="A29" s="4" t="s">
        <v>137</v>
      </c>
      <c r="B29" s="4" t="s">
        <v>26</v>
      </c>
      <c r="C29" s="4" t="s">
        <v>27</v>
      </c>
      <c r="D29" s="4" t="s">
        <v>138</v>
      </c>
      <c r="E29" s="4" t="s">
        <v>89</v>
      </c>
      <c r="F29" s="6">
        <v>44796</v>
      </c>
      <c r="G29" s="6">
        <v>44797</v>
      </c>
      <c r="H29" s="4">
        <v>1</v>
      </c>
      <c r="I29" s="4">
        <v>1</v>
      </c>
      <c r="J29" s="4">
        <v>1</v>
      </c>
      <c r="K29" s="4" t="s">
        <v>30</v>
      </c>
      <c r="L29" s="4">
        <v>169</v>
      </c>
      <c r="M29" s="4">
        <v>169</v>
      </c>
      <c r="N29" s="4" t="s">
        <v>139</v>
      </c>
      <c r="O29" s="4" t="s">
        <v>32</v>
      </c>
      <c r="P29" s="4" t="s">
        <v>33</v>
      </c>
      <c r="Q29" s="4">
        <v>0</v>
      </c>
      <c r="R29" s="7">
        <v>44796</v>
      </c>
      <c r="S29" s="6">
        <v>44812</v>
      </c>
      <c r="T29" s="4" t="s">
        <v>34</v>
      </c>
      <c r="U29" s="4">
        <v>169</v>
      </c>
      <c r="V29" s="4">
        <v>0</v>
      </c>
      <c r="W29" s="4">
        <v>0</v>
      </c>
      <c r="X29" s="4" t="s">
        <v>35</v>
      </c>
      <c r="Y29" s="4" t="s">
        <v>140</v>
      </c>
    </row>
    <row r="30" s="4" customFormat="1" spans="1:25">
      <c r="A30" s="4" t="s">
        <v>141</v>
      </c>
      <c r="B30" s="4" t="s">
        <v>26</v>
      </c>
      <c r="C30" s="4" t="s">
        <v>27</v>
      </c>
      <c r="D30" s="4" t="s">
        <v>138</v>
      </c>
      <c r="E30" s="4" t="s">
        <v>89</v>
      </c>
      <c r="F30" s="6">
        <v>44796</v>
      </c>
      <c r="G30" s="6">
        <v>44797</v>
      </c>
      <c r="H30" s="4">
        <v>1</v>
      </c>
      <c r="I30" s="4">
        <v>1</v>
      </c>
      <c r="J30" s="4">
        <v>1</v>
      </c>
      <c r="K30" s="4" t="s">
        <v>30</v>
      </c>
      <c r="L30" s="4">
        <v>169</v>
      </c>
      <c r="M30" s="4">
        <v>169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44796</v>
      </c>
      <c r="S30" s="6">
        <v>44812</v>
      </c>
      <c r="T30" s="4" t="s">
        <v>34</v>
      </c>
      <c r="U30" s="4">
        <v>169</v>
      </c>
      <c r="V30" s="4">
        <v>0</v>
      </c>
      <c r="W30" s="4">
        <v>0</v>
      </c>
      <c r="X30" s="4" t="s">
        <v>143</v>
      </c>
      <c r="Y30" s="4" t="s">
        <v>144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44796</v>
      </c>
      <c r="G31" s="6">
        <v>44797</v>
      </c>
      <c r="H31" s="4">
        <v>1</v>
      </c>
      <c r="I31" s="4">
        <v>1</v>
      </c>
      <c r="J31" s="4">
        <v>1</v>
      </c>
      <c r="K31" s="4" t="s">
        <v>30</v>
      </c>
      <c r="L31" s="4">
        <v>88</v>
      </c>
      <c r="M31" s="4">
        <v>88</v>
      </c>
      <c r="N31" s="4" t="s">
        <v>148</v>
      </c>
      <c r="O31" s="4" t="s">
        <v>32</v>
      </c>
      <c r="P31" s="4" t="s">
        <v>33</v>
      </c>
      <c r="Q31" s="4">
        <v>0</v>
      </c>
      <c r="R31" s="7">
        <v>44796</v>
      </c>
      <c r="S31" s="6">
        <v>44812</v>
      </c>
      <c r="T31" s="4" t="s">
        <v>34</v>
      </c>
      <c r="U31" s="4">
        <v>88</v>
      </c>
      <c r="V31" s="4">
        <v>0</v>
      </c>
      <c r="W31" s="4">
        <v>0</v>
      </c>
      <c r="X31" s="4" t="s">
        <v>35</v>
      </c>
      <c r="Y31" s="4" t="s">
        <v>149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151</v>
      </c>
      <c r="E32" s="4" t="s">
        <v>152</v>
      </c>
      <c r="F32" s="6">
        <v>44796</v>
      </c>
      <c r="G32" s="6">
        <v>44797</v>
      </c>
      <c r="H32" s="4">
        <v>1</v>
      </c>
      <c r="I32" s="4">
        <v>1</v>
      </c>
      <c r="J32" s="4">
        <v>1</v>
      </c>
      <c r="K32" s="4" t="s">
        <v>30</v>
      </c>
      <c r="L32" s="4">
        <v>433</v>
      </c>
      <c r="M32" s="4">
        <v>433</v>
      </c>
      <c r="N32" s="4" t="s">
        <v>153</v>
      </c>
      <c r="O32" s="4" t="s">
        <v>32</v>
      </c>
      <c r="P32" s="4" t="s">
        <v>33</v>
      </c>
      <c r="Q32" s="4">
        <v>0</v>
      </c>
      <c r="R32" s="7">
        <v>44796</v>
      </c>
      <c r="S32" s="6">
        <v>44812</v>
      </c>
      <c r="T32" s="4" t="s">
        <v>34</v>
      </c>
      <c r="U32" s="4">
        <v>433</v>
      </c>
      <c r="V32" s="4">
        <v>0</v>
      </c>
      <c r="W32" s="4">
        <v>0</v>
      </c>
      <c r="X32" s="4" t="s">
        <v>35</v>
      </c>
      <c r="Y32" s="4" t="s">
        <v>154</v>
      </c>
    </row>
    <row r="33" s="4" customFormat="1" spans="1:25">
      <c r="A33" s="4" t="s">
        <v>155</v>
      </c>
      <c r="B33" s="4" t="s">
        <v>26</v>
      </c>
      <c r="C33" s="4" t="s">
        <v>27</v>
      </c>
      <c r="D33" s="4" t="s">
        <v>156</v>
      </c>
      <c r="E33" s="4" t="s">
        <v>157</v>
      </c>
      <c r="F33" s="6">
        <v>44796</v>
      </c>
      <c r="G33" s="6">
        <v>44797</v>
      </c>
      <c r="H33" s="4">
        <v>1</v>
      </c>
      <c r="I33" s="4">
        <v>1</v>
      </c>
      <c r="J33" s="4">
        <v>1</v>
      </c>
      <c r="K33" s="4" t="s">
        <v>30</v>
      </c>
      <c r="L33" s="4">
        <v>317</v>
      </c>
      <c r="M33" s="4">
        <v>317</v>
      </c>
      <c r="N33" s="4" t="s">
        <v>158</v>
      </c>
      <c r="O33" s="4" t="s">
        <v>32</v>
      </c>
      <c r="P33" s="4" t="s">
        <v>33</v>
      </c>
      <c r="Q33" s="4">
        <v>0</v>
      </c>
      <c r="R33" s="7">
        <v>44796</v>
      </c>
      <c r="S33" s="6">
        <v>44812</v>
      </c>
      <c r="T33" s="4" t="s">
        <v>34</v>
      </c>
      <c r="U33" s="4">
        <v>317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159</v>
      </c>
      <c r="B34" s="4" t="s">
        <v>26</v>
      </c>
      <c r="C34" s="4" t="s">
        <v>27</v>
      </c>
      <c r="D34" s="4" t="s">
        <v>156</v>
      </c>
      <c r="E34" s="4" t="s">
        <v>157</v>
      </c>
      <c r="F34" s="6">
        <v>44796</v>
      </c>
      <c r="G34" s="6">
        <v>44797</v>
      </c>
      <c r="H34" s="4">
        <v>1</v>
      </c>
      <c r="I34" s="4">
        <v>1</v>
      </c>
      <c r="J34" s="4">
        <v>1</v>
      </c>
      <c r="K34" s="4" t="s">
        <v>30</v>
      </c>
      <c r="L34" s="4">
        <v>317</v>
      </c>
      <c r="M34" s="4">
        <v>317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44796</v>
      </c>
      <c r="S34" s="6">
        <v>44812</v>
      </c>
      <c r="T34" s="4" t="s">
        <v>34</v>
      </c>
      <c r="U34" s="4">
        <v>317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150</v>
      </c>
      <c r="B35" s="4" t="s">
        <v>26</v>
      </c>
      <c r="C35" s="4" t="s">
        <v>58</v>
      </c>
      <c r="D35" s="4" t="s">
        <v>151</v>
      </c>
      <c r="E35" s="4" t="s">
        <v>152</v>
      </c>
      <c r="F35" s="6">
        <v>44796</v>
      </c>
      <c r="G35" s="6">
        <v>44797</v>
      </c>
      <c r="H35" s="4">
        <v>1</v>
      </c>
      <c r="I35" s="4">
        <v>1</v>
      </c>
      <c r="J35" s="4">
        <v>1</v>
      </c>
      <c r="K35" s="4" t="s">
        <v>30</v>
      </c>
      <c r="L35" s="4">
        <v>-433</v>
      </c>
      <c r="M35" s="4">
        <v>-433</v>
      </c>
      <c r="N35" s="4" t="s">
        <v>153</v>
      </c>
      <c r="O35" s="4" t="s">
        <v>32</v>
      </c>
      <c r="P35" s="4" t="s">
        <v>33</v>
      </c>
      <c r="Q35" s="4">
        <v>0</v>
      </c>
      <c r="R35" s="7">
        <v>44796</v>
      </c>
      <c r="S35" s="6">
        <v>44812</v>
      </c>
      <c r="T35" s="4" t="s">
        <v>34</v>
      </c>
      <c r="U35" s="4">
        <v>-433</v>
      </c>
      <c r="V35" s="4">
        <v>0</v>
      </c>
      <c r="W35" s="4">
        <v>0</v>
      </c>
      <c r="X35" s="4" t="s">
        <v>35</v>
      </c>
      <c r="Y35" s="4" t="s">
        <v>154</v>
      </c>
    </row>
    <row r="36" s="4" customFormat="1" spans="1:25">
      <c r="A36" s="4" t="s">
        <v>161</v>
      </c>
      <c r="B36" s="4" t="s">
        <v>26</v>
      </c>
      <c r="C36" s="4" t="s">
        <v>27</v>
      </c>
      <c r="D36" s="4" t="s">
        <v>162</v>
      </c>
      <c r="E36" s="4" t="s">
        <v>163</v>
      </c>
      <c r="F36" s="6">
        <v>44796</v>
      </c>
      <c r="G36" s="6">
        <v>44797</v>
      </c>
      <c r="H36" s="4">
        <v>1</v>
      </c>
      <c r="I36" s="4">
        <v>1</v>
      </c>
      <c r="J36" s="4">
        <v>1</v>
      </c>
      <c r="K36" s="4" t="s">
        <v>30</v>
      </c>
      <c r="L36" s="4">
        <v>453</v>
      </c>
      <c r="M36" s="4">
        <v>453</v>
      </c>
      <c r="N36" s="4" t="s">
        <v>164</v>
      </c>
      <c r="O36" s="4" t="s">
        <v>32</v>
      </c>
      <c r="P36" s="4" t="s">
        <v>33</v>
      </c>
      <c r="Q36" s="4">
        <v>0</v>
      </c>
      <c r="R36" s="7">
        <v>44796</v>
      </c>
      <c r="S36" s="6">
        <v>44812</v>
      </c>
      <c r="T36" s="4" t="s">
        <v>34</v>
      </c>
      <c r="U36" s="4">
        <v>453</v>
      </c>
      <c r="V36" s="4">
        <v>0</v>
      </c>
      <c r="W36" s="4">
        <v>0</v>
      </c>
      <c r="X36" s="4" t="s">
        <v>35</v>
      </c>
      <c r="Y36" s="4" t="s">
        <v>165</v>
      </c>
    </row>
    <row r="37" s="4" customFormat="1" spans="1:25">
      <c r="A37" s="4" t="s">
        <v>150</v>
      </c>
      <c r="B37" s="4" t="s">
        <v>26</v>
      </c>
      <c r="C37" s="4" t="s">
        <v>166</v>
      </c>
      <c r="D37" s="4" t="s">
        <v>151</v>
      </c>
      <c r="E37" s="4" t="s">
        <v>152</v>
      </c>
      <c r="F37" s="6">
        <v>44796</v>
      </c>
      <c r="G37" s="6">
        <v>44797</v>
      </c>
      <c r="H37" s="4">
        <v>1</v>
      </c>
      <c r="I37" s="4">
        <v>1</v>
      </c>
      <c r="J37" s="4">
        <v>1</v>
      </c>
      <c r="K37" s="4" t="s">
        <v>30</v>
      </c>
      <c r="L37" s="4">
        <v>0</v>
      </c>
      <c r="M37" s="4">
        <v>0</v>
      </c>
      <c r="N37" s="4" t="s">
        <v>153</v>
      </c>
      <c r="O37" s="4" t="s">
        <v>32</v>
      </c>
      <c r="P37" s="4" t="s">
        <v>33</v>
      </c>
      <c r="Q37" s="4">
        <v>0</v>
      </c>
      <c r="R37" s="7">
        <v>44796</v>
      </c>
      <c r="S37" s="6">
        <v>44812</v>
      </c>
      <c r="T37" s="4" t="s">
        <v>34</v>
      </c>
      <c r="U37" s="4">
        <v>0</v>
      </c>
      <c r="V37" s="4">
        <v>0</v>
      </c>
      <c r="W37" s="4">
        <v>0</v>
      </c>
      <c r="X37" s="4" t="s">
        <v>35</v>
      </c>
      <c r="Y37" s="4" t="s">
        <v>154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A38" sqref="A38:A3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</v>
      </c>
    </row>
    <row r="2" s="4" customFormat="1" spans="1:9">
      <c r="A2" s="5">
        <v>999218739500894</v>
      </c>
      <c r="B2" s="6">
        <v>44796</v>
      </c>
      <c r="C2" s="6">
        <v>44797</v>
      </c>
      <c r="D2" s="4">
        <v>484</v>
      </c>
      <c r="E2" s="4" t="str">
        <f>VLOOKUP(A2,HOP!A:L,12,0)</f>
        <v>484.00</v>
      </c>
      <c r="F2" s="4" t="str">
        <f>VLOOKUP(A2,HOP!A:C,3,0)</f>
        <v>2654222</v>
      </c>
      <c r="G2" s="4">
        <f>D2-E2</f>
        <v>0</v>
      </c>
      <c r="H2" s="4" t="str">
        <f>$H$1&amp;F2</f>
        <v>，2654222</v>
      </c>
      <c r="I2" s="4" t="str">
        <f>VLOOKUP(A2,HOP!A:U,21,0)</f>
        <v>直连</v>
      </c>
    </row>
    <row r="3" s="4" customFormat="1" hidden="1" spans="1:9">
      <c r="A3" s="5">
        <v>18754210726</v>
      </c>
      <c r="B3" s="6">
        <v>44795</v>
      </c>
      <c r="C3" s="6">
        <v>44797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1" si="0">D3-E3</f>
        <v>#N/A</v>
      </c>
      <c r="H3" s="4" t="e">
        <f t="shared" ref="H3:H31" si="1">$H$1&amp;F3</f>
        <v>#N/A</v>
      </c>
      <c r="I3" s="4" t="e">
        <f>VLOOKUP(A3,HOP!A:U,21,0)</f>
        <v>#N/A</v>
      </c>
    </row>
    <row r="4" s="4" customFormat="1" spans="1:9">
      <c r="A4" s="5">
        <v>18805510543</v>
      </c>
      <c r="B4" s="6">
        <v>44795</v>
      </c>
      <c r="C4" s="6">
        <v>44797</v>
      </c>
      <c r="D4" s="4">
        <v>616</v>
      </c>
      <c r="E4" s="4" t="str">
        <f>VLOOKUP(A4,HOP!A:L,12,0)</f>
        <v>616.00</v>
      </c>
      <c r="F4" s="4" t="str">
        <f>VLOOKUP(A4,HOP!A:C,3,0)</f>
        <v>2660188</v>
      </c>
      <c r="G4" s="4">
        <f t="shared" si="0"/>
        <v>0</v>
      </c>
      <c r="H4" s="4" t="str">
        <f t="shared" si="1"/>
        <v>，2660188</v>
      </c>
      <c r="I4" s="4" t="str">
        <f>VLOOKUP(A4,HOP!A:U,21,0)</f>
        <v>直连</v>
      </c>
    </row>
    <row r="5" s="4" customFormat="1" spans="1:9">
      <c r="A5" s="5">
        <v>999218807287110</v>
      </c>
      <c r="B5" s="6">
        <v>44792</v>
      </c>
      <c r="C5" s="6">
        <v>44797</v>
      </c>
      <c r="D5" s="4">
        <v>925</v>
      </c>
      <c r="E5" s="4" t="str">
        <f>VLOOKUP(A5,HOP!A:L,12,0)</f>
        <v>925.00</v>
      </c>
      <c r="F5" s="4" t="str">
        <f>VLOOKUP(A5,HOP!A:C,3,0)</f>
        <v>2660423</v>
      </c>
      <c r="G5" s="4">
        <f t="shared" si="0"/>
        <v>0</v>
      </c>
      <c r="H5" s="4" t="str">
        <f t="shared" si="1"/>
        <v>，2660423</v>
      </c>
      <c r="I5" s="4" t="str">
        <f>VLOOKUP(A5,HOP!A:U,21,0)</f>
        <v>直连</v>
      </c>
    </row>
    <row r="6" s="4" customFormat="1" spans="1:9">
      <c r="A6" s="5">
        <v>999218809345928</v>
      </c>
      <c r="B6" s="6">
        <v>44796</v>
      </c>
      <c r="C6" s="6">
        <v>44797</v>
      </c>
      <c r="D6" s="4">
        <v>231</v>
      </c>
      <c r="E6" s="4" t="str">
        <f>VLOOKUP(A6,HOP!A:L,12,0)</f>
        <v>231.00</v>
      </c>
      <c r="F6" s="4" t="str">
        <f>VLOOKUP(A6,HOP!A:C,3,0)</f>
        <v>2660638</v>
      </c>
      <c r="G6" s="4">
        <f t="shared" si="0"/>
        <v>0</v>
      </c>
      <c r="H6" s="4" t="str">
        <f t="shared" si="1"/>
        <v>，2660638</v>
      </c>
      <c r="I6" s="4" t="str">
        <f>VLOOKUP(A6,HOP!A:U,21,0)</f>
        <v>直连</v>
      </c>
    </row>
    <row r="7" s="4" customFormat="1" spans="1:9">
      <c r="A7" s="5">
        <v>18814170414</v>
      </c>
      <c r="B7" s="6">
        <v>44796</v>
      </c>
      <c r="C7" s="6">
        <v>44797</v>
      </c>
      <c r="D7" s="4">
        <v>389</v>
      </c>
      <c r="E7" s="4" t="str">
        <f>VLOOKUP(A7,HOP!A:L,12,0)</f>
        <v>389.00</v>
      </c>
      <c r="F7" s="4" t="str">
        <f>VLOOKUP(A7,HOP!A:C,3,0)</f>
        <v>2661075</v>
      </c>
      <c r="G7" s="4">
        <f t="shared" si="0"/>
        <v>0</v>
      </c>
      <c r="H7" s="4" t="str">
        <f t="shared" si="1"/>
        <v>，2661075</v>
      </c>
      <c r="I7" s="4" t="str">
        <f>VLOOKUP(A7,HOP!A:U,21,0)</f>
        <v>直连</v>
      </c>
    </row>
    <row r="8" s="4" customFormat="1" hidden="1" spans="1:9">
      <c r="A8" s="5">
        <v>999218839457871</v>
      </c>
      <c r="B8" s="6">
        <v>44795</v>
      </c>
      <c r="C8" s="6">
        <v>44797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18841338982</v>
      </c>
      <c r="B9" s="6">
        <v>44796</v>
      </c>
      <c r="C9" s="6">
        <v>44797</v>
      </c>
      <c r="D9" s="4">
        <v>429</v>
      </c>
      <c r="E9" s="4" t="str">
        <f>VLOOKUP(A9,HOP!A:L,12,0)</f>
        <v>429.00</v>
      </c>
      <c r="F9" s="4" t="str">
        <f>VLOOKUP(A9,HOP!A:C,3,0)</f>
        <v>2664061</v>
      </c>
      <c r="G9" s="4">
        <f t="shared" si="0"/>
        <v>0</v>
      </c>
      <c r="H9" s="4" t="str">
        <f t="shared" si="1"/>
        <v>，2664061</v>
      </c>
      <c r="I9" s="4" t="str">
        <f>VLOOKUP(A9,HOP!A:U,21,0)</f>
        <v>直连</v>
      </c>
    </row>
    <row r="10" s="4" customFormat="1" spans="1:9">
      <c r="A10" s="5">
        <v>18841412312</v>
      </c>
      <c r="B10" s="6">
        <v>44796</v>
      </c>
      <c r="C10" s="6">
        <v>44797</v>
      </c>
      <c r="D10" s="4">
        <v>88</v>
      </c>
      <c r="E10" s="4" t="str">
        <f>VLOOKUP(A10,HOP!A:L,12,0)</f>
        <v>88.00</v>
      </c>
      <c r="F10" s="4" t="str">
        <f>VLOOKUP(A10,HOP!A:C,3,0)</f>
        <v>2664126</v>
      </c>
      <c r="G10" s="4">
        <f t="shared" si="0"/>
        <v>0</v>
      </c>
      <c r="H10" s="4" t="str">
        <f t="shared" si="1"/>
        <v>，2664126</v>
      </c>
      <c r="I10" s="4" t="str">
        <f>VLOOKUP(A10,HOP!A:U,21,0)</f>
        <v>直连</v>
      </c>
    </row>
    <row r="11" s="4" customFormat="1" spans="1:9">
      <c r="A11" s="5">
        <v>999218841570119</v>
      </c>
      <c r="B11" s="6">
        <v>44796</v>
      </c>
      <c r="C11" s="6">
        <v>44797</v>
      </c>
      <c r="D11" s="4">
        <v>254</v>
      </c>
      <c r="E11" s="4" t="str">
        <f>VLOOKUP(A11,HOP!A:L,12,0)</f>
        <v>254.00</v>
      </c>
      <c r="F11" s="4" t="str">
        <f>VLOOKUP(A11,HOP!A:C,3,0)</f>
        <v>2664197</v>
      </c>
      <c r="G11" s="4">
        <f t="shared" si="0"/>
        <v>0</v>
      </c>
      <c r="H11" s="4" t="str">
        <f t="shared" si="1"/>
        <v>，2664197</v>
      </c>
      <c r="I11" s="4" t="str">
        <f>VLOOKUP(A11,HOP!A:U,21,0)</f>
        <v>直连</v>
      </c>
    </row>
    <row r="12" s="4" customFormat="1" spans="1:9">
      <c r="A12" s="5">
        <v>999218844919445</v>
      </c>
      <c r="B12" s="6">
        <v>44796</v>
      </c>
      <c r="C12" s="6">
        <v>44797</v>
      </c>
      <c r="D12" s="4">
        <v>590</v>
      </c>
      <c r="E12" s="4" t="str">
        <f>VLOOKUP(A12,HOP!A:L,12,0)</f>
        <v>590.00</v>
      </c>
      <c r="F12" s="4" t="str">
        <f>VLOOKUP(A12,HOP!A:C,3,0)</f>
        <v>2664247</v>
      </c>
      <c r="G12" s="4">
        <f t="shared" si="0"/>
        <v>0</v>
      </c>
      <c r="H12" s="4" t="str">
        <f t="shared" si="1"/>
        <v>，2664247</v>
      </c>
      <c r="I12" s="4" t="str">
        <f>VLOOKUP(A12,HOP!A:U,21,0)</f>
        <v>直连</v>
      </c>
    </row>
    <row r="13" s="4" customFormat="1" spans="1:9">
      <c r="A13" s="5">
        <v>18845100871</v>
      </c>
      <c r="B13" s="6">
        <v>44796</v>
      </c>
      <c r="C13" s="6">
        <v>44797</v>
      </c>
      <c r="D13" s="4">
        <v>127</v>
      </c>
      <c r="E13" s="4" t="str">
        <f>VLOOKUP(A13,HOP!A:L,12,0)</f>
        <v>127.00</v>
      </c>
      <c r="F13" s="4" t="str">
        <f>VLOOKUP(A13,HOP!A:C,3,0)</f>
        <v>2664261</v>
      </c>
      <c r="G13" s="4">
        <f t="shared" si="0"/>
        <v>0</v>
      </c>
      <c r="H13" s="4" t="str">
        <f t="shared" si="1"/>
        <v>，2664261</v>
      </c>
      <c r="I13" s="4" t="str">
        <f>VLOOKUP(A13,HOP!A:U,21,0)</f>
        <v>直连</v>
      </c>
    </row>
    <row r="14" s="4" customFormat="1" spans="1:9">
      <c r="A14" s="5">
        <v>18847423670</v>
      </c>
      <c r="B14" s="6">
        <v>44796</v>
      </c>
      <c r="C14" s="6">
        <v>44797</v>
      </c>
      <c r="D14" s="4">
        <v>154</v>
      </c>
      <c r="E14" s="4" t="str">
        <f>VLOOKUP(A14,HOP!A:L,12,0)</f>
        <v>154.00</v>
      </c>
      <c r="F14" s="4" t="str">
        <f>VLOOKUP(A14,HOP!A:C,3,0)</f>
        <v>2664503</v>
      </c>
      <c r="G14" s="4">
        <f t="shared" si="0"/>
        <v>0</v>
      </c>
      <c r="H14" s="4" t="str">
        <f t="shared" si="1"/>
        <v>，2664503</v>
      </c>
      <c r="I14" s="4" t="str">
        <f>VLOOKUP(A14,HOP!A:U,21,0)</f>
        <v>直连</v>
      </c>
    </row>
    <row r="15" s="4" customFormat="1" spans="1:9">
      <c r="A15" s="5">
        <v>18847425517</v>
      </c>
      <c r="B15" s="6">
        <v>44796</v>
      </c>
      <c r="C15" s="6">
        <v>44797</v>
      </c>
      <c r="D15" s="4">
        <v>331</v>
      </c>
      <c r="E15" s="4" t="str">
        <f>VLOOKUP(A15,HOP!A:L,12,0)</f>
        <v>331.00</v>
      </c>
      <c r="F15" s="4" t="str">
        <f>VLOOKUP(A15,HOP!A:C,3,0)</f>
        <v>2664505</v>
      </c>
      <c r="G15" s="4">
        <f t="shared" si="0"/>
        <v>0</v>
      </c>
      <c r="H15" s="4" t="str">
        <f t="shared" si="1"/>
        <v>，2664505</v>
      </c>
      <c r="I15" s="4" t="str">
        <f>VLOOKUP(A15,HOP!A:U,21,0)</f>
        <v>直连</v>
      </c>
    </row>
    <row r="16" s="4" customFormat="1" spans="1:9">
      <c r="A16" s="5">
        <v>999218847622479</v>
      </c>
      <c r="B16" s="6">
        <v>44796</v>
      </c>
      <c r="C16" s="6">
        <v>44797</v>
      </c>
      <c r="D16" s="4">
        <v>118</v>
      </c>
      <c r="E16" s="4" t="str">
        <f>VLOOKUP(A16,HOP!A:L,12,0)</f>
        <v>118.00</v>
      </c>
      <c r="F16" s="4" t="str">
        <f>VLOOKUP(A16,HOP!A:C,3,0)</f>
        <v>2664531</v>
      </c>
      <c r="G16" s="4">
        <f t="shared" si="0"/>
        <v>0</v>
      </c>
      <c r="H16" s="4" t="str">
        <f t="shared" si="1"/>
        <v>，2664531</v>
      </c>
      <c r="I16" s="4" t="str">
        <f>VLOOKUP(A16,HOP!A:U,21,0)</f>
        <v>直连</v>
      </c>
    </row>
    <row r="17" s="4" customFormat="1" hidden="1" spans="1:9">
      <c r="A17" s="5">
        <v>18848132281</v>
      </c>
      <c r="B17" s="6">
        <v>44796</v>
      </c>
      <c r="C17" s="6">
        <v>44797</v>
      </c>
      <c r="D17" s="4">
        <v>0</v>
      </c>
      <c r="E17" s="4" t="str">
        <f>VLOOKUP(A17,HOP!A:L,12,0)</f>
        <v>0.00</v>
      </c>
      <c r="F17" s="4" t="str">
        <f>VLOOKUP(A17,HOP!A:C,3,0)</f>
        <v>2664625</v>
      </c>
      <c r="G17" s="4">
        <f t="shared" si="0"/>
        <v>0</v>
      </c>
      <c r="H17" s="4" t="str">
        <f t="shared" si="1"/>
        <v>，2664625</v>
      </c>
      <c r="I17" s="4" t="str">
        <f>VLOOKUP(A17,HOP!A:U,21,0)</f>
        <v>直连</v>
      </c>
    </row>
    <row r="18" s="4" customFormat="1" spans="1:9">
      <c r="A18" s="5">
        <v>18849066545</v>
      </c>
      <c r="B18" s="6">
        <v>44796</v>
      </c>
      <c r="C18" s="6">
        <v>44797</v>
      </c>
      <c r="D18" s="4">
        <v>407</v>
      </c>
      <c r="E18" s="4" t="str">
        <f>VLOOKUP(A18,HOP!A:L,12,0)</f>
        <v>407.00</v>
      </c>
      <c r="F18" s="4" t="str">
        <f>VLOOKUP(A18,HOP!A:C,3,0)</f>
        <v>2664745</v>
      </c>
      <c r="G18" s="4">
        <f t="shared" si="0"/>
        <v>0</v>
      </c>
      <c r="H18" s="4" t="str">
        <f t="shared" si="1"/>
        <v>，2664745</v>
      </c>
      <c r="I18" s="4" t="str">
        <f>VLOOKUP(A18,HOP!A:U,21,0)</f>
        <v>直连</v>
      </c>
    </row>
    <row r="19" s="4" customFormat="1" spans="1:9">
      <c r="A19" s="5">
        <v>999218849360157</v>
      </c>
      <c r="B19" s="6">
        <v>44796</v>
      </c>
      <c r="C19" s="6">
        <v>44797</v>
      </c>
      <c r="D19" s="4">
        <v>95</v>
      </c>
      <c r="E19" s="4" t="str">
        <f>VLOOKUP(A19,HOP!A:L,12,0)</f>
        <v>95.00</v>
      </c>
      <c r="F19" s="4" t="str">
        <f>VLOOKUP(A19,HOP!A:C,3,0)</f>
        <v>2664787</v>
      </c>
      <c r="G19" s="4">
        <f t="shared" si="0"/>
        <v>0</v>
      </c>
      <c r="H19" s="4" t="str">
        <f t="shared" si="1"/>
        <v>，2664787</v>
      </c>
      <c r="I19" s="4" t="str">
        <f>VLOOKUP(A19,HOP!A:U,21,0)</f>
        <v>直连</v>
      </c>
    </row>
    <row r="20" s="4" customFormat="1" spans="1:9">
      <c r="A20" s="5">
        <v>999218849404757</v>
      </c>
      <c r="B20" s="6">
        <v>44796</v>
      </c>
      <c r="C20" s="6">
        <v>44797</v>
      </c>
      <c r="D20" s="4">
        <v>144</v>
      </c>
      <c r="E20" s="4" t="str">
        <f>VLOOKUP(A20,HOP!A:L,12,0)</f>
        <v>144.00</v>
      </c>
      <c r="F20" s="4" t="str">
        <f>VLOOKUP(A20,HOP!A:C,3,0)</f>
        <v>2664796</v>
      </c>
      <c r="G20" s="4">
        <f t="shared" si="0"/>
        <v>0</v>
      </c>
      <c r="H20" s="4" t="str">
        <f t="shared" si="1"/>
        <v>，2664796</v>
      </c>
      <c r="I20" s="4" t="str">
        <f>VLOOKUP(A20,HOP!A:U,21,0)</f>
        <v>直连</v>
      </c>
    </row>
    <row r="21" s="4" customFormat="1" hidden="1" spans="1:9">
      <c r="A21" s="5">
        <v>18849485209</v>
      </c>
      <c r="B21" s="6">
        <v>44796</v>
      </c>
      <c r="C21" s="6">
        <v>44797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18850183082</v>
      </c>
      <c r="B22" s="6">
        <v>44796</v>
      </c>
      <c r="C22" s="6">
        <v>44797</v>
      </c>
      <c r="D22" s="4">
        <v>345</v>
      </c>
      <c r="E22" s="4" t="str">
        <f>VLOOKUP(A22,HOP!A:L,12,0)</f>
        <v>345.00</v>
      </c>
      <c r="F22" s="4" t="str">
        <f>VLOOKUP(A22,HOP!A:C,3,0)</f>
        <v>2664893</v>
      </c>
      <c r="G22" s="4">
        <f t="shared" si="0"/>
        <v>0</v>
      </c>
      <c r="H22" s="4" t="str">
        <f t="shared" si="1"/>
        <v>，2664893</v>
      </c>
      <c r="I22" s="4" t="str">
        <f>VLOOKUP(A22,HOP!A:U,21,0)</f>
        <v>直连</v>
      </c>
    </row>
    <row r="23" s="4" customFormat="1" spans="1:9">
      <c r="A23" s="5">
        <v>18850325171</v>
      </c>
      <c r="B23" s="6">
        <v>44796</v>
      </c>
      <c r="C23" s="6">
        <v>44797</v>
      </c>
      <c r="D23" s="4">
        <v>88</v>
      </c>
      <c r="E23" s="4" t="str">
        <f>VLOOKUP(A23,HOP!A:L,12,0)</f>
        <v>88.00</v>
      </c>
      <c r="F23" s="4" t="str">
        <f>VLOOKUP(A23,HOP!A:C,3,0)</f>
        <v>2664908</v>
      </c>
      <c r="G23" s="4">
        <f t="shared" si="0"/>
        <v>0</v>
      </c>
      <c r="H23" s="4" t="str">
        <f t="shared" si="1"/>
        <v>，2664908</v>
      </c>
      <c r="I23" s="4" t="str">
        <f>VLOOKUP(A23,HOP!A:U,21,0)</f>
        <v>直连</v>
      </c>
    </row>
    <row r="24" s="4" customFormat="1" spans="1:9">
      <c r="A24" s="5">
        <v>18850483136</v>
      </c>
      <c r="B24" s="6">
        <v>44796</v>
      </c>
      <c r="C24" s="6">
        <v>44797</v>
      </c>
      <c r="D24" s="4">
        <v>130</v>
      </c>
      <c r="E24" s="4" t="str">
        <f>VLOOKUP(A24,HOP!A:L,12,0)</f>
        <v>130.00</v>
      </c>
      <c r="F24" s="4" t="str">
        <f>VLOOKUP(A24,HOP!A:C,3,0)</f>
        <v>2664934</v>
      </c>
      <c r="G24" s="4">
        <f t="shared" si="0"/>
        <v>0</v>
      </c>
      <c r="H24" s="4" t="str">
        <f t="shared" si="1"/>
        <v>，2664934</v>
      </c>
      <c r="I24" s="4" t="str">
        <f>VLOOKUP(A24,HOP!A:U,21,0)</f>
        <v>直连</v>
      </c>
    </row>
    <row r="25" s="4" customFormat="1" spans="1:9">
      <c r="A25" s="5">
        <v>999218850553296</v>
      </c>
      <c r="B25" s="6">
        <v>44796</v>
      </c>
      <c r="C25" s="6">
        <v>44797</v>
      </c>
      <c r="D25" s="4">
        <v>169</v>
      </c>
      <c r="E25" s="4" t="str">
        <f>VLOOKUP(A25,HOP!A:L,12,0)</f>
        <v>169.00</v>
      </c>
      <c r="F25" s="4" t="str">
        <f>VLOOKUP(A25,HOP!A:C,3,0)</f>
        <v>2664947</v>
      </c>
      <c r="G25" s="4">
        <f t="shared" si="0"/>
        <v>0</v>
      </c>
      <c r="H25" s="4" t="str">
        <f t="shared" si="1"/>
        <v>，2664947</v>
      </c>
      <c r="I25" s="4" t="str">
        <f>VLOOKUP(A25,HOP!A:U,21,0)</f>
        <v>直连</v>
      </c>
    </row>
    <row r="26" s="4" customFormat="1" spans="1:9">
      <c r="A26" s="5">
        <v>999218850751798</v>
      </c>
      <c r="B26" s="6">
        <v>44796</v>
      </c>
      <c r="C26" s="6">
        <v>44797</v>
      </c>
      <c r="D26" s="4">
        <v>169</v>
      </c>
      <c r="E26" s="4" t="str">
        <f>VLOOKUP(A26,HOP!A:L,12,0)</f>
        <v>169.00</v>
      </c>
      <c r="F26" s="4" t="str">
        <f>VLOOKUP(A26,HOP!A:C,3,0)</f>
        <v>2664968</v>
      </c>
      <c r="G26" s="4">
        <f t="shared" si="0"/>
        <v>0</v>
      </c>
      <c r="H26" s="4" t="str">
        <f t="shared" si="1"/>
        <v>，2664968</v>
      </c>
      <c r="I26" s="4" t="str">
        <f>VLOOKUP(A26,HOP!A:U,21,0)</f>
        <v>直连</v>
      </c>
    </row>
    <row r="27" s="4" customFormat="1" spans="1:9">
      <c r="A27" s="5">
        <v>18851076325</v>
      </c>
      <c r="B27" s="6">
        <v>44796</v>
      </c>
      <c r="C27" s="6">
        <v>44797</v>
      </c>
      <c r="D27" s="4">
        <v>88</v>
      </c>
      <c r="E27" s="4" t="str">
        <f>VLOOKUP(A27,HOP!A:L,12,0)</f>
        <v>88.00</v>
      </c>
      <c r="F27" s="4" t="str">
        <f>VLOOKUP(A27,HOP!A:C,3,0)</f>
        <v>2665024</v>
      </c>
      <c r="G27" s="4">
        <f t="shared" si="0"/>
        <v>0</v>
      </c>
      <c r="H27" s="4" t="str">
        <f t="shared" si="1"/>
        <v>，2665024</v>
      </c>
      <c r="I27" s="4" t="str">
        <f>VLOOKUP(A27,HOP!A:U,21,0)</f>
        <v>直连</v>
      </c>
    </row>
    <row r="28" s="4" customFormat="1" hidden="1" spans="1:9">
      <c r="A28" s="5">
        <v>999218851269864</v>
      </c>
      <c r="B28" s="6">
        <v>44796</v>
      </c>
      <c r="C28" s="6">
        <v>44797</v>
      </c>
      <c r="D28" s="4">
        <v>0</v>
      </c>
      <c r="E28" s="4" t="str">
        <f>VLOOKUP(A28,HOP!A:L,12,0)</f>
        <v>0.00</v>
      </c>
      <c r="F28" s="4" t="str">
        <f>VLOOKUP(A28,HOP!A:C,3,0)</f>
        <v>2665071</v>
      </c>
      <c r="G28" s="4">
        <f t="shared" si="0"/>
        <v>0</v>
      </c>
      <c r="H28" s="4" t="str">
        <f t="shared" si="1"/>
        <v>，2665071</v>
      </c>
      <c r="I28" s="4" t="str">
        <f>VLOOKUP(A28,HOP!A:U,21,0)</f>
        <v>直连</v>
      </c>
    </row>
    <row r="29" s="4" customFormat="1" spans="1:9">
      <c r="A29" s="5">
        <v>18851493584</v>
      </c>
      <c r="B29" s="6">
        <v>44796</v>
      </c>
      <c r="C29" s="6">
        <v>44797</v>
      </c>
      <c r="D29" s="4">
        <v>317</v>
      </c>
      <c r="E29" s="4" t="str">
        <f>VLOOKUP(A29,HOP!A:L,12,0)</f>
        <v>317.00</v>
      </c>
      <c r="F29" s="4" t="str">
        <f>VLOOKUP(A29,HOP!A:C,3,0)</f>
        <v>2665108</v>
      </c>
      <c r="G29" s="4">
        <f t="shared" si="0"/>
        <v>0</v>
      </c>
      <c r="H29" s="4" t="str">
        <f t="shared" si="1"/>
        <v>，2665108</v>
      </c>
      <c r="I29" s="4" t="str">
        <f>VLOOKUP(A29,HOP!A:U,21,0)</f>
        <v>直连</v>
      </c>
    </row>
    <row r="30" s="4" customFormat="1" spans="1:9">
      <c r="A30" s="5">
        <v>18851545858</v>
      </c>
      <c r="B30" s="6">
        <v>44796</v>
      </c>
      <c r="C30" s="6">
        <v>44797</v>
      </c>
      <c r="D30" s="4">
        <v>317</v>
      </c>
      <c r="E30" s="4" t="str">
        <f>VLOOKUP(A30,HOP!A:L,12,0)</f>
        <v>317.00</v>
      </c>
      <c r="F30" s="4" t="str">
        <f>VLOOKUP(A30,HOP!A:C,3,0)</f>
        <v>2665117</v>
      </c>
      <c r="G30" s="4">
        <f t="shared" si="0"/>
        <v>0</v>
      </c>
      <c r="H30" s="4" t="str">
        <f t="shared" si="1"/>
        <v>，2665117</v>
      </c>
      <c r="I30" s="4" t="str">
        <f>VLOOKUP(A30,HOP!A:U,21,0)</f>
        <v>直连</v>
      </c>
    </row>
    <row r="31" s="4" customFormat="1" spans="1:9">
      <c r="A31" s="5">
        <v>18851618564</v>
      </c>
      <c r="B31" s="6">
        <v>44796</v>
      </c>
      <c r="C31" s="6">
        <v>44797</v>
      </c>
      <c r="D31" s="4">
        <v>453</v>
      </c>
      <c r="E31" s="4" t="str">
        <f>VLOOKUP(A31,HOP!A:L,12,0)</f>
        <v>453.00</v>
      </c>
      <c r="F31" s="4" t="str">
        <f>VLOOKUP(A31,HOP!A:C,3,0)</f>
        <v>2665137</v>
      </c>
      <c r="G31" s="4">
        <f t="shared" si="0"/>
        <v>0</v>
      </c>
      <c r="H31" s="4" t="str">
        <f t="shared" si="1"/>
        <v>，2665137</v>
      </c>
      <c r="I31" s="4" t="str">
        <f>VLOOKUP(A31,HOP!A:U,21,0)</f>
        <v>直连</v>
      </c>
    </row>
    <row r="33" spans="4:4">
      <c r="D33" s="4">
        <f>SUM(D2:D32)</f>
        <v>7458</v>
      </c>
    </row>
    <row r="34" spans="4:4">
      <c r="D34" s="4" t="s">
        <v>168</v>
      </c>
    </row>
    <row r="38" spans="1:1">
      <c r="A38" s="4" t="s">
        <v>169</v>
      </c>
    </row>
    <row r="39" spans="1:1">
      <c r="A39" s="4" t="s">
        <v>170</v>
      </c>
    </row>
  </sheetData>
  <autoFilter ref="A1:XFD34">
    <filterColumn colId="3">
      <filters blank="1">
        <filter val="590"/>
        <filter val="453"/>
        <filter val="154"/>
        <filter val="254"/>
        <filter val="95"/>
        <filter val="616"/>
        <filter val="317"/>
        <filter val="118"/>
        <filter val="7458"/>
        <filter val="925"/>
        <filter val="127"/>
        <filter val="169"/>
        <filter val="429"/>
        <filter val="7458 CNY"/>
        <filter val="130"/>
        <filter val="231"/>
        <filter val="331"/>
        <filter val="144"/>
        <filter val="484"/>
        <filter val="345"/>
        <filter val="407"/>
        <filter val="88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171</v>
      </c>
      <c r="B1" s="2" t="s">
        <v>172</v>
      </c>
      <c r="C1" s="2" t="s">
        <v>173</v>
      </c>
      <c r="D1" s="2" t="s">
        <v>174</v>
      </c>
      <c r="E1" s="2" t="s">
        <v>13</v>
      </c>
      <c r="F1" s="2" t="s">
        <v>5</v>
      </c>
      <c r="G1" s="2" t="s">
        <v>6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  <c r="V1" s="2" t="s">
        <v>189</v>
      </c>
    </row>
    <row r="2" s="1" customFormat="1" spans="1:22">
      <c r="A2" s="3">
        <v>18851618564</v>
      </c>
      <c r="B2" s="1" t="s">
        <v>190</v>
      </c>
      <c r="C2" s="1" t="s">
        <v>191</v>
      </c>
      <c r="D2" s="1" t="s">
        <v>192</v>
      </c>
      <c r="E2" s="1" t="s">
        <v>164</v>
      </c>
      <c r="F2" s="1" t="s">
        <v>190</v>
      </c>
      <c r="G2" s="1" t="s">
        <v>193</v>
      </c>
      <c r="H2" s="1" t="s">
        <v>194</v>
      </c>
      <c r="I2" s="1" t="s">
        <v>195</v>
      </c>
      <c r="J2" s="1" t="s">
        <v>196</v>
      </c>
      <c r="K2" s="1" t="s">
        <v>195</v>
      </c>
      <c r="L2" s="1" t="s">
        <v>195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202</v>
      </c>
      <c r="T2" s="1" t="s">
        <v>203</v>
      </c>
      <c r="U2" s="1" t="s">
        <v>204</v>
      </c>
      <c r="V2" s="1" t="s">
        <v>205</v>
      </c>
    </row>
    <row r="3" s="1" customFormat="1" spans="1:22">
      <c r="A3" s="3">
        <v>18851545858</v>
      </c>
      <c r="B3" s="1" t="s">
        <v>190</v>
      </c>
      <c r="C3" s="1" t="s">
        <v>206</v>
      </c>
      <c r="D3" s="1" t="s">
        <v>207</v>
      </c>
      <c r="E3" s="1" t="s">
        <v>160</v>
      </c>
      <c r="F3" s="1" t="s">
        <v>190</v>
      </c>
      <c r="G3" s="1" t="s">
        <v>193</v>
      </c>
      <c r="H3" s="1" t="s">
        <v>194</v>
      </c>
      <c r="I3" s="1" t="s">
        <v>208</v>
      </c>
      <c r="J3" s="1" t="s">
        <v>196</v>
      </c>
      <c r="K3" s="1" t="s">
        <v>208</v>
      </c>
      <c r="L3" s="1" t="s">
        <v>208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209</v>
      </c>
      <c r="S3" s="1" t="s">
        <v>202</v>
      </c>
      <c r="T3" s="1" t="s">
        <v>203</v>
      </c>
      <c r="U3" s="1" t="s">
        <v>204</v>
      </c>
      <c r="V3" s="1" t="s">
        <v>205</v>
      </c>
    </row>
    <row r="4" s="1" customFormat="1" spans="1:22">
      <c r="A4" s="3">
        <v>18851493584</v>
      </c>
      <c r="B4" s="1" t="s">
        <v>190</v>
      </c>
      <c r="C4" s="1" t="s">
        <v>210</v>
      </c>
      <c r="D4" s="1" t="s">
        <v>207</v>
      </c>
      <c r="E4" s="1" t="s">
        <v>158</v>
      </c>
      <c r="F4" s="1" t="s">
        <v>190</v>
      </c>
      <c r="G4" s="1" t="s">
        <v>193</v>
      </c>
      <c r="H4" s="1" t="s">
        <v>194</v>
      </c>
      <c r="I4" s="1" t="s">
        <v>208</v>
      </c>
      <c r="J4" s="1" t="s">
        <v>196</v>
      </c>
      <c r="K4" s="1" t="s">
        <v>208</v>
      </c>
      <c r="L4" s="1" t="s">
        <v>208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200</v>
      </c>
      <c r="R4" s="1" t="s">
        <v>211</v>
      </c>
      <c r="S4" s="1" t="s">
        <v>202</v>
      </c>
      <c r="T4" s="1" t="s">
        <v>203</v>
      </c>
      <c r="U4" s="1" t="s">
        <v>204</v>
      </c>
      <c r="V4" s="1" t="s">
        <v>205</v>
      </c>
    </row>
    <row r="5" s="1" customFormat="1" spans="1:22">
      <c r="A5" s="3">
        <v>999218851269864</v>
      </c>
      <c r="B5" s="1" t="s">
        <v>190</v>
      </c>
      <c r="C5" s="1" t="s">
        <v>212</v>
      </c>
      <c r="D5" s="1" t="s">
        <v>213</v>
      </c>
      <c r="E5" s="1" t="s">
        <v>153</v>
      </c>
      <c r="F5" s="1" t="s">
        <v>190</v>
      </c>
      <c r="G5" s="1" t="s">
        <v>193</v>
      </c>
      <c r="H5" s="1" t="s">
        <v>194</v>
      </c>
      <c r="I5" s="1" t="s">
        <v>214</v>
      </c>
      <c r="J5" s="1" t="s">
        <v>196</v>
      </c>
      <c r="K5" s="1" t="s">
        <v>214</v>
      </c>
      <c r="L5" s="1" t="s">
        <v>198</v>
      </c>
      <c r="M5" s="1" t="s">
        <v>215</v>
      </c>
      <c r="N5" s="1" t="s">
        <v>215</v>
      </c>
      <c r="O5" s="1" t="s">
        <v>198</v>
      </c>
      <c r="P5" s="1" t="s">
        <v>199</v>
      </c>
      <c r="Q5" s="1" t="s">
        <v>200</v>
      </c>
      <c r="R5" s="1" t="s">
        <v>216</v>
      </c>
      <c r="S5" s="1" t="s">
        <v>202</v>
      </c>
      <c r="T5" s="1" t="s">
        <v>203</v>
      </c>
      <c r="U5" s="1" t="s">
        <v>204</v>
      </c>
      <c r="V5" s="1" t="s">
        <v>205</v>
      </c>
    </row>
    <row r="6" s="1" customFormat="1" spans="1:22">
      <c r="A6" s="3">
        <v>18851076325</v>
      </c>
      <c r="B6" s="1" t="s">
        <v>190</v>
      </c>
      <c r="C6" s="1" t="s">
        <v>217</v>
      </c>
      <c r="D6" s="1" t="s">
        <v>218</v>
      </c>
      <c r="E6" s="1" t="s">
        <v>148</v>
      </c>
      <c r="F6" s="1" t="s">
        <v>190</v>
      </c>
      <c r="G6" s="1" t="s">
        <v>193</v>
      </c>
      <c r="H6" s="1" t="s">
        <v>194</v>
      </c>
      <c r="I6" s="1" t="s">
        <v>219</v>
      </c>
      <c r="J6" s="1" t="s">
        <v>196</v>
      </c>
      <c r="K6" s="1" t="s">
        <v>219</v>
      </c>
      <c r="L6" s="1" t="s">
        <v>219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200</v>
      </c>
      <c r="R6" s="1" t="s">
        <v>220</v>
      </c>
      <c r="S6" s="1" t="s">
        <v>202</v>
      </c>
      <c r="T6" s="1" t="s">
        <v>203</v>
      </c>
      <c r="U6" s="1" t="s">
        <v>204</v>
      </c>
      <c r="V6" s="1" t="s">
        <v>205</v>
      </c>
    </row>
    <row r="7" s="1" customFormat="1" spans="1:22">
      <c r="A7" s="3">
        <v>999218850751798</v>
      </c>
      <c r="B7" s="1" t="s">
        <v>190</v>
      </c>
      <c r="C7" s="1" t="s">
        <v>221</v>
      </c>
      <c r="D7" s="1" t="s">
        <v>222</v>
      </c>
      <c r="E7" s="1" t="s">
        <v>142</v>
      </c>
      <c r="F7" s="1" t="s">
        <v>190</v>
      </c>
      <c r="G7" s="1" t="s">
        <v>193</v>
      </c>
      <c r="H7" s="1" t="s">
        <v>194</v>
      </c>
      <c r="I7" s="1" t="s">
        <v>223</v>
      </c>
      <c r="J7" s="1" t="s">
        <v>196</v>
      </c>
      <c r="K7" s="1" t="s">
        <v>223</v>
      </c>
      <c r="L7" s="1" t="s">
        <v>223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200</v>
      </c>
      <c r="R7" s="1" t="s">
        <v>224</v>
      </c>
      <c r="S7" s="1" t="s">
        <v>202</v>
      </c>
      <c r="T7" s="1" t="s">
        <v>203</v>
      </c>
      <c r="U7" s="1" t="s">
        <v>204</v>
      </c>
      <c r="V7" s="1" t="s">
        <v>205</v>
      </c>
    </row>
    <row r="8" s="1" customFormat="1" spans="1:22">
      <c r="A8" s="3">
        <v>999218850553296</v>
      </c>
      <c r="B8" s="1" t="s">
        <v>190</v>
      </c>
      <c r="C8" s="1" t="s">
        <v>225</v>
      </c>
      <c r="D8" s="1" t="s">
        <v>222</v>
      </c>
      <c r="E8" s="1" t="s">
        <v>139</v>
      </c>
      <c r="F8" s="1" t="s">
        <v>190</v>
      </c>
      <c r="G8" s="1" t="s">
        <v>193</v>
      </c>
      <c r="H8" s="1" t="s">
        <v>194</v>
      </c>
      <c r="I8" s="1" t="s">
        <v>223</v>
      </c>
      <c r="J8" s="1" t="s">
        <v>196</v>
      </c>
      <c r="K8" s="1" t="s">
        <v>223</v>
      </c>
      <c r="L8" s="1" t="s">
        <v>223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200</v>
      </c>
      <c r="R8" s="1" t="s">
        <v>226</v>
      </c>
      <c r="S8" s="1" t="s">
        <v>202</v>
      </c>
      <c r="T8" s="1" t="s">
        <v>203</v>
      </c>
      <c r="U8" s="1" t="s">
        <v>204</v>
      </c>
      <c r="V8" s="1" t="s">
        <v>205</v>
      </c>
    </row>
    <row r="9" s="1" customFormat="1" spans="1:22">
      <c r="A9" s="3">
        <v>18850483136</v>
      </c>
      <c r="B9" s="1" t="s">
        <v>190</v>
      </c>
      <c r="C9" s="1" t="s">
        <v>227</v>
      </c>
      <c r="D9" s="1" t="s">
        <v>228</v>
      </c>
      <c r="E9" s="1" t="s">
        <v>135</v>
      </c>
      <c r="F9" s="1" t="s">
        <v>190</v>
      </c>
      <c r="G9" s="1" t="s">
        <v>193</v>
      </c>
      <c r="H9" s="1" t="s">
        <v>194</v>
      </c>
      <c r="I9" s="1" t="s">
        <v>229</v>
      </c>
      <c r="J9" s="1" t="s">
        <v>196</v>
      </c>
      <c r="K9" s="1" t="s">
        <v>229</v>
      </c>
      <c r="L9" s="1" t="s">
        <v>229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200</v>
      </c>
      <c r="R9" s="1" t="s">
        <v>230</v>
      </c>
      <c r="S9" s="1" t="s">
        <v>202</v>
      </c>
      <c r="T9" s="1" t="s">
        <v>203</v>
      </c>
      <c r="U9" s="1" t="s">
        <v>204</v>
      </c>
      <c r="V9" s="1" t="s">
        <v>205</v>
      </c>
    </row>
    <row r="10" s="1" customFormat="1" spans="1:22">
      <c r="A10" s="3">
        <v>18850325171</v>
      </c>
      <c r="B10" s="1" t="s">
        <v>190</v>
      </c>
      <c r="C10" s="1" t="s">
        <v>231</v>
      </c>
      <c r="D10" s="1" t="s">
        <v>232</v>
      </c>
      <c r="E10" s="1" t="s">
        <v>130</v>
      </c>
      <c r="F10" s="1" t="s">
        <v>190</v>
      </c>
      <c r="G10" s="1" t="s">
        <v>193</v>
      </c>
      <c r="H10" s="1" t="s">
        <v>194</v>
      </c>
      <c r="I10" s="1" t="s">
        <v>219</v>
      </c>
      <c r="J10" s="1" t="s">
        <v>196</v>
      </c>
      <c r="K10" s="1" t="s">
        <v>219</v>
      </c>
      <c r="L10" s="1" t="s">
        <v>219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200</v>
      </c>
      <c r="R10" s="1" t="s">
        <v>233</v>
      </c>
      <c r="S10" s="1" t="s">
        <v>202</v>
      </c>
      <c r="T10" s="1" t="s">
        <v>203</v>
      </c>
      <c r="U10" s="1" t="s">
        <v>204</v>
      </c>
      <c r="V10" s="1" t="s">
        <v>205</v>
      </c>
    </row>
    <row r="11" s="1" customFormat="1" spans="1:22">
      <c r="A11" s="3">
        <v>18850183082</v>
      </c>
      <c r="B11" s="1" t="s">
        <v>190</v>
      </c>
      <c r="C11" s="1" t="s">
        <v>234</v>
      </c>
      <c r="D11" s="1" t="s">
        <v>235</v>
      </c>
      <c r="E11" s="1" t="s">
        <v>126</v>
      </c>
      <c r="F11" s="1" t="s">
        <v>190</v>
      </c>
      <c r="G11" s="1" t="s">
        <v>193</v>
      </c>
      <c r="H11" s="1" t="s">
        <v>194</v>
      </c>
      <c r="I11" s="1" t="s">
        <v>236</v>
      </c>
      <c r="J11" s="1" t="s">
        <v>196</v>
      </c>
      <c r="K11" s="1" t="s">
        <v>236</v>
      </c>
      <c r="L11" s="1" t="s">
        <v>236</v>
      </c>
      <c r="M11" s="1" t="s">
        <v>197</v>
      </c>
      <c r="N11" s="1" t="s">
        <v>197</v>
      </c>
      <c r="O11" s="1" t="s">
        <v>198</v>
      </c>
      <c r="P11" s="1" t="s">
        <v>199</v>
      </c>
      <c r="Q11" s="1" t="s">
        <v>200</v>
      </c>
      <c r="R11" s="1" t="s">
        <v>237</v>
      </c>
      <c r="S11" s="1" t="s">
        <v>202</v>
      </c>
      <c r="T11" s="1" t="s">
        <v>203</v>
      </c>
      <c r="U11" s="1" t="s">
        <v>204</v>
      </c>
      <c r="V11" s="1" t="s">
        <v>205</v>
      </c>
    </row>
    <row r="12" s="1" customFormat="1" spans="1:22">
      <c r="A12" s="3">
        <v>999218849404757</v>
      </c>
      <c r="B12" s="1" t="s">
        <v>190</v>
      </c>
      <c r="C12" s="1" t="s">
        <v>238</v>
      </c>
      <c r="D12" s="1" t="s">
        <v>239</v>
      </c>
      <c r="E12" s="1" t="s">
        <v>117</v>
      </c>
      <c r="F12" s="1" t="s">
        <v>190</v>
      </c>
      <c r="G12" s="1" t="s">
        <v>193</v>
      </c>
      <c r="H12" s="1" t="s">
        <v>194</v>
      </c>
      <c r="I12" s="1" t="s">
        <v>240</v>
      </c>
      <c r="J12" s="1" t="s">
        <v>196</v>
      </c>
      <c r="K12" s="1" t="s">
        <v>240</v>
      </c>
      <c r="L12" s="1" t="s">
        <v>240</v>
      </c>
      <c r="M12" s="1" t="s">
        <v>197</v>
      </c>
      <c r="N12" s="1" t="s">
        <v>197</v>
      </c>
      <c r="O12" s="1" t="s">
        <v>198</v>
      </c>
      <c r="P12" s="1" t="s">
        <v>199</v>
      </c>
      <c r="Q12" s="1" t="s">
        <v>200</v>
      </c>
      <c r="R12" s="1" t="s">
        <v>241</v>
      </c>
      <c r="S12" s="1" t="s">
        <v>202</v>
      </c>
      <c r="T12" s="1" t="s">
        <v>203</v>
      </c>
      <c r="U12" s="1" t="s">
        <v>204</v>
      </c>
      <c r="V12" s="1" t="s">
        <v>205</v>
      </c>
    </row>
    <row r="13" s="1" customFormat="1" spans="1:22">
      <c r="A13" s="3">
        <v>999218849360157</v>
      </c>
      <c r="B13" s="1" t="s">
        <v>190</v>
      </c>
      <c r="C13" s="1" t="s">
        <v>242</v>
      </c>
      <c r="D13" s="1" t="s">
        <v>243</v>
      </c>
      <c r="E13" s="1" t="s">
        <v>112</v>
      </c>
      <c r="F13" s="1" t="s">
        <v>190</v>
      </c>
      <c r="G13" s="1" t="s">
        <v>193</v>
      </c>
      <c r="H13" s="1" t="s">
        <v>194</v>
      </c>
      <c r="I13" s="1" t="s">
        <v>244</v>
      </c>
      <c r="J13" s="1" t="s">
        <v>196</v>
      </c>
      <c r="K13" s="1" t="s">
        <v>244</v>
      </c>
      <c r="L13" s="1" t="s">
        <v>244</v>
      </c>
      <c r="M13" s="1" t="s">
        <v>197</v>
      </c>
      <c r="N13" s="1" t="s">
        <v>197</v>
      </c>
      <c r="O13" s="1" t="s">
        <v>198</v>
      </c>
      <c r="P13" s="1" t="s">
        <v>199</v>
      </c>
      <c r="Q13" s="1" t="s">
        <v>200</v>
      </c>
      <c r="R13" s="1" t="s">
        <v>245</v>
      </c>
      <c r="S13" s="1" t="s">
        <v>202</v>
      </c>
      <c r="T13" s="1" t="s">
        <v>203</v>
      </c>
      <c r="U13" s="1" t="s">
        <v>204</v>
      </c>
      <c r="V13" s="1" t="s">
        <v>205</v>
      </c>
    </row>
    <row r="14" s="1" customFormat="1" spans="1:22">
      <c r="A14" s="3">
        <v>18849066545</v>
      </c>
      <c r="B14" s="1" t="s">
        <v>190</v>
      </c>
      <c r="C14" s="1" t="s">
        <v>246</v>
      </c>
      <c r="D14" s="1" t="s">
        <v>247</v>
      </c>
      <c r="E14" s="1" t="s">
        <v>107</v>
      </c>
      <c r="F14" s="1" t="s">
        <v>190</v>
      </c>
      <c r="G14" s="1" t="s">
        <v>193</v>
      </c>
      <c r="H14" s="1" t="s">
        <v>194</v>
      </c>
      <c r="I14" s="1" t="s">
        <v>248</v>
      </c>
      <c r="J14" s="1" t="s">
        <v>196</v>
      </c>
      <c r="K14" s="1" t="s">
        <v>248</v>
      </c>
      <c r="L14" s="1" t="s">
        <v>248</v>
      </c>
      <c r="M14" s="1" t="s">
        <v>197</v>
      </c>
      <c r="N14" s="1" t="s">
        <v>197</v>
      </c>
      <c r="O14" s="1" t="s">
        <v>198</v>
      </c>
      <c r="P14" s="1" t="s">
        <v>199</v>
      </c>
      <c r="Q14" s="1" t="s">
        <v>200</v>
      </c>
      <c r="R14" s="1" t="s">
        <v>249</v>
      </c>
      <c r="S14" s="1" t="s">
        <v>202</v>
      </c>
      <c r="T14" s="1" t="s">
        <v>203</v>
      </c>
      <c r="U14" s="1" t="s">
        <v>204</v>
      </c>
      <c r="V14" s="1" t="s">
        <v>205</v>
      </c>
    </row>
    <row r="15" s="1" customFormat="1" spans="1:22">
      <c r="A15" s="3">
        <v>18848132281</v>
      </c>
      <c r="B15" s="1" t="s">
        <v>190</v>
      </c>
      <c r="C15" s="1" t="s">
        <v>250</v>
      </c>
      <c r="D15" s="1" t="s">
        <v>251</v>
      </c>
      <c r="E15" s="1" t="s">
        <v>102</v>
      </c>
      <c r="F15" s="1" t="s">
        <v>190</v>
      </c>
      <c r="G15" s="1" t="s">
        <v>193</v>
      </c>
      <c r="H15" s="1" t="s">
        <v>194</v>
      </c>
      <c r="I15" s="1" t="s">
        <v>252</v>
      </c>
      <c r="J15" s="1" t="s">
        <v>196</v>
      </c>
      <c r="K15" s="1" t="s">
        <v>252</v>
      </c>
      <c r="L15" s="1" t="s">
        <v>198</v>
      </c>
      <c r="M15" s="1" t="s">
        <v>253</v>
      </c>
      <c r="N15" s="1" t="s">
        <v>253</v>
      </c>
      <c r="O15" s="1" t="s">
        <v>198</v>
      </c>
      <c r="P15" s="1" t="s">
        <v>199</v>
      </c>
      <c r="Q15" s="1" t="s">
        <v>200</v>
      </c>
      <c r="R15" s="1" t="s">
        <v>254</v>
      </c>
      <c r="S15" s="1" t="s">
        <v>202</v>
      </c>
      <c r="T15" s="1" t="s">
        <v>203</v>
      </c>
      <c r="U15" s="1" t="s">
        <v>204</v>
      </c>
      <c r="V15" s="1" t="s">
        <v>205</v>
      </c>
    </row>
    <row r="16" s="1" customFormat="1" spans="1:22">
      <c r="A16" s="3">
        <v>999218847622479</v>
      </c>
      <c r="B16" s="1" t="s">
        <v>190</v>
      </c>
      <c r="C16" s="1" t="s">
        <v>255</v>
      </c>
      <c r="D16" s="1" t="s">
        <v>256</v>
      </c>
      <c r="E16" s="1" t="s">
        <v>97</v>
      </c>
      <c r="F16" s="1" t="s">
        <v>190</v>
      </c>
      <c r="G16" s="1" t="s">
        <v>193</v>
      </c>
      <c r="H16" s="1" t="s">
        <v>194</v>
      </c>
      <c r="I16" s="1" t="s">
        <v>257</v>
      </c>
      <c r="J16" s="1" t="s">
        <v>196</v>
      </c>
      <c r="K16" s="1" t="s">
        <v>257</v>
      </c>
      <c r="L16" s="1" t="s">
        <v>257</v>
      </c>
      <c r="M16" s="1" t="s">
        <v>197</v>
      </c>
      <c r="N16" s="1" t="s">
        <v>197</v>
      </c>
      <c r="O16" s="1" t="s">
        <v>198</v>
      </c>
      <c r="P16" s="1" t="s">
        <v>199</v>
      </c>
      <c r="Q16" s="1" t="s">
        <v>200</v>
      </c>
      <c r="R16" s="1" t="s">
        <v>258</v>
      </c>
      <c r="S16" s="1" t="s">
        <v>202</v>
      </c>
      <c r="T16" s="1" t="s">
        <v>203</v>
      </c>
      <c r="U16" s="1" t="s">
        <v>204</v>
      </c>
      <c r="V16" s="1" t="s">
        <v>205</v>
      </c>
    </row>
    <row r="17" s="1" customFormat="1" spans="1:22">
      <c r="A17" s="3">
        <v>18847425517</v>
      </c>
      <c r="B17" s="1" t="s">
        <v>190</v>
      </c>
      <c r="C17" s="1" t="s">
        <v>259</v>
      </c>
      <c r="D17" s="1" t="s">
        <v>260</v>
      </c>
      <c r="E17" s="1" t="s">
        <v>261</v>
      </c>
      <c r="F17" s="1" t="s">
        <v>190</v>
      </c>
      <c r="G17" s="1" t="s">
        <v>193</v>
      </c>
      <c r="H17" s="1" t="s">
        <v>194</v>
      </c>
      <c r="I17" s="1" t="s">
        <v>262</v>
      </c>
      <c r="J17" s="1" t="s">
        <v>196</v>
      </c>
      <c r="K17" s="1" t="s">
        <v>262</v>
      </c>
      <c r="L17" s="1" t="s">
        <v>262</v>
      </c>
      <c r="M17" s="1" t="s">
        <v>197</v>
      </c>
      <c r="N17" s="1" t="s">
        <v>197</v>
      </c>
      <c r="O17" s="1" t="s">
        <v>198</v>
      </c>
      <c r="P17" s="1" t="s">
        <v>199</v>
      </c>
      <c r="Q17" s="1" t="s">
        <v>200</v>
      </c>
      <c r="R17" s="1" t="s">
        <v>263</v>
      </c>
      <c r="S17" s="1" t="s">
        <v>202</v>
      </c>
      <c r="T17" s="1" t="s">
        <v>203</v>
      </c>
      <c r="U17" s="1" t="s">
        <v>204</v>
      </c>
      <c r="V17" s="1" t="s">
        <v>264</v>
      </c>
    </row>
    <row r="18" s="1" customFormat="1" spans="1:22">
      <c r="A18" s="3">
        <v>18847423670</v>
      </c>
      <c r="B18" s="1" t="s">
        <v>190</v>
      </c>
      <c r="C18" s="1" t="s">
        <v>265</v>
      </c>
      <c r="D18" s="1" t="s">
        <v>266</v>
      </c>
      <c r="E18" s="1" t="s">
        <v>90</v>
      </c>
      <c r="F18" s="1" t="s">
        <v>190</v>
      </c>
      <c r="G18" s="1" t="s">
        <v>193</v>
      </c>
      <c r="H18" s="1" t="s">
        <v>194</v>
      </c>
      <c r="I18" s="1" t="s">
        <v>267</v>
      </c>
      <c r="J18" s="1" t="s">
        <v>196</v>
      </c>
      <c r="K18" s="1" t="s">
        <v>267</v>
      </c>
      <c r="L18" s="1" t="s">
        <v>267</v>
      </c>
      <c r="M18" s="1" t="s">
        <v>197</v>
      </c>
      <c r="N18" s="1" t="s">
        <v>197</v>
      </c>
      <c r="O18" s="1" t="s">
        <v>198</v>
      </c>
      <c r="P18" s="1" t="s">
        <v>199</v>
      </c>
      <c r="Q18" s="1" t="s">
        <v>200</v>
      </c>
      <c r="R18" s="1" t="s">
        <v>268</v>
      </c>
      <c r="S18" s="1" t="s">
        <v>202</v>
      </c>
      <c r="T18" s="1" t="s">
        <v>203</v>
      </c>
      <c r="U18" s="1" t="s">
        <v>204</v>
      </c>
      <c r="V18" s="1" t="s">
        <v>205</v>
      </c>
    </row>
    <row r="19" s="1" customFormat="1" spans="1:22">
      <c r="A19" s="3">
        <v>18845100871</v>
      </c>
      <c r="B19" s="1" t="s">
        <v>190</v>
      </c>
      <c r="C19" s="1" t="s">
        <v>269</v>
      </c>
      <c r="D19" s="1" t="s">
        <v>270</v>
      </c>
      <c r="E19" s="1" t="s">
        <v>85</v>
      </c>
      <c r="F19" s="1" t="s">
        <v>190</v>
      </c>
      <c r="G19" s="1" t="s">
        <v>193</v>
      </c>
      <c r="H19" s="1" t="s">
        <v>194</v>
      </c>
      <c r="I19" s="1" t="s">
        <v>271</v>
      </c>
      <c r="J19" s="1" t="s">
        <v>196</v>
      </c>
      <c r="K19" s="1" t="s">
        <v>271</v>
      </c>
      <c r="L19" s="1" t="s">
        <v>271</v>
      </c>
      <c r="M19" s="1" t="s">
        <v>197</v>
      </c>
      <c r="N19" s="1" t="s">
        <v>197</v>
      </c>
      <c r="O19" s="1" t="s">
        <v>198</v>
      </c>
      <c r="P19" s="1" t="s">
        <v>199</v>
      </c>
      <c r="Q19" s="1" t="s">
        <v>200</v>
      </c>
      <c r="R19" s="1" t="s">
        <v>272</v>
      </c>
      <c r="S19" s="1" t="s">
        <v>202</v>
      </c>
      <c r="T19" s="1" t="s">
        <v>203</v>
      </c>
      <c r="U19" s="1" t="s">
        <v>204</v>
      </c>
      <c r="V19" s="1" t="s">
        <v>205</v>
      </c>
    </row>
    <row r="20" s="1" customFormat="1" spans="1:22">
      <c r="A20" s="3">
        <v>999218844919445</v>
      </c>
      <c r="B20" s="1" t="s">
        <v>190</v>
      </c>
      <c r="C20" s="1" t="s">
        <v>273</v>
      </c>
      <c r="D20" s="1" t="s">
        <v>274</v>
      </c>
      <c r="E20" s="1" t="s">
        <v>80</v>
      </c>
      <c r="F20" s="1" t="s">
        <v>190</v>
      </c>
      <c r="G20" s="1" t="s">
        <v>193</v>
      </c>
      <c r="H20" s="1" t="s">
        <v>194</v>
      </c>
      <c r="I20" s="1" t="s">
        <v>275</v>
      </c>
      <c r="J20" s="1" t="s">
        <v>196</v>
      </c>
      <c r="K20" s="1" t="s">
        <v>275</v>
      </c>
      <c r="L20" s="1" t="s">
        <v>275</v>
      </c>
      <c r="M20" s="1" t="s">
        <v>197</v>
      </c>
      <c r="N20" s="1" t="s">
        <v>197</v>
      </c>
      <c r="O20" s="1" t="s">
        <v>198</v>
      </c>
      <c r="P20" s="1" t="s">
        <v>199</v>
      </c>
      <c r="Q20" s="1" t="s">
        <v>200</v>
      </c>
      <c r="R20" s="1" t="s">
        <v>276</v>
      </c>
      <c r="S20" s="1" t="s">
        <v>202</v>
      </c>
      <c r="T20" s="1" t="s">
        <v>203</v>
      </c>
      <c r="U20" s="1" t="s">
        <v>204</v>
      </c>
      <c r="V20" s="1" t="s">
        <v>205</v>
      </c>
    </row>
    <row r="21" s="1" customFormat="1" spans="1:22">
      <c r="A21" s="3">
        <v>999218841570119</v>
      </c>
      <c r="B21" s="1" t="s">
        <v>190</v>
      </c>
      <c r="C21" s="1" t="s">
        <v>277</v>
      </c>
      <c r="D21" s="1" t="s">
        <v>278</v>
      </c>
      <c r="E21" s="1" t="s">
        <v>75</v>
      </c>
      <c r="F21" s="1" t="s">
        <v>190</v>
      </c>
      <c r="G21" s="1" t="s">
        <v>193</v>
      </c>
      <c r="H21" s="1" t="s">
        <v>194</v>
      </c>
      <c r="I21" s="1" t="s">
        <v>279</v>
      </c>
      <c r="J21" s="1" t="s">
        <v>196</v>
      </c>
      <c r="K21" s="1" t="s">
        <v>279</v>
      </c>
      <c r="L21" s="1" t="s">
        <v>279</v>
      </c>
      <c r="M21" s="1" t="s">
        <v>197</v>
      </c>
      <c r="N21" s="1" t="s">
        <v>197</v>
      </c>
      <c r="O21" s="1" t="s">
        <v>198</v>
      </c>
      <c r="P21" s="1" t="s">
        <v>199</v>
      </c>
      <c r="Q21" s="1" t="s">
        <v>200</v>
      </c>
      <c r="R21" s="1" t="s">
        <v>280</v>
      </c>
      <c r="S21" s="1" t="s">
        <v>202</v>
      </c>
      <c r="T21" s="1" t="s">
        <v>203</v>
      </c>
      <c r="U21" s="1" t="s">
        <v>204</v>
      </c>
      <c r="V21" s="1" t="s">
        <v>205</v>
      </c>
    </row>
    <row r="22" s="1" customFormat="1" spans="1:22">
      <c r="A22" s="3">
        <v>18841412312</v>
      </c>
      <c r="B22" s="1" t="s">
        <v>190</v>
      </c>
      <c r="C22" s="1" t="s">
        <v>281</v>
      </c>
      <c r="D22" s="1" t="s">
        <v>282</v>
      </c>
      <c r="E22" s="1" t="s">
        <v>71</v>
      </c>
      <c r="F22" s="1" t="s">
        <v>190</v>
      </c>
      <c r="G22" s="1" t="s">
        <v>193</v>
      </c>
      <c r="H22" s="1" t="s">
        <v>194</v>
      </c>
      <c r="I22" s="1" t="s">
        <v>219</v>
      </c>
      <c r="J22" s="1" t="s">
        <v>196</v>
      </c>
      <c r="K22" s="1" t="s">
        <v>219</v>
      </c>
      <c r="L22" s="1" t="s">
        <v>219</v>
      </c>
      <c r="M22" s="1" t="s">
        <v>197</v>
      </c>
      <c r="N22" s="1" t="s">
        <v>197</v>
      </c>
      <c r="O22" s="1" t="s">
        <v>198</v>
      </c>
      <c r="P22" s="1" t="s">
        <v>199</v>
      </c>
      <c r="Q22" s="1" t="s">
        <v>200</v>
      </c>
      <c r="R22" s="1" t="s">
        <v>283</v>
      </c>
      <c r="S22" s="1" t="s">
        <v>202</v>
      </c>
      <c r="T22" s="1" t="s">
        <v>203</v>
      </c>
      <c r="U22" s="1" t="s">
        <v>204</v>
      </c>
      <c r="V22" s="1" t="s">
        <v>205</v>
      </c>
    </row>
    <row r="23" s="1" customFormat="1" spans="1:22">
      <c r="A23" s="3">
        <v>18841338982</v>
      </c>
      <c r="B23" s="1" t="s">
        <v>190</v>
      </c>
      <c r="C23" s="1" t="s">
        <v>284</v>
      </c>
      <c r="D23" s="1" t="s">
        <v>285</v>
      </c>
      <c r="E23" s="1" t="s">
        <v>286</v>
      </c>
      <c r="F23" s="1" t="s">
        <v>190</v>
      </c>
      <c r="G23" s="1" t="s">
        <v>193</v>
      </c>
      <c r="H23" s="1" t="s">
        <v>194</v>
      </c>
      <c r="I23" s="1" t="s">
        <v>287</v>
      </c>
      <c r="J23" s="1" t="s">
        <v>196</v>
      </c>
      <c r="K23" s="1" t="s">
        <v>287</v>
      </c>
      <c r="L23" s="1" t="s">
        <v>287</v>
      </c>
      <c r="M23" s="1" t="s">
        <v>197</v>
      </c>
      <c r="N23" s="1" t="s">
        <v>197</v>
      </c>
      <c r="O23" s="1" t="s">
        <v>198</v>
      </c>
      <c r="P23" s="1" t="s">
        <v>199</v>
      </c>
      <c r="Q23" s="1" t="s">
        <v>200</v>
      </c>
      <c r="R23" s="1" t="s">
        <v>288</v>
      </c>
      <c r="S23" s="1" t="s">
        <v>202</v>
      </c>
      <c r="T23" s="1" t="s">
        <v>203</v>
      </c>
      <c r="U23" s="1" t="s">
        <v>204</v>
      </c>
      <c r="V23" s="1" t="s">
        <v>205</v>
      </c>
    </row>
    <row r="24" s="1" customFormat="1" spans="1:22">
      <c r="A24" s="3">
        <v>18814170414</v>
      </c>
      <c r="B24" s="1" t="s">
        <v>289</v>
      </c>
      <c r="C24" s="1" t="s">
        <v>290</v>
      </c>
      <c r="D24" s="1" t="s">
        <v>291</v>
      </c>
      <c r="E24" s="1" t="s">
        <v>56</v>
      </c>
      <c r="F24" s="1" t="s">
        <v>190</v>
      </c>
      <c r="G24" s="1" t="s">
        <v>193</v>
      </c>
      <c r="H24" s="1" t="s">
        <v>194</v>
      </c>
      <c r="I24" s="1" t="s">
        <v>292</v>
      </c>
      <c r="J24" s="1" t="s">
        <v>196</v>
      </c>
      <c r="K24" s="1" t="s">
        <v>292</v>
      </c>
      <c r="L24" s="1" t="s">
        <v>292</v>
      </c>
      <c r="M24" s="1" t="s">
        <v>197</v>
      </c>
      <c r="N24" s="1" t="s">
        <v>197</v>
      </c>
      <c r="O24" s="1" t="s">
        <v>198</v>
      </c>
      <c r="P24" s="1" t="s">
        <v>199</v>
      </c>
      <c r="Q24" s="1" t="s">
        <v>200</v>
      </c>
      <c r="R24" s="1" t="s">
        <v>293</v>
      </c>
      <c r="S24" s="1" t="s">
        <v>202</v>
      </c>
      <c r="T24" s="1" t="s">
        <v>203</v>
      </c>
      <c r="U24" s="1" t="s">
        <v>204</v>
      </c>
      <c r="V24" s="1" t="s">
        <v>205</v>
      </c>
    </row>
    <row r="25" s="1" customFormat="1" spans="1:22">
      <c r="A25" s="3">
        <v>999218809345928</v>
      </c>
      <c r="B25" s="1" t="s">
        <v>294</v>
      </c>
      <c r="C25" s="1" t="s">
        <v>295</v>
      </c>
      <c r="D25" s="1" t="s">
        <v>296</v>
      </c>
      <c r="E25" s="1" t="s">
        <v>51</v>
      </c>
      <c r="F25" s="1" t="s">
        <v>190</v>
      </c>
      <c r="G25" s="1" t="s">
        <v>193</v>
      </c>
      <c r="H25" s="1" t="s">
        <v>194</v>
      </c>
      <c r="I25" s="1" t="s">
        <v>297</v>
      </c>
      <c r="J25" s="1" t="s">
        <v>196</v>
      </c>
      <c r="K25" s="1" t="s">
        <v>297</v>
      </c>
      <c r="L25" s="1" t="s">
        <v>297</v>
      </c>
      <c r="M25" s="1" t="s">
        <v>197</v>
      </c>
      <c r="N25" s="1" t="s">
        <v>197</v>
      </c>
      <c r="O25" s="1" t="s">
        <v>198</v>
      </c>
      <c r="P25" s="1" t="s">
        <v>199</v>
      </c>
      <c r="Q25" s="1" t="s">
        <v>200</v>
      </c>
      <c r="R25" s="1" t="s">
        <v>298</v>
      </c>
      <c r="S25" s="1" t="s">
        <v>202</v>
      </c>
      <c r="T25" s="1" t="s">
        <v>203</v>
      </c>
      <c r="U25" s="1" t="s">
        <v>204</v>
      </c>
      <c r="V25" s="1" t="s">
        <v>205</v>
      </c>
    </row>
    <row r="26" s="1" customFormat="1" spans="1:22">
      <c r="A26" s="3">
        <v>999218807287110</v>
      </c>
      <c r="B26" s="1" t="s">
        <v>294</v>
      </c>
      <c r="C26" s="1" t="s">
        <v>299</v>
      </c>
      <c r="D26" s="1" t="s">
        <v>300</v>
      </c>
      <c r="E26" s="1" t="s">
        <v>47</v>
      </c>
      <c r="F26" s="1" t="s">
        <v>294</v>
      </c>
      <c r="G26" s="1" t="s">
        <v>193</v>
      </c>
      <c r="H26" s="1" t="s">
        <v>194</v>
      </c>
      <c r="I26" s="1" t="s">
        <v>301</v>
      </c>
      <c r="J26" s="1" t="s">
        <v>196</v>
      </c>
      <c r="K26" s="1" t="s">
        <v>301</v>
      </c>
      <c r="L26" s="1" t="s">
        <v>301</v>
      </c>
      <c r="M26" s="1" t="s">
        <v>197</v>
      </c>
      <c r="N26" s="1" t="s">
        <v>197</v>
      </c>
      <c r="O26" s="1" t="s">
        <v>198</v>
      </c>
      <c r="P26" s="1" t="s">
        <v>199</v>
      </c>
      <c r="Q26" s="1" t="s">
        <v>200</v>
      </c>
      <c r="R26" s="1" t="s">
        <v>302</v>
      </c>
      <c r="S26" s="1" t="s">
        <v>202</v>
      </c>
      <c r="T26" s="1" t="s">
        <v>203</v>
      </c>
      <c r="U26" s="1" t="s">
        <v>204</v>
      </c>
      <c r="V26" s="1" t="s">
        <v>205</v>
      </c>
    </row>
    <row r="27" s="1" customFormat="1" spans="1:22">
      <c r="A27" s="3">
        <v>18805510543</v>
      </c>
      <c r="B27" s="1" t="s">
        <v>294</v>
      </c>
      <c r="C27" s="1" t="s">
        <v>303</v>
      </c>
      <c r="D27" s="1" t="s">
        <v>304</v>
      </c>
      <c r="E27" s="1" t="s">
        <v>305</v>
      </c>
      <c r="F27" s="1" t="s">
        <v>306</v>
      </c>
      <c r="G27" s="1" t="s">
        <v>193</v>
      </c>
      <c r="H27" s="1" t="s">
        <v>194</v>
      </c>
      <c r="I27" s="1" t="s">
        <v>307</v>
      </c>
      <c r="J27" s="1" t="s">
        <v>196</v>
      </c>
      <c r="K27" s="1" t="s">
        <v>307</v>
      </c>
      <c r="L27" s="1" t="s">
        <v>307</v>
      </c>
      <c r="M27" s="1" t="s">
        <v>197</v>
      </c>
      <c r="N27" s="1" t="s">
        <v>197</v>
      </c>
      <c r="O27" s="1" t="s">
        <v>198</v>
      </c>
      <c r="P27" s="1" t="s">
        <v>199</v>
      </c>
      <c r="Q27" s="1" t="s">
        <v>200</v>
      </c>
      <c r="R27" s="1" t="s">
        <v>308</v>
      </c>
      <c r="S27" s="1" t="s">
        <v>202</v>
      </c>
      <c r="T27" s="1" t="s">
        <v>203</v>
      </c>
      <c r="U27" s="1" t="s">
        <v>204</v>
      </c>
      <c r="V27" s="1" t="s">
        <v>205</v>
      </c>
    </row>
    <row r="28" s="1" customFormat="1" spans="1:22">
      <c r="A28" s="3">
        <v>999218739500894</v>
      </c>
      <c r="B28" s="1" t="s">
        <v>309</v>
      </c>
      <c r="C28" s="1" t="s">
        <v>310</v>
      </c>
      <c r="D28" s="1" t="s">
        <v>311</v>
      </c>
      <c r="E28" s="1" t="s">
        <v>31</v>
      </c>
      <c r="F28" s="1" t="s">
        <v>190</v>
      </c>
      <c r="G28" s="1" t="s">
        <v>193</v>
      </c>
      <c r="H28" s="1" t="s">
        <v>194</v>
      </c>
      <c r="I28" s="1" t="s">
        <v>312</v>
      </c>
      <c r="J28" s="1" t="s">
        <v>196</v>
      </c>
      <c r="K28" s="1" t="s">
        <v>312</v>
      </c>
      <c r="L28" s="1" t="s">
        <v>312</v>
      </c>
      <c r="M28" s="1" t="s">
        <v>197</v>
      </c>
      <c r="N28" s="1" t="s">
        <v>197</v>
      </c>
      <c r="O28" s="1" t="s">
        <v>198</v>
      </c>
      <c r="P28" s="1" t="s">
        <v>199</v>
      </c>
      <c r="Q28" s="1" t="s">
        <v>200</v>
      </c>
      <c r="R28" s="1" t="s">
        <v>313</v>
      </c>
      <c r="S28" s="1" t="s">
        <v>202</v>
      </c>
      <c r="T28" s="1" t="s">
        <v>203</v>
      </c>
      <c r="U28" s="1" t="s">
        <v>204</v>
      </c>
      <c r="V28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2022-09-08T01:04:06Z</dcterms:created>
  <dcterms:modified xsi:type="dcterms:W3CDTF">2022-09-08T01:36:10Z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CDC55E9771434E398848316A0301D7B8</vt:lpwstr>
  </property>
  <property fmtid="{D5CDD505-2E9C-101B-9397-08002B2CF9AE}" pid="3" name="KSOProductBuildVer">
    <vt:lpwstr>2052-11.1.0.12358</vt:lpwstr>
  </property>
</Properties>
</file>