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<sst xmlns="http://schemas.openxmlformats.org/spreadsheetml/2006/main" count="1018" uniqueCount="309">
  <si>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</si>
  <si>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</si>
  <si>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</si>
  <si>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</si>
  <si>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</si>
  <si>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</si>
  <si>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</si>
  <si>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</si>
  <si>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</si>
  <si>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</si>
  <si>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</si>
  <si>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</si>
  <si>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</si>
  <si>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</si>
  <si>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</si>
  <si>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</si>
  <si>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</si>
  <si>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</si>
  <si>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</si>
  <si>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</si>
  <si>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</si>
  <si>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</si>
  <si>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</si>
  <si>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</si>
  <si>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</si>
  <si>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18595420959	</t>
  </si>
  <si>
    <t>Ctrip</t>
  </si>
  <si>
    <t>正常</t>
  </si>
  <si>
    <t>[香港]香港帝苑酒店(The Royal Garden Hotel)(83900807)</t>
  </si>
  <si>
    <t>豪华房&lt;至多8间&gt;&lt;2人入住&gt;</t>
  </si>
  <si>
    <t>CNY</t>
  </si>
  <si>
    <t>LUTO/CHERIE ANN BARRIOS,VEGA/SANDERLYN PEJAN</t>
  </si>
  <si>
    <t>CA13744220909CNY</t>
  </si>
  <si>
    <t>未提现</t>
  </si>
  <si>
    <t>携程开票</t>
  </si>
  <si>
    <t xml:space="preserve">	</t>
  </si>
  <si>
    <t xml:space="preserve">18706357998	</t>
  </si>
  <si>
    <t>Sit/Kwok Man</t>
  </si>
  <si>
    <t xml:space="preserve">999218719728780	</t>
  </si>
  <si>
    <t>[杭州]全季酒店(杭州西湖店)(93873637)</t>
  </si>
  <si>
    <t>双床房&lt;至多8间&gt;&lt;2人入住&gt;</t>
  </si>
  <si>
    <t>顿晶晶</t>
  </si>
  <si>
    <t xml:space="preserve">R3100063092995067001	</t>
  </si>
  <si>
    <t xml:space="preserve">18725376938	</t>
  </si>
  <si>
    <t>豪华房&lt;至多8间&gt;&lt;2人入住&gt;&lt;早餐&gt;</t>
  </si>
  <si>
    <t>SHUM/WING NGA,CHAN/CHI HO</t>
  </si>
  <si>
    <t xml:space="preserve">999218729477270	</t>
  </si>
  <si>
    <t>[合肥]格林豪泰酒店(合肥亳州路金地大厦店)(93876752)</t>
  </si>
  <si>
    <t>1.5米大床房&lt;至多8间&gt;&lt;2人入住&gt;</t>
  </si>
  <si>
    <t>于小桓</t>
  </si>
  <si>
    <t xml:space="preserve">2653253	</t>
  </si>
  <si>
    <t xml:space="preserve">(GRT)78590998;	</t>
  </si>
  <si>
    <t xml:space="preserve">18763978229	</t>
  </si>
  <si>
    <t>[保定]汉庭酒店(保定七一东路店)(93878212)</t>
  </si>
  <si>
    <t>大床房&lt;至多8间&gt;&lt;2人入住&gt;</t>
  </si>
  <si>
    <t>戴洪友,戴锐</t>
  </si>
  <si>
    <t xml:space="preserve">R0710281093306454001	</t>
  </si>
  <si>
    <t xml:space="preserve">18773253080	</t>
  </si>
  <si>
    <t>[台北]福容大饭店(台北一馆)(Fullon Hotel Taipei Central)(80941587)</t>
  </si>
  <si>
    <t>精致大床房&lt;至多8间&gt;&lt;2人入住&gt;&lt;早餐&gt;</t>
  </si>
  <si>
    <t>LEE/CHILE</t>
  </si>
  <si>
    <t xml:space="preserve">I0813	</t>
  </si>
  <si>
    <t xml:space="preserve">18805845171	</t>
  </si>
  <si>
    <t>[花莲]花莲布洛湾大饭店(Bulowan Hotel)(81210302)</t>
  </si>
  <si>
    <t>双人房&lt;至多8间&gt;&lt;2人入住&gt;</t>
  </si>
  <si>
    <t>CHEN/SHIHHANG</t>
  </si>
  <si>
    <t xml:space="preserve">0819	</t>
  </si>
  <si>
    <t xml:space="preserve">18809840487	</t>
  </si>
  <si>
    <t>[高雄]高雄家和商旅(J-Hotel)(80941749)</t>
  </si>
  <si>
    <t>豪华双人房&lt;至多8间&gt;&lt;2人入住&gt;</t>
  </si>
  <si>
    <t>CHOU/HONGTA</t>
  </si>
  <si>
    <t xml:space="preserve">2660721	</t>
  </si>
  <si>
    <t xml:space="preserve">18829644301	</t>
  </si>
  <si>
    <t>[深圳]迎商酒店(深圳罗湖东门店)(83900515)</t>
  </si>
  <si>
    <t>舒适大床房&lt;至多8间&gt;&lt;2人入住&gt;</t>
  </si>
  <si>
    <t>张毅</t>
  </si>
  <si>
    <t xml:space="preserve">18834242588	</t>
  </si>
  <si>
    <t>[洛阳]格林豪泰快捷酒店(洛阳龙门大道关林火车站店)(80895241)</t>
  </si>
  <si>
    <t>大床房（单窗）&lt;2人入住&gt;</t>
  </si>
  <si>
    <t>郭维华</t>
  </si>
  <si>
    <t xml:space="preserve">2663110	</t>
  </si>
  <si>
    <t xml:space="preserve">(GRT)78875021;	</t>
  </si>
  <si>
    <t xml:space="preserve">18840476984	</t>
  </si>
  <si>
    <t>精致双床房&lt;至多8间&gt;&lt;2人入住&gt;&lt;早餐&gt;</t>
  </si>
  <si>
    <t>LIAO/YINGCHEN</t>
  </si>
  <si>
    <t xml:space="preserve">I1034	</t>
  </si>
  <si>
    <t xml:space="preserve">18840909670	</t>
  </si>
  <si>
    <t>[香港]香港宝御酒店(Hotel Pravo)(83901777)</t>
  </si>
  <si>
    <t>豪华套房&lt;至多8间&gt;&lt;2人入住&gt;</t>
  </si>
  <si>
    <t>Li/Szehon Anson</t>
  </si>
  <si>
    <t xml:space="preserve">745730940	</t>
  </si>
  <si>
    <t xml:space="preserve">999218847439962	</t>
  </si>
  <si>
    <t>[江阴]尚客优酒店(江阴敔山湾店)(83901276)</t>
  </si>
  <si>
    <t>特惠大床房(无窗)&lt;至多8间&gt;&lt;2人入住&gt;</t>
  </si>
  <si>
    <t>顾康</t>
  </si>
  <si>
    <t xml:space="preserve">(THK)YD04693220823134140757;	</t>
  </si>
  <si>
    <t>取消</t>
  </si>
  <si>
    <t xml:space="preserve">999218852311493	</t>
  </si>
  <si>
    <t>许烨</t>
  </si>
  <si>
    <t xml:space="preserve">(THK)YD04693220824080532739;	</t>
  </si>
  <si>
    <t xml:space="preserve">18852744673	</t>
  </si>
  <si>
    <t>[象州]尚客优酒店(象州石龙店)(92484233)</t>
  </si>
  <si>
    <t>特惠房(无窗)&lt;至多8间&gt;&lt;2人入住&gt;</t>
  </si>
  <si>
    <t>卢钰迎</t>
  </si>
  <si>
    <t xml:space="preserve">2665565	</t>
  </si>
  <si>
    <t xml:space="preserve">(THK)YD04364220824104217867;	</t>
  </si>
  <si>
    <t xml:space="preserve">999218855946351	</t>
  </si>
  <si>
    <t>[长葛]格林东方酒店(长葛义乌城店)(80251037)</t>
  </si>
  <si>
    <t>智慧影咖大床房&lt;2人入住&gt;</t>
  </si>
  <si>
    <t>王之凡</t>
  </si>
  <si>
    <t xml:space="preserve">2665619	</t>
  </si>
  <si>
    <t xml:space="preserve">18857296212	</t>
  </si>
  <si>
    <t>[广州]广州珀丽酒店(76255406)</t>
  </si>
  <si>
    <t>豪华双床房&lt;至多8间&gt;&lt;2人入住&gt;</t>
  </si>
  <si>
    <t>邱晓生</t>
  </si>
  <si>
    <t xml:space="preserve">18857421321	</t>
  </si>
  <si>
    <t>[台北]台北中山九昱希尔顿逸林酒店(DoubleTree by Hilton Taipei Zhongshan)(81211197)</t>
  </si>
  <si>
    <t>逸林大床客房&lt;至多8间&gt;&lt;2人入住&gt;</t>
  </si>
  <si>
    <t>SU/CHAOCHUN</t>
  </si>
  <si>
    <t xml:space="preserve">3294119294;290416708	</t>
  </si>
  <si>
    <t xml:space="preserve">999218858627864	</t>
  </si>
  <si>
    <t>[成都]成都明悦大酒店(85538260)</t>
  </si>
  <si>
    <t>零压大床房&lt;至多8间&gt;&lt;2人入住&gt;</t>
  </si>
  <si>
    <t>谷琼</t>
  </si>
  <si>
    <t xml:space="preserve">2665890	</t>
  </si>
  <si>
    <t xml:space="preserve">18859783188	</t>
  </si>
  <si>
    <t>[广州]广州大荣酒店（广州体育学院东站地铁站店）(83901930)</t>
  </si>
  <si>
    <t>标准大床房&lt;至多8间&gt;&lt;2人入住&gt;</t>
  </si>
  <si>
    <t>李嘉坤</t>
  </si>
  <si>
    <t xml:space="preserve">李嘉坤	</t>
  </si>
  <si>
    <t xml:space="preserve">18860331676	</t>
  </si>
  <si>
    <t>[邳州]格林豪泰(邳州新苏中心福州路店)(76550894)</t>
  </si>
  <si>
    <t>张德雷</t>
  </si>
  <si>
    <t xml:space="preserve">(GRT)78952830;	</t>
  </si>
  <si>
    <t xml:space="preserve">999218860713525	</t>
  </si>
  <si>
    <t>[海宁]尚客优酒店(海宁国际花卉城店)(81209699)</t>
  </si>
  <si>
    <t>吴红生</t>
  </si>
  <si>
    <t xml:space="preserve">(THK)YD04749220824195940606	</t>
  </si>
  <si>
    <t xml:space="preserve">999218860829860	</t>
  </si>
  <si>
    <t>[潍坊]格林豪泰(潍坊万达广场虞河路店)(92483548)</t>
  </si>
  <si>
    <t>王淑晴</t>
  </si>
  <si>
    <t xml:space="preserve">(GRT)78954766;	</t>
  </si>
  <si>
    <t xml:space="preserve">18860870901	</t>
  </si>
  <si>
    <t>[香港]MK居停(MK STAY)(80243700)</t>
  </si>
  <si>
    <t>LAU/HAU YIN</t>
  </si>
  <si>
    <t xml:space="preserve">999218861032585	</t>
  </si>
  <si>
    <t>豪华双床房&lt;至多8间&gt;&lt;2人入住&gt;&lt;早餐&gt;</t>
  </si>
  <si>
    <t>梁少峰</t>
  </si>
  <si>
    <t xml:space="preserve">999218861208287	</t>
  </si>
  <si>
    <t>豪华大床房&lt;至多8间&gt;&lt;2人入住&gt;</t>
  </si>
  <si>
    <t>李玉梅</t>
  </si>
  <si>
    <t xml:space="preserve">999218861226224	</t>
  </si>
  <si>
    <t>郑雄</t>
  </si>
  <si>
    <t xml:space="preserve">999218861522397	</t>
  </si>
  <si>
    <t>[北京]北京国家会议中心大酒店(93870347)</t>
  </si>
  <si>
    <t>高级大床间&lt;至多8间&gt;&lt;2人入住&gt;</t>
  </si>
  <si>
    <t>龚斌</t>
  </si>
  <si>
    <t xml:space="preserve">999218861604335	</t>
  </si>
  <si>
    <t>李彬</t>
  </si>
  <si>
    <t>，</t>
  </si>
  <si>
    <t>12731 CNY</t>
  </si>
  <si>
    <t>A220909112417481</t>
  </si>
  <si>
    <t>总计：12731元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</si>
  <si>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</si>
  <si>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</si>
  <si>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</si>
  <si>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</si>
  <si>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</si>
  <si>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</si>
  <si>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</si>
  <si>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</si>
  <si>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</si>
  <si>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</si>
  <si>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</si>
  <si>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</si>
  <si>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</si>
  <si>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</si>
  <si>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</si>
  <si>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</si>
  <si>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</si>
  <si>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</si>
  <si>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</si>
  <si>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2022-08-16</t>
  </si>
  <si>
    <t>2657152</t>
  </si>
  <si>
    <t>福容大饭店(台北一馆)</t>
  </si>
  <si>
    <t>LEE CHILE</t>
  </si>
  <si>
    <t>2022-08-24</t>
  </si>
  <si>
    <t>2022-08-25</t>
  </si>
  <si>
    <t>退房日月结</t>
  </si>
  <si>
    <t>533.00</t>
  </si>
  <si>
    <t>RMB</t>
  </si>
  <si>
    <t>0</t>
  </si>
  <si>
    <t>0.00</t>
  </si>
  <si>
    <t>携程汇登国内直连</t>
  </si>
  <si>
    <t>01.011264</t>
  </si>
  <si>
    <t>2022-08-16 18:12:40</t>
  </si>
  <si>
    <t>否</t>
  </si>
  <si>
    <t>广州汇登信息科技有限公司</t>
  </si>
  <si>
    <t>直连</t>
  </si>
  <si>
    <t>中国</t>
  </si>
  <si>
    <t>2022-08-19</t>
  </si>
  <si>
    <t>2660230</t>
  </si>
  <si>
    <t>花莲布洛湾大饭店</t>
  </si>
  <si>
    <t>CHEN SHIHHANG</t>
  </si>
  <si>
    <t>252.00</t>
  </si>
  <si>
    <t>2022-08-19 13:58:51</t>
  </si>
  <si>
    <t>2660721</t>
  </si>
  <si>
    <t>高雄家和商旅</t>
  </si>
  <si>
    <t>CHOU HONGTA</t>
  </si>
  <si>
    <t>2022-08-22</t>
  </si>
  <si>
    <t>888.00</t>
  </si>
  <si>
    <t>2022-08-19 22:25:23</t>
  </si>
  <si>
    <t>2663937</t>
  </si>
  <si>
    <t>香港宝御酒店</t>
  </si>
  <si>
    <t>Li Szehon Anson</t>
  </si>
  <si>
    <t>812.00</t>
  </si>
  <si>
    <t>2022-08-22 23:30:25</t>
  </si>
  <si>
    <t>2022-08-21</t>
  </si>
  <si>
    <t>2662774</t>
  </si>
  <si>
    <t>迎商酒店(深圳罗湖东门店)</t>
  </si>
  <si>
    <t>602.00</t>
  </si>
  <si>
    <t>2022-08-21 21:55:02</t>
  </si>
  <si>
    <t>2022-08-23</t>
  </si>
  <si>
    <t>2664506</t>
  </si>
  <si>
    <t>尚客优酒店(江阴敔山湾店)</t>
  </si>
  <si>
    <t>140.00</t>
  </si>
  <si>
    <t>2022-08-23 13:41:44</t>
  </si>
  <si>
    <t>2665695</t>
  </si>
  <si>
    <t>广州珀丽酒店</t>
  </si>
  <si>
    <t>294.00</t>
  </si>
  <si>
    <t>2022-08-24 13:00:22</t>
  </si>
  <si>
    <t>2665716</t>
  </si>
  <si>
    <t>台北中山逸林酒店</t>
  </si>
  <si>
    <t>SU CHAOCHUN</t>
  </si>
  <si>
    <t>929.00</t>
  </si>
  <si>
    <t>2022-08-24 13:13:50</t>
  </si>
  <si>
    <t>2666205</t>
  </si>
  <si>
    <t>MK居停</t>
  </si>
  <si>
    <t>LAU HAU YIN</t>
  </si>
  <si>
    <t>978.00</t>
  </si>
  <si>
    <t>2022-08-24 20:20:35</t>
  </si>
  <si>
    <t>2666196</t>
  </si>
  <si>
    <t>格林豪泰(潍坊万达广场虞河路店)</t>
  </si>
  <si>
    <t>118.00</t>
  </si>
  <si>
    <t>2022-08-24 20:14:16</t>
  </si>
  <si>
    <t>2666230</t>
  </si>
  <si>
    <t>318.00</t>
  </si>
  <si>
    <t>2022-08-24 20:40:02</t>
  </si>
  <si>
    <t>2666256</t>
  </si>
  <si>
    <t>310.00</t>
  </si>
  <si>
    <t>2022-08-24 21:02:08</t>
  </si>
  <si>
    <t>2022-08-02</t>
  </si>
  <si>
    <t>2640957</t>
  </si>
  <si>
    <t>香港帝苑酒店</t>
  </si>
  <si>
    <t>LUTO CHERIE ANN BARRIOS,VEGA SANDERLYN PEJAN</t>
  </si>
  <si>
    <t>527.00</t>
  </si>
  <si>
    <t>2022-08-02 01:35:03</t>
  </si>
  <si>
    <t>2022-08-12</t>
  </si>
  <si>
    <t>2652707</t>
  </si>
  <si>
    <t>SHUM WING NGA,CHAN CHI HO</t>
  </si>
  <si>
    <t>977.00</t>
  </si>
  <si>
    <t>2022-08-12 13:02:37</t>
  </si>
  <si>
    <t>2652436</t>
  </si>
  <si>
    <t>全季酒店(杭州西湖店)</t>
  </si>
  <si>
    <t>752.00</t>
  </si>
  <si>
    <t>2022-08-12 07:57:51</t>
  </si>
  <si>
    <t>2653253</t>
  </si>
  <si>
    <t>格林豪泰酒店(合肥亳州路金地大厦店)</t>
  </si>
  <si>
    <t>308.00</t>
  </si>
  <si>
    <t>2022-08-12 21:44:41</t>
  </si>
  <si>
    <t>2022-08-10</t>
  </si>
  <si>
    <t>2650827</t>
  </si>
  <si>
    <t>Sit Kwok Man</t>
  </si>
  <si>
    <t>621.00</t>
  </si>
  <si>
    <t>2022-08-10 19:35:17</t>
  </si>
  <si>
    <t>2663859</t>
  </si>
  <si>
    <t>LIAO YINGCHEN</t>
  </si>
  <si>
    <t>585.00</t>
  </si>
  <si>
    <t>2022-08-22 22:08:10</t>
  </si>
  <si>
    <t>2665406</t>
  </si>
  <si>
    <t>2022-08-24 08:07:20</t>
  </si>
  <si>
    <t>2665890</t>
  </si>
  <si>
    <t>成都明悦大酒店</t>
  </si>
  <si>
    <t>498.00</t>
  </si>
  <si>
    <t>2022-08-24 15:39:52</t>
  </si>
  <si>
    <t>2666048</t>
  </si>
  <si>
    <t>广州大荣酒店</t>
  </si>
  <si>
    <t>205.00</t>
  </si>
  <si>
    <t>2022-08-24 18:17:31</t>
  </si>
  <si>
    <t>2666182</t>
  </si>
  <si>
    <t>尚客优精选酒店(海宁国际花卉城店)</t>
  </si>
  <si>
    <t>144.00</t>
  </si>
  <si>
    <t>2022-08-24 19:59:49</t>
  </si>
  <si>
    <t>2666323</t>
  </si>
  <si>
    <t>北京国家会议中心大酒店</t>
  </si>
  <si>
    <t>558.00</t>
  </si>
  <si>
    <t>2022-08-24 21:52:51</t>
  </si>
  <si>
    <t>2666259</t>
  </si>
  <si>
    <t>2022-08-24 21:04:28</t>
  </si>
  <si>
    <t>2666311</t>
  </si>
  <si>
    <t>2022-08-24 21:42:22</t>
  </si>
  <si>
    <t>2663110</t>
  </si>
  <si>
    <t>格林豪泰快捷酒店(洛阳龙门大道关林火车站店)</t>
  </si>
  <si>
    <t>239.00</t>
  </si>
  <si>
    <t>2022-08-22 09:21:49</t>
  </si>
  <si>
    <t>2666126</t>
  </si>
  <si>
    <t>格林豪泰(邳州新苏中心福州路店)</t>
  </si>
  <si>
    <t>135.00</t>
  </si>
  <si>
    <t>2022-08-24 19:10:44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</si>
</sst>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44797</v>
      </c>
      <c r="G2" s="6">
        <v>44798</v>
      </c>
      <c r="H2" s="4">
        <v>1</v>
      </c>
      <c r="I2" s="4">
        <v>1</v>
      </c>
      <c r="J2" s="4">
        <v>1</v>
      </c>
      <c r="K2" s="4" t="s">
        <v>30</v>
      </c>
      <c r="L2" s="4">
        <v>527</v>
      </c>
      <c r="M2" s="4">
        <v>527</v>
      </c>
      <c r="N2" s="4" t="s">
        <v>31</v>
      </c>
      <c r="O2" s="4" t="s">
        <v>32</v>
      </c>
      <c r="P2" s="4" t="s">
        <v>33</v>
      </c>
      <c r="Q2" s="4">
        <v>0</v>
      </c>
      <c r="R2" s="7">
        <v>44775</v>
      </c>
      <c r="S2" s="6">
        <v>44813</v>
      </c>
      <c r="T2" s="4" t="s">
        <v>34</v>
      </c>
      <c r="U2" s="4">
        <v>527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44797</v>
      </c>
      <c r="G3" s="6">
        <v>44798</v>
      </c>
      <c r="H3" s="4">
        <v>1</v>
      </c>
      <c r="I3" s="4">
        <v>1</v>
      </c>
      <c r="J3" s="4">
        <v>1</v>
      </c>
      <c r="K3" s="4" t="s">
        <v>30</v>
      </c>
      <c r="L3" s="4">
        <v>621</v>
      </c>
      <c r="M3" s="4">
        <v>621</v>
      </c>
      <c r="N3" s="4" t="s">
        <v>37</v>
      </c>
      <c r="O3" s="4" t="s">
        <v>32</v>
      </c>
      <c r="P3" s="4" t="s">
        <v>33</v>
      </c>
      <c r="Q3" s="4">
        <v>0</v>
      </c>
      <c r="R3" s="7">
        <v>44783</v>
      </c>
      <c r="S3" s="6">
        <v>44813</v>
      </c>
      <c r="T3" s="4" t="s">
        <v>34</v>
      </c>
      <c r="U3" s="4">
        <v>621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44796</v>
      </c>
      <c r="G4" s="6">
        <v>44798</v>
      </c>
      <c r="H4" s="4">
        <v>1</v>
      </c>
      <c r="I4" s="4">
        <v>2</v>
      </c>
      <c r="J4" s="4">
        <v>2</v>
      </c>
      <c r="K4" s="4" t="s">
        <v>30</v>
      </c>
      <c r="L4" s="4">
        <v>752</v>
      </c>
      <c r="M4" s="4">
        <v>752</v>
      </c>
      <c r="N4" s="4" t="s">
        <v>41</v>
      </c>
      <c r="O4" s="4" t="s">
        <v>32</v>
      </c>
      <c r="P4" s="4" t="s">
        <v>33</v>
      </c>
      <c r="Q4" s="4">
        <v>0</v>
      </c>
      <c r="R4" s="7">
        <v>44785</v>
      </c>
      <c r="S4" s="6">
        <v>44813</v>
      </c>
      <c r="T4" s="4" t="s">
        <v>34</v>
      </c>
      <c r="U4" s="4">
        <v>752</v>
      </c>
      <c r="V4" s="4">
        <v>0</v>
      </c>
      <c r="W4" s="4">
        <v>0</v>
      </c>
      <c r="X4" s="4" t="s">
        <v>35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28</v>
      </c>
      <c r="E5" s="4" t="s">
        <v>44</v>
      </c>
      <c r="F5" s="6">
        <v>44797</v>
      </c>
      <c r="G5" s="6">
        <v>44798</v>
      </c>
      <c r="H5" s="4">
        <v>1</v>
      </c>
      <c r="I5" s="4">
        <v>1</v>
      </c>
      <c r="J5" s="4">
        <v>1</v>
      </c>
      <c r="K5" s="4" t="s">
        <v>30</v>
      </c>
      <c r="L5" s="4">
        <v>977</v>
      </c>
      <c r="M5" s="4">
        <v>977</v>
      </c>
      <c r="N5" s="4" t="s">
        <v>45</v>
      </c>
      <c r="O5" s="4" t="s">
        <v>32</v>
      </c>
      <c r="P5" s="4" t="s">
        <v>33</v>
      </c>
      <c r="Q5" s="4">
        <v>0</v>
      </c>
      <c r="R5" s="7">
        <v>44785</v>
      </c>
      <c r="S5" s="6">
        <v>44813</v>
      </c>
      <c r="T5" s="4" t="s">
        <v>34</v>
      </c>
      <c r="U5" s="4">
        <v>977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44796</v>
      </c>
      <c r="G6" s="6">
        <v>44798</v>
      </c>
      <c r="H6" s="4">
        <v>1</v>
      </c>
      <c r="I6" s="4">
        <v>2</v>
      </c>
      <c r="J6" s="4">
        <v>2</v>
      </c>
      <c r="K6" s="4" t="s">
        <v>30</v>
      </c>
      <c r="L6" s="4">
        <v>308</v>
      </c>
      <c r="M6" s="4">
        <v>308</v>
      </c>
      <c r="N6" s="4" t="s">
        <v>49</v>
      </c>
      <c r="O6" s="4" t="s">
        <v>32</v>
      </c>
      <c r="P6" s="4" t="s">
        <v>33</v>
      </c>
      <c r="Q6" s="4">
        <v>0</v>
      </c>
      <c r="R6" s="7">
        <v>44785</v>
      </c>
      <c r="S6" s="6">
        <v>44813</v>
      </c>
      <c r="T6" s="4" t="s">
        <v>34</v>
      </c>
      <c r="U6" s="4">
        <v>308</v>
      </c>
      <c r="V6" s="4">
        <v>0</v>
      </c>
      <c r="W6" s="4">
        <v>0</v>
      </c>
      <c r="X6" s="4" t="s">
        <v>50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44797</v>
      </c>
      <c r="G7" s="6">
        <v>44798</v>
      </c>
      <c r="H7" s="4">
        <v>2</v>
      </c>
      <c r="I7" s="4">
        <v>1</v>
      </c>
      <c r="J7" s="4">
        <v>2</v>
      </c>
      <c r="K7" s="4" t="s">
        <v>30</v>
      </c>
      <c r="L7" s="4">
        <v>338</v>
      </c>
      <c r="M7" s="4">
        <v>338</v>
      </c>
      <c r="N7" s="4" t="s">
        <v>55</v>
      </c>
      <c r="O7" s="4" t="s">
        <v>32</v>
      </c>
      <c r="P7" s="4" t="s">
        <v>33</v>
      </c>
      <c r="Q7" s="4">
        <v>0</v>
      </c>
      <c r="R7" s="7">
        <v>44788</v>
      </c>
      <c r="S7" s="6">
        <v>44813</v>
      </c>
      <c r="T7" s="4" t="s">
        <v>34</v>
      </c>
      <c r="U7" s="4">
        <v>338</v>
      </c>
      <c r="V7" s="4">
        <v>0</v>
      </c>
      <c r="W7" s="4">
        <v>0</v>
      </c>
      <c r="X7" s="4" t="s">
        <v>35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44797</v>
      </c>
      <c r="G8" s="6">
        <v>44798</v>
      </c>
      <c r="H8" s="4">
        <v>1</v>
      </c>
      <c r="I8" s="4">
        <v>1</v>
      </c>
      <c r="J8" s="4">
        <v>1</v>
      </c>
      <c r="K8" s="4" t="s">
        <v>30</v>
      </c>
      <c r="L8" s="4">
        <v>533</v>
      </c>
      <c r="M8" s="4">
        <v>533</v>
      </c>
      <c r="N8" s="4" t="s">
        <v>60</v>
      </c>
      <c r="O8" s="4" t="s">
        <v>32</v>
      </c>
      <c r="P8" s="4" t="s">
        <v>33</v>
      </c>
      <c r="Q8" s="4">
        <v>0</v>
      </c>
      <c r="R8" s="7">
        <v>44789</v>
      </c>
      <c r="S8" s="6">
        <v>44813</v>
      </c>
      <c r="T8" s="4" t="s">
        <v>34</v>
      </c>
      <c r="U8" s="4">
        <v>533</v>
      </c>
      <c r="V8" s="4">
        <v>0</v>
      </c>
      <c r="W8" s="4">
        <v>0</v>
      </c>
      <c r="X8" s="4" t="s">
        <v>35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44797</v>
      </c>
      <c r="G9" s="6">
        <v>44798</v>
      </c>
      <c r="H9" s="4">
        <v>1</v>
      </c>
      <c r="I9" s="4">
        <v>1</v>
      </c>
      <c r="J9" s="4">
        <v>1</v>
      </c>
      <c r="K9" s="4" t="s">
        <v>30</v>
      </c>
      <c r="L9" s="4">
        <v>252</v>
      </c>
      <c r="M9" s="4">
        <v>252</v>
      </c>
      <c r="N9" s="4" t="s">
        <v>65</v>
      </c>
      <c r="O9" s="4" t="s">
        <v>32</v>
      </c>
      <c r="P9" s="4" t="s">
        <v>33</v>
      </c>
      <c r="Q9" s="4">
        <v>0</v>
      </c>
      <c r="R9" s="7">
        <v>44792</v>
      </c>
      <c r="S9" s="6">
        <v>44813</v>
      </c>
      <c r="T9" s="4" t="s">
        <v>34</v>
      </c>
      <c r="U9" s="4">
        <v>252</v>
      </c>
      <c r="V9" s="4">
        <v>0</v>
      </c>
      <c r="W9" s="4">
        <v>0</v>
      </c>
      <c r="X9" s="4" t="s">
        <v>35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44795</v>
      </c>
      <c r="G10" s="6">
        <v>44798</v>
      </c>
      <c r="H10" s="4">
        <v>1</v>
      </c>
      <c r="I10" s="4">
        <v>3</v>
      </c>
      <c r="J10" s="4">
        <v>3</v>
      </c>
      <c r="K10" s="4" t="s">
        <v>30</v>
      </c>
      <c r="L10" s="4">
        <v>888</v>
      </c>
      <c r="M10" s="4">
        <v>888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44792</v>
      </c>
      <c r="S10" s="6">
        <v>44813</v>
      </c>
      <c r="T10" s="4" t="s">
        <v>34</v>
      </c>
      <c r="U10" s="4">
        <v>888</v>
      </c>
      <c r="V10" s="4">
        <v>0</v>
      </c>
      <c r="W10" s="4">
        <v>0</v>
      </c>
      <c r="X10" s="4" t="s">
        <v>71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44794</v>
      </c>
      <c r="G11" s="6">
        <v>44798</v>
      </c>
      <c r="H11" s="4">
        <v>1</v>
      </c>
      <c r="I11" s="4">
        <v>4</v>
      </c>
      <c r="J11" s="4">
        <v>4</v>
      </c>
      <c r="K11" s="4" t="s">
        <v>30</v>
      </c>
      <c r="L11" s="4">
        <v>602</v>
      </c>
      <c r="M11" s="4">
        <v>602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44794</v>
      </c>
      <c r="S11" s="6">
        <v>44813</v>
      </c>
      <c r="T11" s="4" t="s">
        <v>34</v>
      </c>
      <c r="U11" s="4">
        <v>602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44796</v>
      </c>
      <c r="G12" s="6">
        <v>44798</v>
      </c>
      <c r="H12" s="4">
        <v>1</v>
      </c>
      <c r="I12" s="4">
        <v>2</v>
      </c>
      <c r="J12" s="4">
        <v>2</v>
      </c>
      <c r="K12" s="4" t="s">
        <v>30</v>
      </c>
      <c r="L12" s="4">
        <v>239</v>
      </c>
      <c r="M12" s="4">
        <v>239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44795</v>
      </c>
      <c r="S12" s="6">
        <v>44813</v>
      </c>
      <c r="T12" s="4" t="s">
        <v>34</v>
      </c>
      <c r="U12" s="4">
        <v>239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58</v>
      </c>
      <c r="E13" s="4" t="s">
        <v>83</v>
      </c>
      <c r="F13" s="6">
        <v>44797</v>
      </c>
      <c r="G13" s="6">
        <v>44798</v>
      </c>
      <c r="H13" s="4">
        <v>1</v>
      </c>
      <c r="I13" s="4">
        <v>1</v>
      </c>
      <c r="J13" s="4">
        <v>1</v>
      </c>
      <c r="K13" s="4" t="s">
        <v>30</v>
      </c>
      <c r="L13" s="4">
        <v>585</v>
      </c>
      <c r="M13" s="4">
        <v>585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44795</v>
      </c>
      <c r="S13" s="6">
        <v>44813</v>
      </c>
      <c r="T13" s="4" t="s">
        <v>34</v>
      </c>
      <c r="U13" s="4">
        <v>585</v>
      </c>
      <c r="V13" s="4">
        <v>0</v>
      </c>
      <c r="W13" s="4">
        <v>0</v>
      </c>
      <c r="X13" s="4" t="s">
        <v>35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44797</v>
      </c>
      <c r="G14" s="6">
        <v>44798</v>
      </c>
      <c r="H14" s="4">
        <v>1</v>
      </c>
      <c r="I14" s="4">
        <v>1</v>
      </c>
      <c r="J14" s="4">
        <v>1</v>
      </c>
      <c r="K14" s="4" t="s">
        <v>30</v>
      </c>
      <c r="L14" s="4">
        <v>812</v>
      </c>
      <c r="M14" s="4">
        <v>812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44795</v>
      </c>
      <c r="S14" s="6">
        <v>44813</v>
      </c>
      <c r="T14" s="4" t="s">
        <v>34</v>
      </c>
      <c r="U14" s="4">
        <v>812</v>
      </c>
      <c r="V14" s="4">
        <v>0</v>
      </c>
      <c r="W14" s="4">
        <v>0</v>
      </c>
      <c r="X14" s="4" t="s">
        <v>35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44797</v>
      </c>
      <c r="G15" s="6">
        <v>44798</v>
      </c>
      <c r="H15" s="4">
        <v>1</v>
      </c>
      <c r="I15" s="4">
        <v>1</v>
      </c>
      <c r="J15" s="4">
        <v>1</v>
      </c>
      <c r="K15" s="4" t="s">
        <v>30</v>
      </c>
      <c r="L15" s="4">
        <v>140</v>
      </c>
      <c r="M15" s="4">
        <v>140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44796</v>
      </c>
      <c r="S15" s="6">
        <v>44813</v>
      </c>
      <c r="T15" s="4" t="s">
        <v>34</v>
      </c>
      <c r="U15" s="4">
        <v>140</v>
      </c>
      <c r="V15" s="4">
        <v>0</v>
      </c>
      <c r="W15" s="4">
        <v>0</v>
      </c>
      <c r="X15" s="4" t="s">
        <v>35</v>
      </c>
      <c r="Y15" s="4" t="s">
        <v>95</v>
      </c>
    </row>
    <row r="16" s="4" customFormat="1" spans="1:25">
      <c r="A16" s="4" t="s">
        <v>52</v>
      </c>
      <c r="B16" s="4" t="s">
        <v>26</v>
      </c>
      <c r="C16" s="4" t="s">
        <v>96</v>
      </c>
      <c r="D16" s="4" t="s">
        <v>53</v>
      </c>
      <c r="E16" s="4" t="s">
        <v>54</v>
      </c>
      <c r="F16" s="6">
        <v>44797</v>
      </c>
      <c r="G16" s="6">
        <v>44798</v>
      </c>
      <c r="H16" s="4">
        <v>2</v>
      </c>
      <c r="I16" s="4">
        <v>1</v>
      </c>
      <c r="J16" s="4">
        <v>2</v>
      </c>
      <c r="K16" s="4" t="s">
        <v>30</v>
      </c>
      <c r="L16" s="4">
        <v>-338</v>
      </c>
      <c r="M16" s="4">
        <v>-338</v>
      </c>
      <c r="N16" s="4" t="s">
        <v>55</v>
      </c>
      <c r="O16" s="4" t="s">
        <v>32</v>
      </c>
      <c r="P16" s="4" t="s">
        <v>33</v>
      </c>
      <c r="Q16" s="4">
        <v>0</v>
      </c>
      <c r="R16" s="7">
        <v>44788</v>
      </c>
      <c r="S16" s="6">
        <v>44813</v>
      </c>
      <c r="T16" s="4" t="s">
        <v>34</v>
      </c>
      <c r="U16" s="4">
        <v>-338</v>
      </c>
      <c r="V16" s="4">
        <v>0</v>
      </c>
      <c r="W16" s="4">
        <v>0</v>
      </c>
      <c r="X16" s="4" t="s">
        <v>35</v>
      </c>
      <c r="Y16" s="4" t="s">
        <v>56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44797</v>
      </c>
      <c r="G17" s="6">
        <v>44798</v>
      </c>
      <c r="H17" s="4">
        <v>1</v>
      </c>
      <c r="I17" s="4">
        <v>1</v>
      </c>
      <c r="J17" s="4">
        <v>1</v>
      </c>
      <c r="K17" s="4" t="s">
        <v>30</v>
      </c>
      <c r="L17" s="4">
        <v>140</v>
      </c>
      <c r="M17" s="4">
        <v>140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44797</v>
      </c>
      <c r="S17" s="6">
        <v>44813</v>
      </c>
      <c r="T17" s="4" t="s">
        <v>34</v>
      </c>
      <c r="U17" s="4">
        <v>140</v>
      </c>
      <c r="V17" s="4">
        <v>0</v>
      </c>
      <c r="W17" s="4">
        <v>0</v>
      </c>
      <c r="X17" s="4" t="s">
        <v>35</v>
      </c>
      <c r="Y17" s="4" t="s">
        <v>99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101</v>
      </c>
      <c r="E18" s="4" t="s">
        <v>102</v>
      </c>
      <c r="F18" s="6">
        <v>44797</v>
      </c>
      <c r="G18" s="6">
        <v>44798</v>
      </c>
      <c r="H18" s="4">
        <v>1</v>
      </c>
      <c r="I18" s="4">
        <v>1</v>
      </c>
      <c r="J18" s="4">
        <v>1</v>
      </c>
      <c r="K18" s="4" t="s">
        <v>30</v>
      </c>
      <c r="L18" s="4">
        <v>113</v>
      </c>
      <c r="M18" s="4">
        <v>113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44797</v>
      </c>
      <c r="S18" s="6">
        <v>44813</v>
      </c>
      <c r="T18" s="4" t="s">
        <v>34</v>
      </c>
      <c r="U18" s="4">
        <v>113</v>
      </c>
      <c r="V18" s="4">
        <v>0</v>
      </c>
      <c r="W18" s="4">
        <v>0</v>
      </c>
      <c r="X18" s="4" t="s">
        <v>104</v>
      </c>
      <c r="Y18" s="4" t="s">
        <v>105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107</v>
      </c>
      <c r="E19" s="4" t="s">
        <v>108</v>
      </c>
      <c r="F19" s="6">
        <v>44797</v>
      </c>
      <c r="G19" s="6">
        <v>44798</v>
      </c>
      <c r="H19" s="4">
        <v>1</v>
      </c>
      <c r="I19" s="4">
        <v>1</v>
      </c>
      <c r="J19" s="4">
        <v>1</v>
      </c>
      <c r="K19" s="4" t="s">
        <v>30</v>
      </c>
      <c r="L19" s="4">
        <v>255</v>
      </c>
      <c r="M19" s="4">
        <v>255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44797</v>
      </c>
      <c r="S19" s="6">
        <v>44813</v>
      </c>
      <c r="T19" s="4" t="s">
        <v>34</v>
      </c>
      <c r="U19" s="4">
        <v>255</v>
      </c>
      <c r="V19" s="4">
        <v>0</v>
      </c>
      <c r="W19" s="4">
        <v>0</v>
      </c>
      <c r="X19" s="4" t="s">
        <v>110</v>
      </c>
      <c r="Y19" s="4" t="s">
        <v>35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44797</v>
      </c>
      <c r="G20" s="6">
        <v>44798</v>
      </c>
      <c r="H20" s="4">
        <v>1</v>
      </c>
      <c r="I20" s="4">
        <v>1</v>
      </c>
      <c r="J20" s="4">
        <v>1</v>
      </c>
      <c r="K20" s="4" t="s">
        <v>30</v>
      </c>
      <c r="L20" s="4">
        <v>294</v>
      </c>
      <c r="M20" s="4">
        <v>294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44797</v>
      </c>
      <c r="S20" s="6">
        <v>44813</v>
      </c>
      <c r="T20" s="4" t="s">
        <v>34</v>
      </c>
      <c r="U20" s="4">
        <v>294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106</v>
      </c>
      <c r="B21" s="4" t="s">
        <v>26</v>
      </c>
      <c r="C21" s="4" t="s">
        <v>96</v>
      </c>
      <c r="D21" s="4" t="s">
        <v>107</v>
      </c>
      <c r="E21" s="4" t="s">
        <v>108</v>
      </c>
      <c r="F21" s="6">
        <v>44797</v>
      </c>
      <c r="G21" s="6">
        <v>44798</v>
      </c>
      <c r="H21" s="4">
        <v>1</v>
      </c>
      <c r="I21" s="4">
        <v>1</v>
      </c>
      <c r="J21" s="4">
        <v>1</v>
      </c>
      <c r="K21" s="4" t="s">
        <v>30</v>
      </c>
      <c r="L21" s="4">
        <v>-255</v>
      </c>
      <c r="M21" s="4">
        <v>-255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44797</v>
      </c>
      <c r="S21" s="6">
        <v>44813</v>
      </c>
      <c r="T21" s="4" t="s">
        <v>34</v>
      </c>
      <c r="U21" s="4">
        <v>-255</v>
      </c>
      <c r="V21" s="4">
        <v>0</v>
      </c>
      <c r="W21" s="4">
        <v>0</v>
      </c>
      <c r="X21" s="4" t="s">
        <v>110</v>
      </c>
      <c r="Y21" s="4" t="s">
        <v>35</v>
      </c>
    </row>
    <row r="22" s="4" customFormat="1" spans="1:25">
      <c r="A22" s="4" t="s">
        <v>115</v>
      </c>
      <c r="B22" s="4" t="s">
        <v>26</v>
      </c>
      <c r="C22" s="4" t="s">
        <v>27</v>
      </c>
      <c r="D22" s="4" t="s">
        <v>116</v>
      </c>
      <c r="E22" s="4" t="s">
        <v>117</v>
      </c>
      <c r="F22" s="6">
        <v>44797</v>
      </c>
      <c r="G22" s="6">
        <v>44798</v>
      </c>
      <c r="H22" s="4">
        <v>1</v>
      </c>
      <c r="I22" s="4">
        <v>1</v>
      </c>
      <c r="J22" s="4">
        <v>1</v>
      </c>
      <c r="K22" s="4" t="s">
        <v>30</v>
      </c>
      <c r="L22" s="4">
        <v>929</v>
      </c>
      <c r="M22" s="4">
        <v>929</v>
      </c>
      <c r="N22" s="4" t="s">
        <v>118</v>
      </c>
      <c r="O22" s="4" t="s">
        <v>32</v>
      </c>
      <c r="P22" s="4" t="s">
        <v>33</v>
      </c>
      <c r="Q22" s="4">
        <v>0</v>
      </c>
      <c r="R22" s="7">
        <v>44797</v>
      </c>
      <c r="S22" s="6">
        <v>44813</v>
      </c>
      <c r="T22" s="4" t="s">
        <v>34</v>
      </c>
      <c r="U22" s="4">
        <v>929</v>
      </c>
      <c r="V22" s="4">
        <v>0</v>
      </c>
      <c r="W22" s="4">
        <v>0</v>
      </c>
      <c r="X22" s="4" t="s">
        <v>35</v>
      </c>
      <c r="Y22" s="4" t="s">
        <v>119</v>
      </c>
    </row>
    <row r="23" s="4" customFormat="1" spans="1:25">
      <c r="A23" s="4" t="s">
        <v>100</v>
      </c>
      <c r="B23" s="4" t="s">
        <v>26</v>
      </c>
      <c r="C23" s="4" t="s">
        <v>96</v>
      </c>
      <c r="D23" s="4" t="s">
        <v>101</v>
      </c>
      <c r="E23" s="4" t="s">
        <v>102</v>
      </c>
      <c r="F23" s="6">
        <v>44797</v>
      </c>
      <c r="G23" s="6">
        <v>44798</v>
      </c>
      <c r="H23" s="4">
        <v>1</v>
      </c>
      <c r="I23" s="4">
        <v>1</v>
      </c>
      <c r="J23" s="4">
        <v>1</v>
      </c>
      <c r="K23" s="4" t="s">
        <v>30</v>
      </c>
      <c r="L23" s="4">
        <v>-113</v>
      </c>
      <c r="M23" s="4">
        <v>-113</v>
      </c>
      <c r="N23" s="4" t="s">
        <v>103</v>
      </c>
      <c r="O23" s="4" t="s">
        <v>32</v>
      </c>
      <c r="P23" s="4" t="s">
        <v>33</v>
      </c>
      <c r="Q23" s="4">
        <v>0</v>
      </c>
      <c r="R23" s="7">
        <v>44797</v>
      </c>
      <c r="S23" s="6">
        <v>44813</v>
      </c>
      <c r="T23" s="4" t="s">
        <v>34</v>
      </c>
      <c r="U23" s="4">
        <v>-113</v>
      </c>
      <c r="V23" s="4">
        <v>0</v>
      </c>
      <c r="W23" s="4">
        <v>0</v>
      </c>
      <c r="X23" s="4" t="s">
        <v>104</v>
      </c>
      <c r="Y23" s="4" t="s">
        <v>105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121</v>
      </c>
      <c r="E24" s="4" t="s">
        <v>122</v>
      </c>
      <c r="F24" s="6">
        <v>44797</v>
      </c>
      <c r="G24" s="6">
        <v>44798</v>
      </c>
      <c r="H24" s="4">
        <v>1</v>
      </c>
      <c r="I24" s="4">
        <v>1</v>
      </c>
      <c r="J24" s="4">
        <v>1</v>
      </c>
      <c r="K24" s="4" t="s">
        <v>30</v>
      </c>
      <c r="L24" s="4">
        <v>498</v>
      </c>
      <c r="M24" s="4">
        <v>498</v>
      </c>
      <c r="N24" s="4" t="s">
        <v>123</v>
      </c>
      <c r="O24" s="4" t="s">
        <v>32</v>
      </c>
      <c r="P24" s="4" t="s">
        <v>33</v>
      </c>
      <c r="Q24" s="4">
        <v>0</v>
      </c>
      <c r="R24" s="7">
        <v>44797</v>
      </c>
      <c r="S24" s="6">
        <v>44813</v>
      </c>
      <c r="T24" s="4" t="s">
        <v>34</v>
      </c>
      <c r="U24" s="4">
        <v>498</v>
      </c>
      <c r="V24" s="4">
        <v>0</v>
      </c>
      <c r="W24" s="4">
        <v>0</v>
      </c>
      <c r="X24" s="4" t="s">
        <v>124</v>
      </c>
      <c r="Y24" s="4" t="s">
        <v>35</v>
      </c>
    </row>
    <row r="25" s="4" customFormat="1" spans="1:25">
      <c r="A25" s="4" t="s">
        <v>125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44797</v>
      </c>
      <c r="G25" s="6">
        <v>44798</v>
      </c>
      <c r="H25" s="4">
        <v>1</v>
      </c>
      <c r="I25" s="4">
        <v>1</v>
      </c>
      <c r="J25" s="4">
        <v>1</v>
      </c>
      <c r="K25" s="4" t="s">
        <v>30</v>
      </c>
      <c r="L25" s="4">
        <v>205</v>
      </c>
      <c r="M25" s="4">
        <v>205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44797</v>
      </c>
      <c r="S25" s="6">
        <v>44813</v>
      </c>
      <c r="T25" s="4" t="s">
        <v>34</v>
      </c>
      <c r="U25" s="4">
        <v>205</v>
      </c>
      <c r="V25" s="4">
        <v>0</v>
      </c>
      <c r="W25" s="4">
        <v>0</v>
      </c>
      <c r="X25" s="4" t="s">
        <v>35</v>
      </c>
      <c r="Y25" s="4" t="s">
        <v>129</v>
      </c>
    </row>
    <row r="26" s="4" customFormat="1" spans="1:25">
      <c r="A26" s="4" t="s">
        <v>130</v>
      </c>
      <c r="B26" s="4" t="s">
        <v>26</v>
      </c>
      <c r="C26" s="4" t="s">
        <v>27</v>
      </c>
      <c r="D26" s="4" t="s">
        <v>131</v>
      </c>
      <c r="E26" s="4" t="s">
        <v>40</v>
      </c>
      <c r="F26" s="6">
        <v>44797</v>
      </c>
      <c r="G26" s="6">
        <v>44798</v>
      </c>
      <c r="H26" s="4">
        <v>1</v>
      </c>
      <c r="I26" s="4">
        <v>1</v>
      </c>
      <c r="J26" s="4">
        <v>1</v>
      </c>
      <c r="K26" s="4" t="s">
        <v>30</v>
      </c>
      <c r="L26" s="4">
        <v>135</v>
      </c>
      <c r="M26" s="4">
        <v>135</v>
      </c>
      <c r="N26" s="4" t="s">
        <v>132</v>
      </c>
      <c r="O26" s="4" t="s">
        <v>32</v>
      </c>
      <c r="P26" s="4" t="s">
        <v>33</v>
      </c>
      <c r="Q26" s="4">
        <v>0</v>
      </c>
      <c r="R26" s="7">
        <v>44797</v>
      </c>
      <c r="S26" s="6">
        <v>44813</v>
      </c>
      <c r="T26" s="4" t="s">
        <v>34</v>
      </c>
      <c r="U26" s="4">
        <v>135</v>
      </c>
      <c r="V26" s="4">
        <v>0</v>
      </c>
      <c r="W26" s="4">
        <v>0</v>
      </c>
      <c r="X26" s="4" t="s">
        <v>35</v>
      </c>
      <c r="Y26" s="4" t="s">
        <v>133</v>
      </c>
    </row>
    <row r="27" s="4" customFormat="1" spans="1:25">
      <c r="A27" s="4" t="s">
        <v>134</v>
      </c>
      <c r="B27" s="4" t="s">
        <v>26</v>
      </c>
      <c r="C27" s="4" t="s">
        <v>27</v>
      </c>
      <c r="D27" s="4" t="s">
        <v>135</v>
      </c>
      <c r="E27" s="4" t="s">
        <v>127</v>
      </c>
      <c r="F27" s="6">
        <v>44797</v>
      </c>
      <c r="G27" s="6">
        <v>44798</v>
      </c>
      <c r="H27" s="4">
        <v>1</v>
      </c>
      <c r="I27" s="4">
        <v>1</v>
      </c>
      <c r="J27" s="4">
        <v>1</v>
      </c>
      <c r="K27" s="4" t="s">
        <v>30</v>
      </c>
      <c r="L27" s="4">
        <v>144</v>
      </c>
      <c r="M27" s="4">
        <v>144</v>
      </c>
      <c r="N27" s="4" t="s">
        <v>136</v>
      </c>
      <c r="O27" s="4" t="s">
        <v>32</v>
      </c>
      <c r="P27" s="4" t="s">
        <v>33</v>
      </c>
      <c r="Q27" s="4">
        <v>0</v>
      </c>
      <c r="R27" s="7">
        <v>44797</v>
      </c>
      <c r="S27" s="6">
        <v>44813</v>
      </c>
      <c r="T27" s="4" t="s">
        <v>34</v>
      </c>
      <c r="U27" s="4">
        <v>144</v>
      </c>
      <c r="V27" s="4">
        <v>0</v>
      </c>
      <c r="W27" s="4">
        <v>0</v>
      </c>
      <c r="X27" s="4" t="s">
        <v>35</v>
      </c>
      <c r="Y27" s="4" t="s">
        <v>137</v>
      </c>
    </row>
    <row r="28" s="4" customFormat="1" spans="1:25">
      <c r="A28" s="4" t="s">
        <v>138</v>
      </c>
      <c r="B28" s="4" t="s">
        <v>26</v>
      </c>
      <c r="C28" s="4" t="s">
        <v>27</v>
      </c>
      <c r="D28" s="4" t="s">
        <v>139</v>
      </c>
      <c r="E28" s="4" t="s">
        <v>54</v>
      </c>
      <c r="F28" s="6">
        <v>44797</v>
      </c>
      <c r="G28" s="6">
        <v>44798</v>
      </c>
      <c r="H28" s="4">
        <v>1</v>
      </c>
      <c r="I28" s="4">
        <v>1</v>
      </c>
      <c r="J28" s="4">
        <v>1</v>
      </c>
      <c r="K28" s="4" t="s">
        <v>30</v>
      </c>
      <c r="L28" s="4">
        <v>118</v>
      </c>
      <c r="M28" s="4">
        <v>118</v>
      </c>
      <c r="N28" s="4" t="s">
        <v>140</v>
      </c>
      <c r="O28" s="4" t="s">
        <v>32</v>
      </c>
      <c r="P28" s="4" t="s">
        <v>33</v>
      </c>
      <c r="Q28" s="4">
        <v>0</v>
      </c>
      <c r="R28" s="7">
        <v>44797</v>
      </c>
      <c r="S28" s="6">
        <v>44813</v>
      </c>
      <c r="T28" s="4" t="s">
        <v>34</v>
      </c>
      <c r="U28" s="4">
        <v>118</v>
      </c>
      <c r="V28" s="4">
        <v>0</v>
      </c>
      <c r="W28" s="4">
        <v>0</v>
      </c>
      <c r="X28" s="4" t="s">
        <v>35</v>
      </c>
      <c r="Y28" s="4" t="s">
        <v>141</v>
      </c>
    </row>
    <row r="29" s="4" customFormat="1" spans="1:25">
      <c r="A29" s="4" t="s">
        <v>142</v>
      </c>
      <c r="B29" s="4" t="s">
        <v>26</v>
      </c>
      <c r="C29" s="4" t="s">
        <v>27</v>
      </c>
      <c r="D29" s="4" t="s">
        <v>143</v>
      </c>
      <c r="E29" s="4" t="s">
        <v>127</v>
      </c>
      <c r="F29" s="6">
        <v>44797</v>
      </c>
      <c r="G29" s="6">
        <v>44798</v>
      </c>
      <c r="H29" s="4">
        <v>1</v>
      </c>
      <c r="I29" s="4">
        <v>1</v>
      </c>
      <c r="J29" s="4">
        <v>1</v>
      </c>
      <c r="K29" s="4" t="s">
        <v>30</v>
      </c>
      <c r="L29" s="4">
        <v>978</v>
      </c>
      <c r="M29" s="4">
        <v>978</v>
      </c>
      <c r="N29" s="4" t="s">
        <v>144</v>
      </c>
      <c r="O29" s="4" t="s">
        <v>32</v>
      </c>
      <c r="P29" s="4" t="s">
        <v>33</v>
      </c>
      <c r="Q29" s="4">
        <v>0</v>
      </c>
      <c r="R29" s="7">
        <v>44797</v>
      </c>
      <c r="S29" s="6">
        <v>44813</v>
      </c>
      <c r="T29" s="4" t="s">
        <v>34</v>
      </c>
      <c r="U29" s="4">
        <v>978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145</v>
      </c>
      <c r="B30" s="4" t="s">
        <v>26</v>
      </c>
      <c r="C30" s="4" t="s">
        <v>27</v>
      </c>
      <c r="D30" s="4" t="s">
        <v>112</v>
      </c>
      <c r="E30" s="4" t="s">
        <v>146</v>
      </c>
      <c r="F30" s="6">
        <v>44797</v>
      </c>
      <c r="G30" s="6">
        <v>44798</v>
      </c>
      <c r="H30" s="4">
        <v>1</v>
      </c>
      <c r="I30" s="4">
        <v>1</v>
      </c>
      <c r="J30" s="4">
        <v>1</v>
      </c>
      <c r="K30" s="4" t="s">
        <v>30</v>
      </c>
      <c r="L30" s="4">
        <v>318</v>
      </c>
      <c r="M30" s="4">
        <v>318</v>
      </c>
      <c r="N30" s="4" t="s">
        <v>147</v>
      </c>
      <c r="O30" s="4" t="s">
        <v>32</v>
      </c>
      <c r="P30" s="4" t="s">
        <v>33</v>
      </c>
      <c r="Q30" s="4">
        <v>0</v>
      </c>
      <c r="R30" s="7">
        <v>44797</v>
      </c>
      <c r="S30" s="6">
        <v>44813</v>
      </c>
      <c r="T30" s="4" t="s">
        <v>34</v>
      </c>
      <c r="U30" s="4">
        <v>318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148</v>
      </c>
      <c r="B31" s="4" t="s">
        <v>26</v>
      </c>
      <c r="C31" s="4" t="s">
        <v>27</v>
      </c>
      <c r="D31" s="4" t="s">
        <v>112</v>
      </c>
      <c r="E31" s="4" t="s">
        <v>149</v>
      </c>
      <c r="F31" s="6">
        <v>44797</v>
      </c>
      <c r="G31" s="6">
        <v>44798</v>
      </c>
      <c r="H31" s="4">
        <v>1</v>
      </c>
      <c r="I31" s="4">
        <v>1</v>
      </c>
      <c r="J31" s="4">
        <v>1</v>
      </c>
      <c r="K31" s="4" t="s">
        <v>30</v>
      </c>
      <c r="L31" s="4">
        <v>310</v>
      </c>
      <c r="M31" s="4">
        <v>310</v>
      </c>
      <c r="N31" s="4" t="s">
        <v>150</v>
      </c>
      <c r="O31" s="4" t="s">
        <v>32</v>
      </c>
      <c r="P31" s="4" t="s">
        <v>33</v>
      </c>
      <c r="Q31" s="4">
        <v>0</v>
      </c>
      <c r="R31" s="7">
        <v>44797</v>
      </c>
      <c r="S31" s="6">
        <v>44813</v>
      </c>
      <c r="T31" s="4" t="s">
        <v>34</v>
      </c>
      <c r="U31" s="4">
        <v>310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151</v>
      </c>
      <c r="B32" s="4" t="s">
        <v>26</v>
      </c>
      <c r="C32" s="4" t="s">
        <v>27</v>
      </c>
      <c r="D32" s="4" t="s">
        <v>112</v>
      </c>
      <c r="E32" s="4" t="s">
        <v>149</v>
      </c>
      <c r="F32" s="6">
        <v>44797</v>
      </c>
      <c r="G32" s="6">
        <v>44798</v>
      </c>
      <c r="H32" s="4">
        <v>1</v>
      </c>
      <c r="I32" s="4">
        <v>1</v>
      </c>
      <c r="J32" s="4">
        <v>1</v>
      </c>
      <c r="K32" s="4" t="s">
        <v>30</v>
      </c>
      <c r="L32" s="4">
        <v>310</v>
      </c>
      <c r="M32" s="4">
        <v>310</v>
      </c>
      <c r="N32" s="4" t="s">
        <v>152</v>
      </c>
      <c r="O32" s="4" t="s">
        <v>32</v>
      </c>
      <c r="P32" s="4" t="s">
        <v>33</v>
      </c>
      <c r="Q32" s="4">
        <v>0</v>
      </c>
      <c r="R32" s="7">
        <v>44797</v>
      </c>
      <c r="S32" s="6">
        <v>44813</v>
      </c>
      <c r="T32" s="4" t="s">
        <v>34</v>
      </c>
      <c r="U32" s="4">
        <v>310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153</v>
      </c>
      <c r="B33" s="4" t="s">
        <v>26</v>
      </c>
      <c r="C33" s="4" t="s">
        <v>27</v>
      </c>
      <c r="D33" s="4" t="s">
        <v>154</v>
      </c>
      <c r="E33" s="4" t="s">
        <v>155</v>
      </c>
      <c r="F33" s="6">
        <v>44797</v>
      </c>
      <c r="G33" s="6">
        <v>44798</v>
      </c>
      <c r="H33" s="4">
        <v>1</v>
      </c>
      <c r="I33" s="4">
        <v>1</v>
      </c>
      <c r="J33" s="4">
        <v>1</v>
      </c>
      <c r="K33" s="4" t="s">
        <v>30</v>
      </c>
      <c r="L33" s="4">
        <v>558</v>
      </c>
      <c r="M33" s="4">
        <v>558</v>
      </c>
      <c r="N33" s="4" t="s">
        <v>156</v>
      </c>
      <c r="O33" s="4" t="s">
        <v>32</v>
      </c>
      <c r="P33" s="4" t="s">
        <v>33</v>
      </c>
      <c r="Q33" s="4">
        <v>0</v>
      </c>
      <c r="R33" s="7">
        <v>44797</v>
      </c>
      <c r="S33" s="6">
        <v>44813</v>
      </c>
      <c r="T33" s="4" t="s">
        <v>34</v>
      </c>
      <c r="U33" s="4">
        <v>558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157</v>
      </c>
      <c r="B34" s="4" t="s">
        <v>26</v>
      </c>
      <c r="C34" s="4" t="s">
        <v>27</v>
      </c>
      <c r="D34" s="4" t="s">
        <v>154</v>
      </c>
      <c r="E34" s="4" t="s">
        <v>155</v>
      </c>
      <c r="F34" s="6">
        <v>44797</v>
      </c>
      <c r="G34" s="6">
        <v>44798</v>
      </c>
      <c r="H34" s="4">
        <v>1</v>
      </c>
      <c r="I34" s="4">
        <v>1</v>
      </c>
      <c r="J34" s="4">
        <v>1</v>
      </c>
      <c r="K34" s="4" t="s">
        <v>30</v>
      </c>
      <c r="L34" s="4">
        <v>558</v>
      </c>
      <c r="M34" s="4">
        <v>558</v>
      </c>
      <c r="N34" s="4" t="s">
        <v>158</v>
      </c>
      <c r="O34" s="4" t="s">
        <v>32</v>
      </c>
      <c r="P34" s="4" t="s">
        <v>33</v>
      </c>
      <c r="Q34" s="4">
        <v>0</v>
      </c>
      <c r="R34" s="7">
        <v>44797</v>
      </c>
      <c r="S34" s="6">
        <v>44813</v>
      </c>
      <c r="T34" s="4" t="s">
        <v>34</v>
      </c>
      <c r="U34" s="4">
        <v>558</v>
      </c>
      <c r="V34" s="4">
        <v>0</v>
      </c>
      <c r="W34" s="4">
        <v>0</v>
      </c>
      <c r="X34" s="4" t="s">
        <v>35</v>
      </c>
      <c r="Y3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8"/>
  <sheetViews>
    <sheetView tabSelected="1" workbookViewId="0">
      <selection activeCell="A37" sqref="A37:A38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159</v>
      </c>
    </row>
    <row r="2" s="4" customFormat="1" spans="1:9">
      <c r="A2" s="5">
        <v>18595420959</v>
      </c>
      <c r="B2" s="6">
        <v>44797</v>
      </c>
      <c r="C2" s="6">
        <v>44798</v>
      </c>
      <c r="D2" s="4">
        <v>527</v>
      </c>
      <c r="E2" s="4" t="str">
        <f>VLOOKUP(A2,HOP!A:L,12,0)</f>
        <v>527.00</v>
      </c>
      <c r="F2" s="4" t="str">
        <f>VLOOKUP(A2,HOP!A:C,3,0)</f>
        <v>2640957</v>
      </c>
      <c r="G2" s="4">
        <f>D2-E2</f>
        <v>0</v>
      </c>
      <c r="H2" s="4" t="str">
        <f>$H$1&amp;F2</f>
        <v>，2640957</v>
      </c>
      <c r="I2" s="4" t="str">
        <f>VLOOKUP(A2,HOP!A:U,21,0)</f>
        <v>直连</v>
      </c>
    </row>
    <row r="3" s="4" customFormat="1" spans="1:9">
      <c r="A3" s="5">
        <v>18706357998</v>
      </c>
      <c r="B3" s="6">
        <v>44797</v>
      </c>
      <c r="C3" s="6">
        <v>44798</v>
      </c>
      <c r="D3" s="4">
        <v>621</v>
      </c>
      <c r="E3" s="4" t="str">
        <f>VLOOKUP(A3,HOP!A:L,12,0)</f>
        <v>621.00</v>
      </c>
      <c r="F3" s="4" t="str">
        <f>VLOOKUP(A3,HOP!A:C,3,0)</f>
        <v>2650827</v>
      </c>
      <c r="G3" s="4">
        <f t="shared" ref="G3:G31" si="0">D3-E3</f>
        <v>0</v>
      </c>
      <c r="H3" s="4" t="str">
        <f t="shared" ref="H3:H31" si="1">$H$1&amp;F3</f>
        <v>，2650827</v>
      </c>
      <c r="I3" s="4" t="str">
        <f>VLOOKUP(A3,HOP!A:U,21,0)</f>
        <v>直连</v>
      </c>
    </row>
    <row r="4" s="4" customFormat="1" spans="1:9">
      <c r="A4" s="5">
        <v>999218719728780</v>
      </c>
      <c r="B4" s="6">
        <v>44796</v>
      </c>
      <c r="C4" s="6">
        <v>44798</v>
      </c>
      <c r="D4" s="4">
        <v>752</v>
      </c>
      <c r="E4" s="4" t="str">
        <f>VLOOKUP(A4,HOP!A:L,12,0)</f>
        <v>752.00</v>
      </c>
      <c r="F4" s="4" t="str">
        <f>VLOOKUP(A4,HOP!A:C,3,0)</f>
        <v>2652436</v>
      </c>
      <c r="G4" s="4">
        <f t="shared" si="0"/>
        <v>0</v>
      </c>
      <c r="H4" s="4" t="str">
        <f t="shared" si="1"/>
        <v>，2652436</v>
      </c>
      <c r="I4" s="4" t="str">
        <f>VLOOKUP(A4,HOP!A:U,21,0)</f>
        <v>直连</v>
      </c>
    </row>
    <row r="5" s="4" customFormat="1" spans="1:9">
      <c r="A5" s="5">
        <v>18725376938</v>
      </c>
      <c r="B5" s="6">
        <v>44797</v>
      </c>
      <c r="C5" s="6">
        <v>44798</v>
      </c>
      <c r="D5" s="4">
        <v>977</v>
      </c>
      <c r="E5" s="4" t="str">
        <f>VLOOKUP(A5,HOP!A:L,12,0)</f>
        <v>977.00</v>
      </c>
      <c r="F5" s="4" t="str">
        <f>VLOOKUP(A5,HOP!A:C,3,0)</f>
        <v>2652707</v>
      </c>
      <c r="G5" s="4">
        <f t="shared" si="0"/>
        <v>0</v>
      </c>
      <c r="H5" s="4" t="str">
        <f t="shared" si="1"/>
        <v>，2652707</v>
      </c>
      <c r="I5" s="4" t="str">
        <f>VLOOKUP(A5,HOP!A:U,21,0)</f>
        <v>直连</v>
      </c>
    </row>
    <row r="6" s="4" customFormat="1" spans="1:9">
      <c r="A6" s="5">
        <v>999218729477270</v>
      </c>
      <c r="B6" s="6">
        <v>44796</v>
      </c>
      <c r="C6" s="6">
        <v>44798</v>
      </c>
      <c r="D6" s="4">
        <v>308</v>
      </c>
      <c r="E6" s="4" t="str">
        <f>VLOOKUP(A6,HOP!A:L,12,0)</f>
        <v>308.00</v>
      </c>
      <c r="F6" s="4" t="str">
        <f>VLOOKUP(A6,HOP!A:C,3,0)</f>
        <v>2653253</v>
      </c>
      <c r="G6" s="4">
        <f t="shared" si="0"/>
        <v>0</v>
      </c>
      <c r="H6" s="4" t="str">
        <f t="shared" si="1"/>
        <v>，2653253</v>
      </c>
      <c r="I6" s="4" t="str">
        <f>VLOOKUP(A6,HOP!A:U,21,0)</f>
        <v>直连</v>
      </c>
    </row>
    <row r="7" s="4" customFormat="1" hidden="1" spans="1:9">
      <c r="A7" s="5">
        <v>18763978229</v>
      </c>
      <c r="B7" s="6">
        <v>44797</v>
      </c>
      <c r="C7" s="6">
        <v>44798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18773253080</v>
      </c>
      <c r="B8" s="6">
        <v>44797</v>
      </c>
      <c r="C8" s="6">
        <v>44798</v>
      </c>
      <c r="D8" s="4">
        <v>533</v>
      </c>
      <c r="E8" s="4" t="str">
        <f>VLOOKUP(A8,HOP!A:L,12,0)</f>
        <v>533.00</v>
      </c>
      <c r="F8" s="4" t="str">
        <f>VLOOKUP(A8,HOP!A:C,3,0)</f>
        <v>2657152</v>
      </c>
      <c r="G8" s="4">
        <f t="shared" si="0"/>
        <v>0</v>
      </c>
      <c r="H8" s="4" t="str">
        <f t="shared" si="1"/>
        <v>，2657152</v>
      </c>
      <c r="I8" s="4" t="str">
        <f>VLOOKUP(A8,HOP!A:U,21,0)</f>
        <v>直连</v>
      </c>
    </row>
    <row r="9" s="4" customFormat="1" spans="1:9">
      <c r="A9" s="5">
        <v>18805845171</v>
      </c>
      <c r="B9" s="6">
        <v>44797</v>
      </c>
      <c r="C9" s="6">
        <v>44798</v>
      </c>
      <c r="D9" s="4">
        <v>252</v>
      </c>
      <c r="E9" s="4" t="str">
        <f>VLOOKUP(A9,HOP!A:L,12,0)</f>
        <v>252.00</v>
      </c>
      <c r="F9" s="4" t="str">
        <f>VLOOKUP(A9,HOP!A:C,3,0)</f>
        <v>2660230</v>
      </c>
      <c r="G9" s="4">
        <f t="shared" si="0"/>
        <v>0</v>
      </c>
      <c r="H9" s="4" t="str">
        <f t="shared" si="1"/>
        <v>，2660230</v>
      </c>
      <c r="I9" s="4" t="str">
        <f>VLOOKUP(A9,HOP!A:U,21,0)</f>
        <v>直连</v>
      </c>
    </row>
    <row r="10" s="4" customFormat="1" spans="1:9">
      <c r="A10" s="5">
        <v>18809840487</v>
      </c>
      <c r="B10" s="6">
        <v>44795</v>
      </c>
      <c r="C10" s="6">
        <v>44798</v>
      </c>
      <c r="D10" s="4">
        <v>888</v>
      </c>
      <c r="E10" s="4" t="str">
        <f>VLOOKUP(A10,HOP!A:L,12,0)</f>
        <v>888.00</v>
      </c>
      <c r="F10" s="4" t="str">
        <f>VLOOKUP(A10,HOP!A:C,3,0)</f>
        <v>2660721</v>
      </c>
      <c r="G10" s="4">
        <f t="shared" si="0"/>
        <v>0</v>
      </c>
      <c r="H10" s="4" t="str">
        <f t="shared" si="1"/>
        <v>，2660721</v>
      </c>
      <c r="I10" s="4" t="str">
        <f>VLOOKUP(A10,HOP!A:U,21,0)</f>
        <v>直连</v>
      </c>
    </row>
    <row r="11" s="4" customFormat="1" spans="1:9">
      <c r="A11" s="5">
        <v>18829644301</v>
      </c>
      <c r="B11" s="6">
        <v>44794</v>
      </c>
      <c r="C11" s="6">
        <v>44798</v>
      </c>
      <c r="D11" s="4">
        <v>602</v>
      </c>
      <c r="E11" s="4" t="str">
        <f>VLOOKUP(A11,HOP!A:L,12,0)</f>
        <v>602.00</v>
      </c>
      <c r="F11" s="4" t="str">
        <f>VLOOKUP(A11,HOP!A:C,3,0)</f>
        <v>2662774</v>
      </c>
      <c r="G11" s="4">
        <f t="shared" si="0"/>
        <v>0</v>
      </c>
      <c r="H11" s="4" t="str">
        <f t="shared" si="1"/>
        <v>，2662774</v>
      </c>
      <c r="I11" s="4" t="str">
        <f>VLOOKUP(A11,HOP!A:U,21,0)</f>
        <v>直连</v>
      </c>
    </row>
    <row r="12" s="4" customFormat="1" spans="1:9">
      <c r="A12" s="5">
        <v>18834242588</v>
      </c>
      <c r="B12" s="6">
        <v>44796</v>
      </c>
      <c r="C12" s="6">
        <v>44798</v>
      </c>
      <c r="D12" s="4">
        <v>239</v>
      </c>
      <c r="E12" s="4" t="str">
        <f>VLOOKUP(A12,HOP!A:L,12,0)</f>
        <v>239.00</v>
      </c>
      <c r="F12" s="4" t="str">
        <f>VLOOKUP(A12,HOP!A:C,3,0)</f>
        <v>2663110</v>
      </c>
      <c r="G12" s="4">
        <f t="shared" si="0"/>
        <v>0</v>
      </c>
      <c r="H12" s="4" t="str">
        <f t="shared" si="1"/>
        <v>，2663110</v>
      </c>
      <c r="I12" s="4" t="str">
        <f>VLOOKUP(A12,HOP!A:U,21,0)</f>
        <v>直连</v>
      </c>
    </row>
    <row r="13" s="4" customFormat="1" spans="1:9">
      <c r="A13" s="5">
        <v>18840476984</v>
      </c>
      <c r="B13" s="6">
        <v>44797</v>
      </c>
      <c r="C13" s="6">
        <v>44798</v>
      </c>
      <c r="D13" s="4">
        <v>585</v>
      </c>
      <c r="E13" s="4" t="str">
        <f>VLOOKUP(A13,HOP!A:L,12,0)</f>
        <v>585.00</v>
      </c>
      <c r="F13" s="4" t="str">
        <f>VLOOKUP(A13,HOP!A:C,3,0)</f>
        <v>2663859</v>
      </c>
      <c r="G13" s="4">
        <f t="shared" si="0"/>
        <v>0</v>
      </c>
      <c r="H13" s="4" t="str">
        <f t="shared" si="1"/>
        <v>，2663859</v>
      </c>
      <c r="I13" s="4" t="str">
        <f>VLOOKUP(A13,HOP!A:U,21,0)</f>
        <v>直连</v>
      </c>
    </row>
    <row r="14" s="4" customFormat="1" spans="1:9">
      <c r="A14" s="5">
        <v>18840909670</v>
      </c>
      <c r="B14" s="6">
        <v>44797</v>
      </c>
      <c r="C14" s="6">
        <v>44798</v>
      </c>
      <c r="D14" s="4">
        <v>812</v>
      </c>
      <c r="E14" s="4" t="str">
        <f>VLOOKUP(A14,HOP!A:L,12,0)</f>
        <v>812.00</v>
      </c>
      <c r="F14" s="4" t="str">
        <f>VLOOKUP(A14,HOP!A:C,3,0)</f>
        <v>2663937</v>
      </c>
      <c r="G14" s="4">
        <f t="shared" si="0"/>
        <v>0</v>
      </c>
      <c r="H14" s="4" t="str">
        <f t="shared" si="1"/>
        <v>，2663937</v>
      </c>
      <c r="I14" s="4" t="str">
        <f>VLOOKUP(A14,HOP!A:U,21,0)</f>
        <v>直连</v>
      </c>
    </row>
    <row r="15" s="4" customFormat="1" spans="1:9">
      <c r="A15" s="5">
        <v>999218847439962</v>
      </c>
      <c r="B15" s="6">
        <v>44797</v>
      </c>
      <c r="C15" s="6">
        <v>44798</v>
      </c>
      <c r="D15" s="4">
        <v>140</v>
      </c>
      <c r="E15" s="4" t="str">
        <f>VLOOKUP(A15,HOP!A:L,12,0)</f>
        <v>140.00</v>
      </c>
      <c r="F15" s="4" t="str">
        <f>VLOOKUP(A15,HOP!A:C,3,0)</f>
        <v>2664506</v>
      </c>
      <c r="G15" s="4">
        <f t="shared" si="0"/>
        <v>0</v>
      </c>
      <c r="H15" s="4" t="str">
        <f t="shared" si="1"/>
        <v>，2664506</v>
      </c>
      <c r="I15" s="4" t="str">
        <f>VLOOKUP(A15,HOP!A:U,21,0)</f>
        <v>直连</v>
      </c>
    </row>
    <row r="16" s="4" customFormat="1" spans="1:9">
      <c r="A16" s="5">
        <v>999218852311493</v>
      </c>
      <c r="B16" s="6">
        <v>44797</v>
      </c>
      <c r="C16" s="6">
        <v>44798</v>
      </c>
      <c r="D16" s="4">
        <v>140</v>
      </c>
      <c r="E16" s="4" t="str">
        <f>VLOOKUP(A16,HOP!A:L,12,0)</f>
        <v>140.00</v>
      </c>
      <c r="F16" s="4" t="str">
        <f>VLOOKUP(A16,HOP!A:C,3,0)</f>
        <v>2665406</v>
      </c>
      <c r="G16" s="4">
        <f t="shared" si="0"/>
        <v>0</v>
      </c>
      <c r="H16" s="4" t="str">
        <f t="shared" si="1"/>
        <v>，2665406</v>
      </c>
      <c r="I16" s="4" t="str">
        <f>VLOOKUP(A16,HOP!A:U,21,0)</f>
        <v>直连</v>
      </c>
    </row>
    <row r="17" s="4" customFormat="1" hidden="1" spans="1:9">
      <c r="A17" s="5">
        <v>18852744673</v>
      </c>
      <c r="B17" s="6">
        <v>44797</v>
      </c>
      <c r="C17" s="6">
        <v>44798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999218855946351</v>
      </c>
      <c r="B18" s="6">
        <v>44797</v>
      </c>
      <c r="C18" s="6">
        <v>44798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18857296212</v>
      </c>
      <c r="B19" s="6">
        <v>44797</v>
      </c>
      <c r="C19" s="6">
        <v>44798</v>
      </c>
      <c r="D19" s="4">
        <v>294</v>
      </c>
      <c r="E19" s="4" t="str">
        <f>VLOOKUP(A19,HOP!A:L,12,0)</f>
        <v>294.00</v>
      </c>
      <c r="F19" s="4" t="str">
        <f>VLOOKUP(A19,HOP!A:C,3,0)</f>
        <v>2665695</v>
      </c>
      <c r="G19" s="4">
        <f t="shared" si="0"/>
        <v>0</v>
      </c>
      <c r="H19" s="4" t="str">
        <f t="shared" si="1"/>
        <v>，2665695</v>
      </c>
      <c r="I19" s="4" t="str">
        <f>VLOOKUP(A19,HOP!A:U,21,0)</f>
        <v>直连</v>
      </c>
    </row>
    <row r="20" s="4" customFormat="1" spans="1:9">
      <c r="A20" s="5">
        <v>18857421321</v>
      </c>
      <c r="B20" s="6">
        <v>44797</v>
      </c>
      <c r="C20" s="6">
        <v>44798</v>
      </c>
      <c r="D20" s="4">
        <v>929</v>
      </c>
      <c r="E20" s="4" t="str">
        <f>VLOOKUP(A20,HOP!A:L,12,0)</f>
        <v>929.00</v>
      </c>
      <c r="F20" s="4" t="str">
        <f>VLOOKUP(A20,HOP!A:C,3,0)</f>
        <v>2665716</v>
      </c>
      <c r="G20" s="4">
        <f t="shared" si="0"/>
        <v>0</v>
      </c>
      <c r="H20" s="4" t="str">
        <f t="shared" si="1"/>
        <v>，2665716</v>
      </c>
      <c r="I20" s="4" t="str">
        <f>VLOOKUP(A20,HOP!A:U,21,0)</f>
        <v>直连</v>
      </c>
    </row>
    <row r="21" s="4" customFormat="1" spans="1:9">
      <c r="A21" s="5">
        <v>999218858627864</v>
      </c>
      <c r="B21" s="6">
        <v>44797</v>
      </c>
      <c r="C21" s="6">
        <v>44798</v>
      </c>
      <c r="D21" s="4">
        <v>498</v>
      </c>
      <c r="E21" s="4" t="str">
        <f>VLOOKUP(A21,HOP!A:L,12,0)</f>
        <v>498.00</v>
      </c>
      <c r="F21" s="4" t="str">
        <f>VLOOKUP(A21,HOP!A:C,3,0)</f>
        <v>2665890</v>
      </c>
      <c r="G21" s="4">
        <f t="shared" si="0"/>
        <v>0</v>
      </c>
      <c r="H21" s="4" t="str">
        <f t="shared" si="1"/>
        <v>，2665890</v>
      </c>
      <c r="I21" s="4" t="str">
        <f>VLOOKUP(A21,HOP!A:U,21,0)</f>
        <v>直连</v>
      </c>
    </row>
    <row r="22" s="4" customFormat="1" spans="1:9">
      <c r="A22" s="5">
        <v>18859783188</v>
      </c>
      <c r="B22" s="6">
        <v>44797</v>
      </c>
      <c r="C22" s="6">
        <v>44798</v>
      </c>
      <c r="D22" s="4">
        <v>205</v>
      </c>
      <c r="E22" s="4" t="str">
        <f>VLOOKUP(A22,HOP!A:L,12,0)</f>
        <v>205.00</v>
      </c>
      <c r="F22" s="4" t="str">
        <f>VLOOKUP(A22,HOP!A:C,3,0)</f>
        <v>2666048</v>
      </c>
      <c r="G22" s="4">
        <f t="shared" si="0"/>
        <v>0</v>
      </c>
      <c r="H22" s="4" t="str">
        <f t="shared" si="1"/>
        <v>，2666048</v>
      </c>
      <c r="I22" s="4" t="str">
        <f>VLOOKUP(A22,HOP!A:U,21,0)</f>
        <v>直连</v>
      </c>
    </row>
    <row r="23" s="4" customFormat="1" spans="1:9">
      <c r="A23" s="5">
        <v>18860331676</v>
      </c>
      <c r="B23" s="6">
        <v>44797</v>
      </c>
      <c r="C23" s="6">
        <v>44798</v>
      </c>
      <c r="D23" s="4">
        <v>135</v>
      </c>
      <c r="E23" s="4" t="str">
        <f>VLOOKUP(A23,HOP!A:L,12,0)</f>
        <v>135.00</v>
      </c>
      <c r="F23" s="4" t="str">
        <f>VLOOKUP(A23,HOP!A:C,3,0)</f>
        <v>2666126</v>
      </c>
      <c r="G23" s="4">
        <f t="shared" si="0"/>
        <v>0</v>
      </c>
      <c r="H23" s="4" t="str">
        <f t="shared" si="1"/>
        <v>，2666126</v>
      </c>
      <c r="I23" s="4" t="str">
        <f>VLOOKUP(A23,HOP!A:U,21,0)</f>
        <v>直连</v>
      </c>
    </row>
    <row r="24" s="4" customFormat="1" spans="1:9">
      <c r="A24" s="5">
        <v>999218860713525</v>
      </c>
      <c r="B24" s="6">
        <v>44797</v>
      </c>
      <c r="C24" s="6">
        <v>44798</v>
      </c>
      <c r="D24" s="4">
        <v>144</v>
      </c>
      <c r="E24" s="4" t="str">
        <f>VLOOKUP(A24,HOP!A:L,12,0)</f>
        <v>144.00</v>
      </c>
      <c r="F24" s="4" t="str">
        <f>VLOOKUP(A24,HOP!A:C,3,0)</f>
        <v>2666182</v>
      </c>
      <c r="G24" s="4">
        <f t="shared" si="0"/>
        <v>0</v>
      </c>
      <c r="H24" s="4" t="str">
        <f t="shared" si="1"/>
        <v>，2666182</v>
      </c>
      <c r="I24" s="4" t="str">
        <f>VLOOKUP(A24,HOP!A:U,21,0)</f>
        <v>直连</v>
      </c>
    </row>
    <row r="25" s="4" customFormat="1" spans="1:9">
      <c r="A25" s="5">
        <v>999218860829860</v>
      </c>
      <c r="B25" s="6">
        <v>44797</v>
      </c>
      <c r="C25" s="6">
        <v>44798</v>
      </c>
      <c r="D25" s="4">
        <v>118</v>
      </c>
      <c r="E25" s="4" t="str">
        <f>VLOOKUP(A25,HOP!A:L,12,0)</f>
        <v>118.00</v>
      </c>
      <c r="F25" s="4" t="str">
        <f>VLOOKUP(A25,HOP!A:C,3,0)</f>
        <v>2666196</v>
      </c>
      <c r="G25" s="4">
        <f t="shared" si="0"/>
        <v>0</v>
      </c>
      <c r="H25" s="4" t="str">
        <f t="shared" si="1"/>
        <v>，2666196</v>
      </c>
      <c r="I25" s="4" t="str">
        <f>VLOOKUP(A25,HOP!A:U,21,0)</f>
        <v>直连</v>
      </c>
    </row>
    <row r="26" s="4" customFormat="1" spans="1:9">
      <c r="A26" s="5">
        <v>18860870901</v>
      </c>
      <c r="B26" s="6">
        <v>44797</v>
      </c>
      <c r="C26" s="6">
        <v>44798</v>
      </c>
      <c r="D26" s="4">
        <v>978</v>
      </c>
      <c r="E26" s="4" t="str">
        <f>VLOOKUP(A26,HOP!A:L,12,0)</f>
        <v>978.00</v>
      </c>
      <c r="F26" s="4" t="str">
        <f>VLOOKUP(A26,HOP!A:C,3,0)</f>
        <v>2666205</v>
      </c>
      <c r="G26" s="4">
        <f t="shared" si="0"/>
        <v>0</v>
      </c>
      <c r="H26" s="4" t="str">
        <f t="shared" si="1"/>
        <v>，2666205</v>
      </c>
      <c r="I26" s="4" t="str">
        <f>VLOOKUP(A26,HOP!A:U,21,0)</f>
        <v>直连</v>
      </c>
    </row>
    <row r="27" s="4" customFormat="1" spans="1:9">
      <c r="A27" s="5">
        <v>999218861032585</v>
      </c>
      <c r="B27" s="6">
        <v>44797</v>
      </c>
      <c r="C27" s="6">
        <v>44798</v>
      </c>
      <c r="D27" s="4">
        <v>318</v>
      </c>
      <c r="E27" s="4" t="str">
        <f>VLOOKUP(A27,HOP!A:L,12,0)</f>
        <v>318.00</v>
      </c>
      <c r="F27" s="4" t="str">
        <f>VLOOKUP(A27,HOP!A:C,3,0)</f>
        <v>2666230</v>
      </c>
      <c r="G27" s="4">
        <f t="shared" si="0"/>
        <v>0</v>
      </c>
      <c r="H27" s="4" t="str">
        <f t="shared" si="1"/>
        <v>，2666230</v>
      </c>
      <c r="I27" s="4" t="str">
        <f>VLOOKUP(A27,HOP!A:U,21,0)</f>
        <v>直连</v>
      </c>
    </row>
    <row r="28" s="4" customFormat="1" spans="1:9">
      <c r="A28" s="5">
        <v>999218861208287</v>
      </c>
      <c r="B28" s="6">
        <v>44797</v>
      </c>
      <c r="C28" s="6">
        <v>44798</v>
      </c>
      <c r="D28" s="4">
        <v>310</v>
      </c>
      <c r="E28" s="4" t="str">
        <f>VLOOKUP(A28,HOP!A:L,12,0)</f>
        <v>310.00</v>
      </c>
      <c r="F28" s="4" t="str">
        <f>VLOOKUP(A28,HOP!A:C,3,0)</f>
        <v>2666256</v>
      </c>
      <c r="G28" s="4">
        <f t="shared" si="0"/>
        <v>0</v>
      </c>
      <c r="H28" s="4" t="str">
        <f t="shared" si="1"/>
        <v>，2666256</v>
      </c>
      <c r="I28" s="4" t="str">
        <f>VLOOKUP(A28,HOP!A:U,21,0)</f>
        <v>直连</v>
      </c>
    </row>
    <row r="29" s="4" customFormat="1" spans="1:9">
      <c r="A29" s="5">
        <v>999218861226224</v>
      </c>
      <c r="B29" s="6">
        <v>44797</v>
      </c>
      <c r="C29" s="6">
        <v>44798</v>
      </c>
      <c r="D29" s="4">
        <v>310</v>
      </c>
      <c r="E29" s="4" t="str">
        <f>VLOOKUP(A29,HOP!A:L,12,0)</f>
        <v>310.00</v>
      </c>
      <c r="F29" s="4" t="str">
        <f>VLOOKUP(A29,HOP!A:C,3,0)</f>
        <v>2666259</v>
      </c>
      <c r="G29" s="4">
        <f t="shared" si="0"/>
        <v>0</v>
      </c>
      <c r="H29" s="4" t="str">
        <f t="shared" si="1"/>
        <v>，2666259</v>
      </c>
      <c r="I29" s="4" t="str">
        <f>VLOOKUP(A29,HOP!A:U,21,0)</f>
        <v>直连</v>
      </c>
    </row>
    <row r="30" s="4" customFormat="1" spans="1:9">
      <c r="A30" s="5">
        <v>999218861522397</v>
      </c>
      <c r="B30" s="6">
        <v>44797</v>
      </c>
      <c r="C30" s="6">
        <v>44798</v>
      </c>
      <c r="D30" s="4">
        <v>558</v>
      </c>
      <c r="E30" s="4" t="str">
        <f>VLOOKUP(A30,HOP!A:L,12,0)</f>
        <v>558.00</v>
      </c>
      <c r="F30" s="4" t="str">
        <f>VLOOKUP(A30,HOP!A:C,3,0)</f>
        <v>2666311</v>
      </c>
      <c r="G30" s="4">
        <f t="shared" si="0"/>
        <v>0</v>
      </c>
      <c r="H30" s="4" t="str">
        <f t="shared" si="1"/>
        <v>，2666311</v>
      </c>
      <c r="I30" s="4" t="str">
        <f>VLOOKUP(A30,HOP!A:U,21,0)</f>
        <v>直连</v>
      </c>
    </row>
    <row r="31" s="4" customFormat="1" spans="1:9">
      <c r="A31" s="5">
        <v>999218861604335</v>
      </c>
      <c r="B31" s="6">
        <v>44797</v>
      </c>
      <c r="C31" s="6">
        <v>44798</v>
      </c>
      <c r="D31" s="4">
        <v>558</v>
      </c>
      <c r="E31" s="4" t="str">
        <f>VLOOKUP(A31,HOP!A:L,12,0)</f>
        <v>558.00</v>
      </c>
      <c r="F31" s="4" t="str">
        <f>VLOOKUP(A31,HOP!A:C,3,0)</f>
        <v>2666323</v>
      </c>
      <c r="G31" s="4">
        <f t="shared" si="0"/>
        <v>0</v>
      </c>
      <c r="H31" s="4" t="str">
        <f t="shared" si="1"/>
        <v>，2666323</v>
      </c>
      <c r="I31" s="4" t="str">
        <f>VLOOKUP(A31,HOP!A:U,21,0)</f>
        <v>直连</v>
      </c>
    </row>
    <row r="33" spans="4:4">
      <c r="D33" s="4">
        <f>SUM(D2:D32)</f>
        <v>12731</v>
      </c>
    </row>
    <row r="34" spans="4:4">
      <c r="D34" s="4" t="s">
        <v>160</v>
      </c>
    </row>
    <row r="37" spans="1:1">
      <c r="A37" s="4" t="s">
        <v>161</v>
      </c>
    </row>
    <row r="38" spans="1:1">
      <c r="A38" s="4" t="s">
        <v>162</v>
      </c>
    </row>
  </sheetData>
  <autoFilter ref="A1:XFD34">
    <filterColumn colId="3">
      <filters blank="1">
        <filter val="310"/>
        <filter val="252"/>
        <filter val="752"/>
        <filter val="812"/>
        <filter val="294"/>
        <filter val="118"/>
        <filter val="318"/>
        <filter val="498"/>
        <filter val="558"/>
        <filter val="621"/>
        <filter val="527"/>
        <filter val="929"/>
        <filter val="12731"/>
        <filter val="533"/>
        <filter val="135"/>
        <filter val="977"/>
        <filter val="978"/>
        <filter val="239"/>
        <filter val="12731 CNY"/>
        <filter val="140"/>
        <filter val="602"/>
        <filter val="144"/>
        <filter val="205"/>
        <filter val="585"/>
        <filter val="308"/>
        <filter val="8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163</v>
      </c>
      <c r="B1" s="2" t="s">
        <v>164</v>
      </c>
      <c r="C1" s="2" t="s">
        <v>165</v>
      </c>
      <c r="D1" s="2" t="s">
        <v>166</v>
      </c>
      <c r="E1" s="2" t="s">
        <v>13</v>
      </c>
      <c r="F1" s="2" t="s">
        <v>5</v>
      </c>
      <c r="G1" s="2" t="s">
        <v>6</v>
      </c>
      <c r="H1" s="2" t="s">
        <v>167</v>
      </c>
      <c r="I1" s="2" t="s">
        <v>168</v>
      </c>
      <c r="J1" s="2" t="s">
        <v>169</v>
      </c>
      <c r="K1" s="2" t="s">
        <v>170</v>
      </c>
      <c r="L1" s="2" t="s">
        <v>171</v>
      </c>
      <c r="M1" s="2" t="s">
        <v>172</v>
      </c>
      <c r="N1" s="2" t="s">
        <v>173</v>
      </c>
      <c r="O1" s="2" t="s">
        <v>174</v>
      </c>
      <c r="P1" s="2" t="s">
        <v>175</v>
      </c>
      <c r="Q1" s="2" t="s">
        <v>176</v>
      </c>
      <c r="R1" s="2" t="s">
        <v>177</v>
      </c>
      <c r="S1" s="2" t="s">
        <v>178</v>
      </c>
      <c r="T1" s="2" t="s">
        <v>179</v>
      </c>
      <c r="U1" s="2" t="s">
        <v>180</v>
      </c>
      <c r="V1" s="2" t="s">
        <v>181</v>
      </c>
    </row>
    <row r="2" s="1" customFormat="1" spans="1:22">
      <c r="A2" s="3">
        <v>18773253080</v>
      </c>
      <c r="B2" s="1" t="s">
        <v>182</v>
      </c>
      <c r="C2" s="1" t="s">
        <v>183</v>
      </c>
      <c r="D2" s="1" t="s">
        <v>184</v>
      </c>
      <c r="E2" s="1" t="s">
        <v>185</v>
      </c>
      <c r="F2" s="1" t="s">
        <v>186</v>
      </c>
      <c r="G2" s="1" t="s">
        <v>187</v>
      </c>
      <c r="H2" s="1" t="s">
        <v>188</v>
      </c>
      <c r="I2" s="1" t="s">
        <v>189</v>
      </c>
      <c r="J2" s="1" t="s">
        <v>190</v>
      </c>
      <c r="K2" s="1" t="s">
        <v>189</v>
      </c>
      <c r="L2" s="1" t="s">
        <v>189</v>
      </c>
      <c r="M2" s="1" t="s">
        <v>191</v>
      </c>
      <c r="N2" s="1" t="s">
        <v>191</v>
      </c>
      <c r="O2" s="1" t="s">
        <v>192</v>
      </c>
      <c r="P2" s="1" t="s">
        <v>193</v>
      </c>
      <c r="Q2" s="1" t="s">
        <v>194</v>
      </c>
      <c r="R2" s="1" t="s">
        <v>195</v>
      </c>
      <c r="S2" s="1" t="s">
        <v>196</v>
      </c>
      <c r="T2" s="1" t="s">
        <v>197</v>
      </c>
      <c r="U2" s="1" t="s">
        <v>198</v>
      </c>
      <c r="V2" s="1" t="s">
        <v>199</v>
      </c>
    </row>
    <row r="3" s="1" customFormat="1" spans="1:22">
      <c r="A3" s="3">
        <v>18805845171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186</v>
      </c>
      <c r="G3" s="1" t="s">
        <v>187</v>
      </c>
      <c r="H3" s="1" t="s">
        <v>188</v>
      </c>
      <c r="I3" s="1" t="s">
        <v>204</v>
      </c>
      <c r="J3" s="1" t="s">
        <v>190</v>
      </c>
      <c r="K3" s="1" t="s">
        <v>204</v>
      </c>
      <c r="L3" s="1" t="s">
        <v>204</v>
      </c>
      <c r="M3" s="1" t="s">
        <v>191</v>
      </c>
      <c r="N3" s="1" t="s">
        <v>191</v>
      </c>
      <c r="O3" s="1" t="s">
        <v>192</v>
      </c>
      <c r="P3" s="1" t="s">
        <v>193</v>
      </c>
      <c r="Q3" s="1" t="s">
        <v>194</v>
      </c>
      <c r="R3" s="1" t="s">
        <v>205</v>
      </c>
      <c r="S3" s="1" t="s">
        <v>196</v>
      </c>
      <c r="T3" s="1" t="s">
        <v>197</v>
      </c>
      <c r="U3" s="1" t="s">
        <v>198</v>
      </c>
      <c r="V3" s="1" t="s">
        <v>199</v>
      </c>
    </row>
    <row r="4" s="1" customFormat="1" spans="1:22">
      <c r="A4" s="3">
        <v>18809840487</v>
      </c>
      <c r="B4" s="1" t="s">
        <v>200</v>
      </c>
      <c r="C4" s="1" t="s">
        <v>206</v>
      </c>
      <c r="D4" s="1" t="s">
        <v>207</v>
      </c>
      <c r="E4" s="1" t="s">
        <v>208</v>
      </c>
      <c r="F4" s="1" t="s">
        <v>209</v>
      </c>
      <c r="G4" s="1" t="s">
        <v>187</v>
      </c>
      <c r="H4" s="1" t="s">
        <v>188</v>
      </c>
      <c r="I4" s="1" t="s">
        <v>210</v>
      </c>
      <c r="J4" s="1" t="s">
        <v>190</v>
      </c>
      <c r="K4" s="1" t="s">
        <v>210</v>
      </c>
      <c r="L4" s="1" t="s">
        <v>210</v>
      </c>
      <c r="M4" s="1" t="s">
        <v>191</v>
      </c>
      <c r="N4" s="1" t="s">
        <v>191</v>
      </c>
      <c r="O4" s="1" t="s">
        <v>192</v>
      </c>
      <c r="P4" s="1" t="s">
        <v>193</v>
      </c>
      <c r="Q4" s="1" t="s">
        <v>194</v>
      </c>
      <c r="R4" s="1" t="s">
        <v>211</v>
      </c>
      <c r="S4" s="1" t="s">
        <v>196</v>
      </c>
      <c r="T4" s="1" t="s">
        <v>197</v>
      </c>
      <c r="U4" s="1" t="s">
        <v>198</v>
      </c>
      <c r="V4" s="1" t="s">
        <v>199</v>
      </c>
    </row>
    <row r="5" s="1" customFormat="1" spans="1:22">
      <c r="A5" s="3">
        <v>18840909670</v>
      </c>
      <c r="B5" s="1" t="s">
        <v>209</v>
      </c>
      <c r="C5" s="1" t="s">
        <v>212</v>
      </c>
      <c r="D5" s="1" t="s">
        <v>213</v>
      </c>
      <c r="E5" s="1" t="s">
        <v>214</v>
      </c>
      <c r="F5" s="1" t="s">
        <v>186</v>
      </c>
      <c r="G5" s="1" t="s">
        <v>187</v>
      </c>
      <c r="H5" s="1" t="s">
        <v>188</v>
      </c>
      <c r="I5" s="1" t="s">
        <v>215</v>
      </c>
      <c r="J5" s="1" t="s">
        <v>190</v>
      </c>
      <c r="K5" s="1" t="s">
        <v>215</v>
      </c>
      <c r="L5" s="1" t="s">
        <v>215</v>
      </c>
      <c r="M5" s="1" t="s">
        <v>191</v>
      </c>
      <c r="N5" s="1" t="s">
        <v>191</v>
      </c>
      <c r="O5" s="1" t="s">
        <v>192</v>
      </c>
      <c r="P5" s="1" t="s">
        <v>193</v>
      </c>
      <c r="Q5" s="1" t="s">
        <v>194</v>
      </c>
      <c r="R5" s="1" t="s">
        <v>216</v>
      </c>
      <c r="S5" s="1" t="s">
        <v>196</v>
      </c>
      <c r="T5" s="1" t="s">
        <v>197</v>
      </c>
      <c r="U5" s="1" t="s">
        <v>198</v>
      </c>
      <c r="V5" s="1" t="s">
        <v>199</v>
      </c>
    </row>
    <row r="6" s="1" customFormat="1" spans="1:22">
      <c r="A6" s="3">
        <v>18829644301</v>
      </c>
      <c r="B6" s="1" t="s">
        <v>217</v>
      </c>
      <c r="C6" s="1" t="s">
        <v>218</v>
      </c>
      <c r="D6" s="1" t="s">
        <v>219</v>
      </c>
      <c r="E6" s="1" t="s">
        <v>75</v>
      </c>
      <c r="F6" s="1" t="s">
        <v>217</v>
      </c>
      <c r="G6" s="1" t="s">
        <v>187</v>
      </c>
      <c r="H6" s="1" t="s">
        <v>188</v>
      </c>
      <c r="I6" s="1" t="s">
        <v>220</v>
      </c>
      <c r="J6" s="1" t="s">
        <v>190</v>
      </c>
      <c r="K6" s="1" t="s">
        <v>220</v>
      </c>
      <c r="L6" s="1" t="s">
        <v>220</v>
      </c>
      <c r="M6" s="1" t="s">
        <v>191</v>
      </c>
      <c r="N6" s="1" t="s">
        <v>191</v>
      </c>
      <c r="O6" s="1" t="s">
        <v>192</v>
      </c>
      <c r="P6" s="1" t="s">
        <v>193</v>
      </c>
      <c r="Q6" s="1" t="s">
        <v>194</v>
      </c>
      <c r="R6" s="1" t="s">
        <v>221</v>
      </c>
      <c r="S6" s="1" t="s">
        <v>196</v>
      </c>
      <c r="T6" s="1" t="s">
        <v>197</v>
      </c>
      <c r="U6" s="1" t="s">
        <v>198</v>
      </c>
      <c r="V6" s="1" t="s">
        <v>199</v>
      </c>
    </row>
    <row r="7" s="1" customFormat="1" spans="1:22">
      <c r="A7" s="3">
        <v>999218847439962</v>
      </c>
      <c r="B7" s="1" t="s">
        <v>222</v>
      </c>
      <c r="C7" s="1" t="s">
        <v>223</v>
      </c>
      <c r="D7" s="1" t="s">
        <v>224</v>
      </c>
      <c r="E7" s="1" t="s">
        <v>94</v>
      </c>
      <c r="F7" s="1" t="s">
        <v>186</v>
      </c>
      <c r="G7" s="1" t="s">
        <v>187</v>
      </c>
      <c r="H7" s="1" t="s">
        <v>188</v>
      </c>
      <c r="I7" s="1" t="s">
        <v>225</v>
      </c>
      <c r="J7" s="1" t="s">
        <v>190</v>
      </c>
      <c r="K7" s="1" t="s">
        <v>225</v>
      </c>
      <c r="L7" s="1" t="s">
        <v>225</v>
      </c>
      <c r="M7" s="1" t="s">
        <v>191</v>
      </c>
      <c r="N7" s="1" t="s">
        <v>191</v>
      </c>
      <c r="O7" s="1" t="s">
        <v>192</v>
      </c>
      <c r="P7" s="1" t="s">
        <v>193</v>
      </c>
      <c r="Q7" s="1" t="s">
        <v>194</v>
      </c>
      <c r="R7" s="1" t="s">
        <v>226</v>
      </c>
      <c r="S7" s="1" t="s">
        <v>196</v>
      </c>
      <c r="T7" s="1" t="s">
        <v>197</v>
      </c>
      <c r="U7" s="1" t="s">
        <v>198</v>
      </c>
      <c r="V7" s="1" t="s">
        <v>199</v>
      </c>
    </row>
    <row r="8" s="1" customFormat="1" spans="1:22">
      <c r="A8" s="3">
        <v>18857296212</v>
      </c>
      <c r="B8" s="1" t="s">
        <v>186</v>
      </c>
      <c r="C8" s="1" t="s">
        <v>227</v>
      </c>
      <c r="D8" s="1" t="s">
        <v>228</v>
      </c>
      <c r="E8" s="1" t="s">
        <v>114</v>
      </c>
      <c r="F8" s="1" t="s">
        <v>186</v>
      </c>
      <c r="G8" s="1" t="s">
        <v>187</v>
      </c>
      <c r="H8" s="1" t="s">
        <v>188</v>
      </c>
      <c r="I8" s="1" t="s">
        <v>229</v>
      </c>
      <c r="J8" s="1" t="s">
        <v>190</v>
      </c>
      <c r="K8" s="1" t="s">
        <v>229</v>
      </c>
      <c r="L8" s="1" t="s">
        <v>229</v>
      </c>
      <c r="M8" s="1" t="s">
        <v>191</v>
      </c>
      <c r="N8" s="1" t="s">
        <v>191</v>
      </c>
      <c r="O8" s="1" t="s">
        <v>192</v>
      </c>
      <c r="P8" s="1" t="s">
        <v>193</v>
      </c>
      <c r="Q8" s="1" t="s">
        <v>194</v>
      </c>
      <c r="R8" s="1" t="s">
        <v>230</v>
      </c>
      <c r="S8" s="1" t="s">
        <v>196</v>
      </c>
      <c r="T8" s="1" t="s">
        <v>197</v>
      </c>
      <c r="U8" s="1" t="s">
        <v>198</v>
      </c>
      <c r="V8" s="1" t="s">
        <v>199</v>
      </c>
    </row>
    <row r="9" s="1" customFormat="1" spans="1:22">
      <c r="A9" s="3">
        <v>18857421321</v>
      </c>
      <c r="B9" s="1" t="s">
        <v>186</v>
      </c>
      <c r="C9" s="1" t="s">
        <v>231</v>
      </c>
      <c r="D9" s="1" t="s">
        <v>232</v>
      </c>
      <c r="E9" s="1" t="s">
        <v>233</v>
      </c>
      <c r="F9" s="1" t="s">
        <v>186</v>
      </c>
      <c r="G9" s="1" t="s">
        <v>187</v>
      </c>
      <c r="H9" s="1" t="s">
        <v>188</v>
      </c>
      <c r="I9" s="1" t="s">
        <v>234</v>
      </c>
      <c r="J9" s="1" t="s">
        <v>190</v>
      </c>
      <c r="K9" s="1" t="s">
        <v>234</v>
      </c>
      <c r="L9" s="1" t="s">
        <v>234</v>
      </c>
      <c r="M9" s="1" t="s">
        <v>191</v>
      </c>
      <c r="N9" s="1" t="s">
        <v>191</v>
      </c>
      <c r="O9" s="1" t="s">
        <v>192</v>
      </c>
      <c r="P9" s="1" t="s">
        <v>193</v>
      </c>
      <c r="Q9" s="1" t="s">
        <v>194</v>
      </c>
      <c r="R9" s="1" t="s">
        <v>235</v>
      </c>
      <c r="S9" s="1" t="s">
        <v>196</v>
      </c>
      <c r="T9" s="1" t="s">
        <v>197</v>
      </c>
      <c r="U9" s="1" t="s">
        <v>198</v>
      </c>
      <c r="V9" s="1" t="s">
        <v>199</v>
      </c>
    </row>
    <row r="10" s="1" customFormat="1" spans="1:22">
      <c r="A10" s="3">
        <v>18860870901</v>
      </c>
      <c r="B10" s="1" t="s">
        <v>186</v>
      </c>
      <c r="C10" s="1" t="s">
        <v>236</v>
      </c>
      <c r="D10" s="1" t="s">
        <v>237</v>
      </c>
      <c r="E10" s="1" t="s">
        <v>238</v>
      </c>
      <c r="F10" s="1" t="s">
        <v>186</v>
      </c>
      <c r="G10" s="1" t="s">
        <v>187</v>
      </c>
      <c r="H10" s="1" t="s">
        <v>188</v>
      </c>
      <c r="I10" s="1" t="s">
        <v>239</v>
      </c>
      <c r="J10" s="1" t="s">
        <v>190</v>
      </c>
      <c r="K10" s="1" t="s">
        <v>239</v>
      </c>
      <c r="L10" s="1" t="s">
        <v>239</v>
      </c>
      <c r="M10" s="1" t="s">
        <v>191</v>
      </c>
      <c r="N10" s="1" t="s">
        <v>191</v>
      </c>
      <c r="O10" s="1" t="s">
        <v>192</v>
      </c>
      <c r="P10" s="1" t="s">
        <v>193</v>
      </c>
      <c r="Q10" s="1" t="s">
        <v>194</v>
      </c>
      <c r="R10" s="1" t="s">
        <v>240</v>
      </c>
      <c r="S10" s="1" t="s">
        <v>196</v>
      </c>
      <c r="T10" s="1" t="s">
        <v>197</v>
      </c>
      <c r="U10" s="1" t="s">
        <v>198</v>
      </c>
      <c r="V10" s="1" t="s">
        <v>199</v>
      </c>
    </row>
    <row r="11" s="1" customFormat="1" spans="1:22">
      <c r="A11" s="3">
        <v>999218860829860</v>
      </c>
      <c r="B11" s="1" t="s">
        <v>186</v>
      </c>
      <c r="C11" s="1" t="s">
        <v>241</v>
      </c>
      <c r="D11" s="1" t="s">
        <v>242</v>
      </c>
      <c r="E11" s="1" t="s">
        <v>140</v>
      </c>
      <c r="F11" s="1" t="s">
        <v>186</v>
      </c>
      <c r="G11" s="1" t="s">
        <v>187</v>
      </c>
      <c r="H11" s="1" t="s">
        <v>188</v>
      </c>
      <c r="I11" s="1" t="s">
        <v>243</v>
      </c>
      <c r="J11" s="1" t="s">
        <v>190</v>
      </c>
      <c r="K11" s="1" t="s">
        <v>243</v>
      </c>
      <c r="L11" s="1" t="s">
        <v>243</v>
      </c>
      <c r="M11" s="1" t="s">
        <v>191</v>
      </c>
      <c r="N11" s="1" t="s">
        <v>191</v>
      </c>
      <c r="O11" s="1" t="s">
        <v>192</v>
      </c>
      <c r="P11" s="1" t="s">
        <v>193</v>
      </c>
      <c r="Q11" s="1" t="s">
        <v>194</v>
      </c>
      <c r="R11" s="1" t="s">
        <v>244</v>
      </c>
      <c r="S11" s="1" t="s">
        <v>196</v>
      </c>
      <c r="T11" s="1" t="s">
        <v>197</v>
      </c>
      <c r="U11" s="1" t="s">
        <v>198</v>
      </c>
      <c r="V11" s="1" t="s">
        <v>199</v>
      </c>
    </row>
    <row r="12" s="1" customFormat="1" spans="1:22">
      <c r="A12" s="3">
        <v>999218861032585</v>
      </c>
      <c r="B12" s="1" t="s">
        <v>186</v>
      </c>
      <c r="C12" s="1" t="s">
        <v>245</v>
      </c>
      <c r="D12" s="1" t="s">
        <v>228</v>
      </c>
      <c r="E12" s="1" t="s">
        <v>147</v>
      </c>
      <c r="F12" s="1" t="s">
        <v>186</v>
      </c>
      <c r="G12" s="1" t="s">
        <v>187</v>
      </c>
      <c r="H12" s="1" t="s">
        <v>188</v>
      </c>
      <c r="I12" s="1" t="s">
        <v>246</v>
      </c>
      <c r="J12" s="1" t="s">
        <v>190</v>
      </c>
      <c r="K12" s="1" t="s">
        <v>246</v>
      </c>
      <c r="L12" s="1" t="s">
        <v>246</v>
      </c>
      <c r="M12" s="1" t="s">
        <v>191</v>
      </c>
      <c r="N12" s="1" t="s">
        <v>191</v>
      </c>
      <c r="O12" s="1" t="s">
        <v>192</v>
      </c>
      <c r="P12" s="1" t="s">
        <v>193</v>
      </c>
      <c r="Q12" s="1" t="s">
        <v>194</v>
      </c>
      <c r="R12" s="1" t="s">
        <v>247</v>
      </c>
      <c r="S12" s="1" t="s">
        <v>196</v>
      </c>
      <c r="T12" s="1" t="s">
        <v>197</v>
      </c>
      <c r="U12" s="1" t="s">
        <v>198</v>
      </c>
      <c r="V12" s="1" t="s">
        <v>199</v>
      </c>
    </row>
    <row r="13" s="1" customFormat="1" spans="1:22">
      <c r="A13" s="3">
        <v>999218861208287</v>
      </c>
      <c r="B13" s="1" t="s">
        <v>186</v>
      </c>
      <c r="C13" s="1" t="s">
        <v>248</v>
      </c>
      <c r="D13" s="1" t="s">
        <v>228</v>
      </c>
      <c r="E13" s="1" t="s">
        <v>150</v>
      </c>
      <c r="F13" s="1" t="s">
        <v>186</v>
      </c>
      <c r="G13" s="1" t="s">
        <v>187</v>
      </c>
      <c r="H13" s="1" t="s">
        <v>188</v>
      </c>
      <c r="I13" s="1" t="s">
        <v>249</v>
      </c>
      <c r="J13" s="1" t="s">
        <v>190</v>
      </c>
      <c r="K13" s="1" t="s">
        <v>249</v>
      </c>
      <c r="L13" s="1" t="s">
        <v>249</v>
      </c>
      <c r="M13" s="1" t="s">
        <v>191</v>
      </c>
      <c r="N13" s="1" t="s">
        <v>191</v>
      </c>
      <c r="O13" s="1" t="s">
        <v>192</v>
      </c>
      <c r="P13" s="1" t="s">
        <v>193</v>
      </c>
      <c r="Q13" s="1" t="s">
        <v>194</v>
      </c>
      <c r="R13" s="1" t="s">
        <v>250</v>
      </c>
      <c r="S13" s="1" t="s">
        <v>196</v>
      </c>
      <c r="T13" s="1" t="s">
        <v>197</v>
      </c>
      <c r="U13" s="1" t="s">
        <v>198</v>
      </c>
      <c r="V13" s="1" t="s">
        <v>199</v>
      </c>
    </row>
    <row r="14" s="1" customFormat="1" spans="1:22">
      <c r="A14" s="3">
        <v>18595420959</v>
      </c>
      <c r="B14" s="1" t="s">
        <v>251</v>
      </c>
      <c r="C14" s="1" t="s">
        <v>252</v>
      </c>
      <c r="D14" s="1" t="s">
        <v>253</v>
      </c>
      <c r="E14" s="1" t="s">
        <v>254</v>
      </c>
      <c r="F14" s="1" t="s">
        <v>186</v>
      </c>
      <c r="G14" s="1" t="s">
        <v>187</v>
      </c>
      <c r="H14" s="1" t="s">
        <v>188</v>
      </c>
      <c r="I14" s="1" t="s">
        <v>255</v>
      </c>
      <c r="J14" s="1" t="s">
        <v>190</v>
      </c>
      <c r="K14" s="1" t="s">
        <v>255</v>
      </c>
      <c r="L14" s="1" t="s">
        <v>255</v>
      </c>
      <c r="M14" s="1" t="s">
        <v>191</v>
      </c>
      <c r="N14" s="1" t="s">
        <v>191</v>
      </c>
      <c r="O14" s="1" t="s">
        <v>192</v>
      </c>
      <c r="P14" s="1" t="s">
        <v>193</v>
      </c>
      <c r="Q14" s="1" t="s">
        <v>194</v>
      </c>
      <c r="R14" s="1" t="s">
        <v>256</v>
      </c>
      <c r="S14" s="1" t="s">
        <v>196</v>
      </c>
      <c r="T14" s="1" t="s">
        <v>197</v>
      </c>
      <c r="U14" s="1" t="s">
        <v>198</v>
      </c>
      <c r="V14" s="1" t="s">
        <v>199</v>
      </c>
    </row>
    <row r="15" s="1" customFormat="1" spans="1:22">
      <c r="A15" s="3">
        <v>18725376938</v>
      </c>
      <c r="B15" s="1" t="s">
        <v>257</v>
      </c>
      <c r="C15" s="1" t="s">
        <v>258</v>
      </c>
      <c r="D15" s="1" t="s">
        <v>253</v>
      </c>
      <c r="E15" s="1" t="s">
        <v>259</v>
      </c>
      <c r="F15" s="1" t="s">
        <v>186</v>
      </c>
      <c r="G15" s="1" t="s">
        <v>187</v>
      </c>
      <c r="H15" s="1" t="s">
        <v>188</v>
      </c>
      <c r="I15" s="1" t="s">
        <v>260</v>
      </c>
      <c r="J15" s="1" t="s">
        <v>190</v>
      </c>
      <c r="K15" s="1" t="s">
        <v>260</v>
      </c>
      <c r="L15" s="1" t="s">
        <v>260</v>
      </c>
      <c r="M15" s="1" t="s">
        <v>191</v>
      </c>
      <c r="N15" s="1" t="s">
        <v>191</v>
      </c>
      <c r="O15" s="1" t="s">
        <v>192</v>
      </c>
      <c r="P15" s="1" t="s">
        <v>193</v>
      </c>
      <c r="Q15" s="1" t="s">
        <v>194</v>
      </c>
      <c r="R15" s="1" t="s">
        <v>261</v>
      </c>
      <c r="S15" s="1" t="s">
        <v>196</v>
      </c>
      <c r="T15" s="1" t="s">
        <v>197</v>
      </c>
      <c r="U15" s="1" t="s">
        <v>198</v>
      </c>
      <c r="V15" s="1" t="s">
        <v>199</v>
      </c>
    </row>
    <row r="16" s="1" customFormat="1" spans="1:22">
      <c r="A16" s="3">
        <v>999218719728780</v>
      </c>
      <c r="B16" s="1" t="s">
        <v>257</v>
      </c>
      <c r="C16" s="1" t="s">
        <v>262</v>
      </c>
      <c r="D16" s="1" t="s">
        <v>263</v>
      </c>
      <c r="E16" s="1" t="s">
        <v>41</v>
      </c>
      <c r="F16" s="1" t="s">
        <v>222</v>
      </c>
      <c r="G16" s="1" t="s">
        <v>187</v>
      </c>
      <c r="H16" s="1" t="s">
        <v>188</v>
      </c>
      <c r="I16" s="1" t="s">
        <v>264</v>
      </c>
      <c r="J16" s="1" t="s">
        <v>190</v>
      </c>
      <c r="K16" s="1" t="s">
        <v>264</v>
      </c>
      <c r="L16" s="1" t="s">
        <v>264</v>
      </c>
      <c r="M16" s="1" t="s">
        <v>191</v>
      </c>
      <c r="N16" s="1" t="s">
        <v>191</v>
      </c>
      <c r="O16" s="1" t="s">
        <v>192</v>
      </c>
      <c r="P16" s="1" t="s">
        <v>193</v>
      </c>
      <c r="Q16" s="1" t="s">
        <v>194</v>
      </c>
      <c r="R16" s="1" t="s">
        <v>265</v>
      </c>
      <c r="S16" s="1" t="s">
        <v>196</v>
      </c>
      <c r="T16" s="1" t="s">
        <v>197</v>
      </c>
      <c r="U16" s="1" t="s">
        <v>198</v>
      </c>
      <c r="V16" s="1" t="s">
        <v>199</v>
      </c>
    </row>
    <row r="17" s="1" customFormat="1" spans="1:22">
      <c r="A17" s="3">
        <v>999218729477270</v>
      </c>
      <c r="B17" s="1" t="s">
        <v>257</v>
      </c>
      <c r="C17" s="1" t="s">
        <v>266</v>
      </c>
      <c r="D17" s="1" t="s">
        <v>267</v>
      </c>
      <c r="E17" s="1" t="s">
        <v>49</v>
      </c>
      <c r="F17" s="1" t="s">
        <v>222</v>
      </c>
      <c r="G17" s="1" t="s">
        <v>187</v>
      </c>
      <c r="H17" s="1" t="s">
        <v>188</v>
      </c>
      <c r="I17" s="1" t="s">
        <v>268</v>
      </c>
      <c r="J17" s="1" t="s">
        <v>190</v>
      </c>
      <c r="K17" s="1" t="s">
        <v>268</v>
      </c>
      <c r="L17" s="1" t="s">
        <v>268</v>
      </c>
      <c r="M17" s="1" t="s">
        <v>191</v>
      </c>
      <c r="N17" s="1" t="s">
        <v>191</v>
      </c>
      <c r="O17" s="1" t="s">
        <v>192</v>
      </c>
      <c r="P17" s="1" t="s">
        <v>193</v>
      </c>
      <c r="Q17" s="1" t="s">
        <v>194</v>
      </c>
      <c r="R17" s="1" t="s">
        <v>269</v>
      </c>
      <c r="S17" s="1" t="s">
        <v>196</v>
      </c>
      <c r="T17" s="1" t="s">
        <v>197</v>
      </c>
      <c r="U17" s="1" t="s">
        <v>198</v>
      </c>
      <c r="V17" s="1" t="s">
        <v>199</v>
      </c>
    </row>
    <row r="18" s="1" customFormat="1" spans="1:22">
      <c r="A18" s="3">
        <v>18706357998</v>
      </c>
      <c r="B18" s="1" t="s">
        <v>270</v>
      </c>
      <c r="C18" s="1" t="s">
        <v>271</v>
      </c>
      <c r="D18" s="1" t="s">
        <v>253</v>
      </c>
      <c r="E18" s="1" t="s">
        <v>272</v>
      </c>
      <c r="F18" s="1" t="s">
        <v>186</v>
      </c>
      <c r="G18" s="1" t="s">
        <v>187</v>
      </c>
      <c r="H18" s="1" t="s">
        <v>188</v>
      </c>
      <c r="I18" s="1" t="s">
        <v>273</v>
      </c>
      <c r="J18" s="1" t="s">
        <v>190</v>
      </c>
      <c r="K18" s="1" t="s">
        <v>273</v>
      </c>
      <c r="L18" s="1" t="s">
        <v>273</v>
      </c>
      <c r="M18" s="1" t="s">
        <v>191</v>
      </c>
      <c r="N18" s="1" t="s">
        <v>191</v>
      </c>
      <c r="O18" s="1" t="s">
        <v>192</v>
      </c>
      <c r="P18" s="1" t="s">
        <v>193</v>
      </c>
      <c r="Q18" s="1" t="s">
        <v>194</v>
      </c>
      <c r="R18" s="1" t="s">
        <v>274</v>
      </c>
      <c r="S18" s="1" t="s">
        <v>196</v>
      </c>
      <c r="T18" s="1" t="s">
        <v>197</v>
      </c>
      <c r="U18" s="1" t="s">
        <v>198</v>
      </c>
      <c r="V18" s="1" t="s">
        <v>199</v>
      </c>
    </row>
    <row r="19" s="1" customFormat="1" spans="1:22">
      <c r="A19" s="3">
        <v>18840476984</v>
      </c>
      <c r="B19" s="1" t="s">
        <v>209</v>
      </c>
      <c r="C19" s="1" t="s">
        <v>275</v>
      </c>
      <c r="D19" s="1" t="s">
        <v>184</v>
      </c>
      <c r="E19" s="1" t="s">
        <v>276</v>
      </c>
      <c r="F19" s="1" t="s">
        <v>186</v>
      </c>
      <c r="G19" s="1" t="s">
        <v>187</v>
      </c>
      <c r="H19" s="1" t="s">
        <v>188</v>
      </c>
      <c r="I19" s="1" t="s">
        <v>277</v>
      </c>
      <c r="J19" s="1" t="s">
        <v>190</v>
      </c>
      <c r="K19" s="1" t="s">
        <v>277</v>
      </c>
      <c r="L19" s="1" t="s">
        <v>277</v>
      </c>
      <c r="M19" s="1" t="s">
        <v>191</v>
      </c>
      <c r="N19" s="1" t="s">
        <v>191</v>
      </c>
      <c r="O19" s="1" t="s">
        <v>192</v>
      </c>
      <c r="P19" s="1" t="s">
        <v>193</v>
      </c>
      <c r="Q19" s="1" t="s">
        <v>194</v>
      </c>
      <c r="R19" s="1" t="s">
        <v>278</v>
      </c>
      <c r="S19" s="1" t="s">
        <v>196</v>
      </c>
      <c r="T19" s="1" t="s">
        <v>197</v>
      </c>
      <c r="U19" s="1" t="s">
        <v>198</v>
      </c>
      <c r="V19" s="1" t="s">
        <v>199</v>
      </c>
    </row>
    <row r="20" s="1" customFormat="1" spans="1:22">
      <c r="A20" s="3">
        <v>999218852311493</v>
      </c>
      <c r="B20" s="1" t="s">
        <v>186</v>
      </c>
      <c r="C20" s="1" t="s">
        <v>279</v>
      </c>
      <c r="D20" s="1" t="s">
        <v>224</v>
      </c>
      <c r="E20" s="1" t="s">
        <v>98</v>
      </c>
      <c r="F20" s="1" t="s">
        <v>186</v>
      </c>
      <c r="G20" s="1" t="s">
        <v>187</v>
      </c>
      <c r="H20" s="1" t="s">
        <v>188</v>
      </c>
      <c r="I20" s="1" t="s">
        <v>225</v>
      </c>
      <c r="J20" s="1" t="s">
        <v>190</v>
      </c>
      <c r="K20" s="1" t="s">
        <v>225</v>
      </c>
      <c r="L20" s="1" t="s">
        <v>225</v>
      </c>
      <c r="M20" s="1" t="s">
        <v>191</v>
      </c>
      <c r="N20" s="1" t="s">
        <v>191</v>
      </c>
      <c r="O20" s="1" t="s">
        <v>192</v>
      </c>
      <c r="P20" s="1" t="s">
        <v>193</v>
      </c>
      <c r="Q20" s="1" t="s">
        <v>194</v>
      </c>
      <c r="R20" s="1" t="s">
        <v>280</v>
      </c>
      <c r="S20" s="1" t="s">
        <v>196</v>
      </c>
      <c r="T20" s="1" t="s">
        <v>197</v>
      </c>
      <c r="U20" s="1" t="s">
        <v>198</v>
      </c>
      <c r="V20" s="1" t="s">
        <v>199</v>
      </c>
    </row>
    <row r="21" s="1" customFormat="1" spans="1:22">
      <c r="A21" s="3">
        <v>999218858627864</v>
      </c>
      <c r="B21" s="1" t="s">
        <v>186</v>
      </c>
      <c r="C21" s="1" t="s">
        <v>281</v>
      </c>
      <c r="D21" s="1" t="s">
        <v>282</v>
      </c>
      <c r="E21" s="1" t="s">
        <v>123</v>
      </c>
      <c r="F21" s="1" t="s">
        <v>186</v>
      </c>
      <c r="G21" s="1" t="s">
        <v>187</v>
      </c>
      <c r="H21" s="1" t="s">
        <v>188</v>
      </c>
      <c r="I21" s="1" t="s">
        <v>283</v>
      </c>
      <c r="J21" s="1" t="s">
        <v>190</v>
      </c>
      <c r="K21" s="1" t="s">
        <v>283</v>
      </c>
      <c r="L21" s="1" t="s">
        <v>283</v>
      </c>
      <c r="M21" s="1" t="s">
        <v>191</v>
      </c>
      <c r="N21" s="1" t="s">
        <v>191</v>
      </c>
      <c r="O21" s="1" t="s">
        <v>192</v>
      </c>
      <c r="P21" s="1" t="s">
        <v>193</v>
      </c>
      <c r="Q21" s="1" t="s">
        <v>194</v>
      </c>
      <c r="R21" s="1" t="s">
        <v>284</v>
      </c>
      <c r="S21" s="1" t="s">
        <v>196</v>
      </c>
      <c r="T21" s="1" t="s">
        <v>197</v>
      </c>
      <c r="U21" s="1" t="s">
        <v>198</v>
      </c>
      <c r="V21" s="1" t="s">
        <v>199</v>
      </c>
    </row>
    <row r="22" s="1" customFormat="1" spans="1:22">
      <c r="A22" s="3">
        <v>18859783188</v>
      </c>
      <c r="B22" s="1" t="s">
        <v>186</v>
      </c>
      <c r="C22" s="1" t="s">
        <v>285</v>
      </c>
      <c r="D22" s="1" t="s">
        <v>286</v>
      </c>
      <c r="E22" s="1" t="s">
        <v>128</v>
      </c>
      <c r="F22" s="1" t="s">
        <v>186</v>
      </c>
      <c r="G22" s="1" t="s">
        <v>187</v>
      </c>
      <c r="H22" s="1" t="s">
        <v>188</v>
      </c>
      <c r="I22" s="1" t="s">
        <v>287</v>
      </c>
      <c r="J22" s="1" t="s">
        <v>190</v>
      </c>
      <c r="K22" s="1" t="s">
        <v>287</v>
      </c>
      <c r="L22" s="1" t="s">
        <v>287</v>
      </c>
      <c r="M22" s="1" t="s">
        <v>191</v>
      </c>
      <c r="N22" s="1" t="s">
        <v>191</v>
      </c>
      <c r="O22" s="1" t="s">
        <v>192</v>
      </c>
      <c r="P22" s="1" t="s">
        <v>193</v>
      </c>
      <c r="Q22" s="1" t="s">
        <v>194</v>
      </c>
      <c r="R22" s="1" t="s">
        <v>288</v>
      </c>
      <c r="S22" s="1" t="s">
        <v>196</v>
      </c>
      <c r="T22" s="1" t="s">
        <v>197</v>
      </c>
      <c r="U22" s="1" t="s">
        <v>198</v>
      </c>
      <c r="V22" s="1" t="s">
        <v>199</v>
      </c>
    </row>
    <row r="23" s="1" customFormat="1" spans="1:22">
      <c r="A23" s="3">
        <v>999218860713525</v>
      </c>
      <c r="B23" s="1" t="s">
        <v>186</v>
      </c>
      <c r="C23" s="1" t="s">
        <v>289</v>
      </c>
      <c r="D23" s="1" t="s">
        <v>290</v>
      </c>
      <c r="E23" s="1" t="s">
        <v>136</v>
      </c>
      <c r="F23" s="1" t="s">
        <v>186</v>
      </c>
      <c r="G23" s="1" t="s">
        <v>187</v>
      </c>
      <c r="H23" s="1" t="s">
        <v>188</v>
      </c>
      <c r="I23" s="1" t="s">
        <v>291</v>
      </c>
      <c r="J23" s="1" t="s">
        <v>190</v>
      </c>
      <c r="K23" s="1" t="s">
        <v>291</v>
      </c>
      <c r="L23" s="1" t="s">
        <v>291</v>
      </c>
      <c r="M23" s="1" t="s">
        <v>191</v>
      </c>
      <c r="N23" s="1" t="s">
        <v>191</v>
      </c>
      <c r="O23" s="1" t="s">
        <v>192</v>
      </c>
      <c r="P23" s="1" t="s">
        <v>193</v>
      </c>
      <c r="Q23" s="1" t="s">
        <v>194</v>
      </c>
      <c r="R23" s="1" t="s">
        <v>292</v>
      </c>
      <c r="S23" s="1" t="s">
        <v>196</v>
      </c>
      <c r="T23" s="1" t="s">
        <v>197</v>
      </c>
      <c r="U23" s="1" t="s">
        <v>198</v>
      </c>
      <c r="V23" s="1" t="s">
        <v>199</v>
      </c>
    </row>
    <row r="24" s="1" customFormat="1" spans="1:22">
      <c r="A24" s="3">
        <v>999218861604335</v>
      </c>
      <c r="B24" s="1" t="s">
        <v>186</v>
      </c>
      <c r="C24" s="1" t="s">
        <v>293</v>
      </c>
      <c r="D24" s="1" t="s">
        <v>294</v>
      </c>
      <c r="E24" s="1" t="s">
        <v>158</v>
      </c>
      <c r="F24" s="1" t="s">
        <v>186</v>
      </c>
      <c r="G24" s="1" t="s">
        <v>187</v>
      </c>
      <c r="H24" s="1" t="s">
        <v>188</v>
      </c>
      <c r="I24" s="1" t="s">
        <v>295</v>
      </c>
      <c r="J24" s="1" t="s">
        <v>190</v>
      </c>
      <c r="K24" s="1" t="s">
        <v>295</v>
      </c>
      <c r="L24" s="1" t="s">
        <v>295</v>
      </c>
      <c r="M24" s="1" t="s">
        <v>191</v>
      </c>
      <c r="N24" s="1" t="s">
        <v>191</v>
      </c>
      <c r="O24" s="1" t="s">
        <v>192</v>
      </c>
      <c r="P24" s="1" t="s">
        <v>193</v>
      </c>
      <c r="Q24" s="1" t="s">
        <v>194</v>
      </c>
      <c r="R24" s="1" t="s">
        <v>296</v>
      </c>
      <c r="S24" s="1" t="s">
        <v>196</v>
      </c>
      <c r="T24" s="1" t="s">
        <v>197</v>
      </c>
      <c r="U24" s="1" t="s">
        <v>198</v>
      </c>
      <c r="V24" s="1" t="s">
        <v>199</v>
      </c>
    </row>
    <row r="25" s="1" customFormat="1" spans="1:22">
      <c r="A25" s="3">
        <v>999218861226224</v>
      </c>
      <c r="B25" s="1" t="s">
        <v>186</v>
      </c>
      <c r="C25" s="1" t="s">
        <v>297</v>
      </c>
      <c r="D25" s="1" t="s">
        <v>228</v>
      </c>
      <c r="E25" s="1" t="s">
        <v>152</v>
      </c>
      <c r="F25" s="1" t="s">
        <v>186</v>
      </c>
      <c r="G25" s="1" t="s">
        <v>187</v>
      </c>
      <c r="H25" s="1" t="s">
        <v>188</v>
      </c>
      <c r="I25" s="1" t="s">
        <v>249</v>
      </c>
      <c r="J25" s="1" t="s">
        <v>190</v>
      </c>
      <c r="K25" s="1" t="s">
        <v>249</v>
      </c>
      <c r="L25" s="1" t="s">
        <v>249</v>
      </c>
      <c r="M25" s="1" t="s">
        <v>191</v>
      </c>
      <c r="N25" s="1" t="s">
        <v>191</v>
      </c>
      <c r="O25" s="1" t="s">
        <v>192</v>
      </c>
      <c r="P25" s="1" t="s">
        <v>193</v>
      </c>
      <c r="Q25" s="1" t="s">
        <v>194</v>
      </c>
      <c r="R25" s="1" t="s">
        <v>298</v>
      </c>
      <c r="S25" s="1" t="s">
        <v>196</v>
      </c>
      <c r="T25" s="1" t="s">
        <v>197</v>
      </c>
      <c r="U25" s="1" t="s">
        <v>198</v>
      </c>
      <c r="V25" s="1" t="s">
        <v>199</v>
      </c>
    </row>
    <row r="26" s="1" customFormat="1" spans="1:22">
      <c r="A26" s="3">
        <v>999218861522397</v>
      </c>
      <c r="B26" s="1" t="s">
        <v>186</v>
      </c>
      <c r="C26" s="1" t="s">
        <v>299</v>
      </c>
      <c r="D26" s="1" t="s">
        <v>294</v>
      </c>
      <c r="E26" s="1" t="s">
        <v>156</v>
      </c>
      <c r="F26" s="1" t="s">
        <v>186</v>
      </c>
      <c r="G26" s="1" t="s">
        <v>187</v>
      </c>
      <c r="H26" s="1" t="s">
        <v>188</v>
      </c>
      <c r="I26" s="1" t="s">
        <v>295</v>
      </c>
      <c r="J26" s="1" t="s">
        <v>190</v>
      </c>
      <c r="K26" s="1" t="s">
        <v>295</v>
      </c>
      <c r="L26" s="1" t="s">
        <v>295</v>
      </c>
      <c r="M26" s="1" t="s">
        <v>191</v>
      </c>
      <c r="N26" s="1" t="s">
        <v>191</v>
      </c>
      <c r="O26" s="1" t="s">
        <v>192</v>
      </c>
      <c r="P26" s="1" t="s">
        <v>193</v>
      </c>
      <c r="Q26" s="1" t="s">
        <v>194</v>
      </c>
      <c r="R26" s="1" t="s">
        <v>300</v>
      </c>
      <c r="S26" s="1" t="s">
        <v>196</v>
      </c>
      <c r="T26" s="1" t="s">
        <v>197</v>
      </c>
      <c r="U26" s="1" t="s">
        <v>198</v>
      </c>
      <c r="V26" s="1" t="s">
        <v>199</v>
      </c>
    </row>
    <row r="27" s="1" customFormat="1" spans="1:22">
      <c r="A27" s="3">
        <v>18834242588</v>
      </c>
      <c r="B27" s="1" t="s">
        <v>209</v>
      </c>
      <c r="C27" s="1" t="s">
        <v>301</v>
      </c>
      <c r="D27" s="1" t="s">
        <v>302</v>
      </c>
      <c r="E27" s="1" t="s">
        <v>79</v>
      </c>
      <c r="F27" s="1" t="s">
        <v>222</v>
      </c>
      <c r="G27" s="1" t="s">
        <v>187</v>
      </c>
      <c r="H27" s="1" t="s">
        <v>188</v>
      </c>
      <c r="I27" s="1" t="s">
        <v>303</v>
      </c>
      <c r="J27" s="1" t="s">
        <v>190</v>
      </c>
      <c r="K27" s="1" t="s">
        <v>303</v>
      </c>
      <c r="L27" s="1" t="s">
        <v>303</v>
      </c>
      <c r="M27" s="1" t="s">
        <v>191</v>
      </c>
      <c r="N27" s="1" t="s">
        <v>191</v>
      </c>
      <c r="O27" s="1" t="s">
        <v>192</v>
      </c>
      <c r="P27" s="1" t="s">
        <v>193</v>
      </c>
      <c r="Q27" s="1" t="s">
        <v>194</v>
      </c>
      <c r="R27" s="1" t="s">
        <v>304</v>
      </c>
      <c r="S27" s="1" t="s">
        <v>196</v>
      </c>
      <c r="T27" s="1" t="s">
        <v>197</v>
      </c>
      <c r="U27" s="1" t="s">
        <v>198</v>
      </c>
      <c r="V27" s="1" t="s">
        <v>199</v>
      </c>
    </row>
    <row r="28" s="1" customFormat="1" spans="1:22">
      <c r="A28" s="3">
        <v>18860331676</v>
      </c>
      <c r="B28" s="1" t="s">
        <v>186</v>
      </c>
      <c r="C28" s="1" t="s">
        <v>305</v>
      </c>
      <c r="D28" s="1" t="s">
        <v>306</v>
      </c>
      <c r="E28" s="1" t="s">
        <v>132</v>
      </c>
      <c r="F28" s="1" t="s">
        <v>186</v>
      </c>
      <c r="G28" s="1" t="s">
        <v>187</v>
      </c>
      <c r="H28" s="1" t="s">
        <v>188</v>
      </c>
      <c r="I28" s="1" t="s">
        <v>307</v>
      </c>
      <c r="J28" s="1" t="s">
        <v>190</v>
      </c>
      <c r="K28" s="1" t="s">
        <v>307</v>
      </c>
      <c r="L28" s="1" t="s">
        <v>307</v>
      </c>
      <c r="M28" s="1" t="s">
        <v>191</v>
      </c>
      <c r="N28" s="1" t="s">
        <v>191</v>
      </c>
      <c r="O28" s="1" t="s">
        <v>192</v>
      </c>
      <c r="P28" s="1" t="s">
        <v>193</v>
      </c>
      <c r="Q28" s="1" t="s">
        <v>194</v>
      </c>
      <c r="R28" s="1" t="s">
        <v>308</v>
      </c>
      <c r="S28" s="1" t="s">
        <v>196</v>
      </c>
      <c r="T28" s="1" t="s">
        <v>197</v>
      </c>
      <c r="U28" s="1" t="s">
        <v>198</v>
      </c>
      <c r="V28" s="1" t="s">
        <v>199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2022-09-09T02:03:54Z</dcterms:created>
  <dcterms:modified xsi:type="dcterms:W3CDTF">2022-09-09T03:23:29Z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94F41A7E8449469AB22048BC7B3E7039</vt:lpwstr>
  </property>
  <property fmtid="{D5CDD505-2E9C-101B-9397-08002B2CF9AE}" pid="3" name="KSOProductBuildVer">
    <vt:lpwstr>2052-11.1.0.12358</vt:lpwstr>
  </property>
</Properties>
</file>