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对账!$1:$48</definedName>
  </definedNames>
  <calcPr calcId="144525"/>
</workbook>
</file>

<file path=xl/sharedStrings.xml><?xml version="1.0" encoding="utf-8"?>
<sst xmlns="http://schemas.openxmlformats.org/spreadsheetml/2006/main" count="1510" uniqueCount="565">
  <si>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</si>
  <si>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</si>
  <si>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</si>
  <si>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</si>
  <si>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</si>
  <si>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</si>
  <si>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</si>
  <si>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</si>
  <si>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</si>
  <si>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</si>
  <si>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</si>
  <si>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</si>
  <si>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</si>
  <si>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</si>
  <si>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</si>
  <si>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</si>
  <si>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</si>
  <si>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</si>
  <si>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</si>
  <si>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</si>
  <si>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</si>
  <si>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</si>
  <si>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</si>
  <si>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</si>
  <si>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</si>
  <si>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18428405782	</t>
  </si>
  <si>
    <t>Ctrip</t>
  </si>
  <si>
    <t>正常</t>
  </si>
  <si>
    <t>[贾斯珀]费尔蒙特贾斯珀朴度假村(Fairmont Jasper Park Lodge)(55611851)</t>
  </si>
  <si>
    <t>湖景庄园精致套房&lt;2人入住&gt;&lt;不退款&gt;</t>
  </si>
  <si>
    <t>HKD</t>
  </si>
  <si>
    <t>roth/jeffrey</t>
  </si>
  <si>
    <t>CA13030220909HKD</t>
  </si>
  <si>
    <t>未提现</t>
  </si>
  <si>
    <t>携程开票</t>
  </si>
  <si>
    <t xml:space="preserve">	</t>
  </si>
  <si>
    <t xml:space="preserve">JPLBBU9LM6	</t>
  </si>
  <si>
    <t xml:space="preserve">18429614786	</t>
  </si>
  <si>
    <t>[null](89916592)</t>
  </si>
  <si>
    <t xml:space="preserve">18649173807	</t>
  </si>
  <si>
    <t>[里约热内卢]林科斯加雷奥酒店(Linx Galeão)(60467452)</t>
  </si>
  <si>
    <t>标准房&lt;2人入住&gt;&lt;不退款&gt;&lt;早餐&gt;</t>
  </si>
  <si>
    <t>Atala/Gabriela</t>
  </si>
  <si>
    <t xml:space="preserve">42010020	</t>
  </si>
  <si>
    <t xml:space="preserve">18661575708	</t>
  </si>
  <si>
    <t>[那不勒斯]拉佩斯酒店(Hotel La Pace)(56196588)</t>
  </si>
  <si>
    <t>双人床房&lt;早餐&gt;&lt;不退款&gt;&lt;2人入住&gt;</t>
  </si>
  <si>
    <t>Zaid/Meryem</t>
  </si>
  <si>
    <t xml:space="preserve">18751564479	</t>
  </si>
  <si>
    <t>[里约热内卢]玛因帕纳玛酒店(Mar Ipanema Hotel)(55812100)</t>
  </si>
  <si>
    <t>标准房&lt;2人入住&gt;&lt;不退款&gt;</t>
  </si>
  <si>
    <t>Gabriella/Pacheco Bueno Caiado Mendes</t>
  </si>
  <si>
    <t xml:space="preserve">57855512	</t>
  </si>
  <si>
    <t xml:space="preserve">18799619769	</t>
  </si>
  <si>
    <t>[安塔利亚]埃克斯珀罗亚尔酒店(Exporoyal Hotel)(55270106)</t>
  </si>
  <si>
    <t>标准双人房&lt;2人入住&gt;&lt;不退款&gt;</t>
  </si>
  <si>
    <t>Sonmez/Emre</t>
  </si>
  <si>
    <t xml:space="preserve">1997242897	</t>
  </si>
  <si>
    <t xml:space="preserve">18799655744	</t>
  </si>
  <si>
    <t>[阿维尼翁]英格兰酒店(Hotel d'Angleterre)(90372063)</t>
  </si>
  <si>
    <t>双人间&lt;2人入住&gt;&lt;不退款&gt;</t>
  </si>
  <si>
    <t>Bertens/Erin,Cornwall/Karry-Ann</t>
  </si>
  <si>
    <t xml:space="preserve">1997285309	</t>
  </si>
  <si>
    <t xml:space="preserve">18806310624	</t>
  </si>
  <si>
    <t>[曼谷]曼谷京华大酒店 (SHA Plus+)(Hotel Royal Bangkok@Chinatown)(55932568)</t>
  </si>
  <si>
    <t>高级房（无窗）&lt;2人入住&gt;&lt;不退款&gt;</t>
  </si>
  <si>
    <t>Lee/Randy Chao</t>
  </si>
  <si>
    <t xml:space="preserve">305629	</t>
  </si>
  <si>
    <t xml:space="preserve">18806252385	</t>
  </si>
  <si>
    <t>[孟买]孟买安德瑞 MIDC 丽笙酒店(Radisson Mumbai Andheri Midc)(55599049)</t>
  </si>
  <si>
    <t>高级房&lt;2人入住&gt;&lt;不退款&gt;</t>
  </si>
  <si>
    <t>patel/smit</t>
  </si>
  <si>
    <t xml:space="preserve">0034235358	</t>
  </si>
  <si>
    <t xml:space="preserve">18826103434	</t>
  </si>
  <si>
    <t>[普安那公园]布埃纳帕克戴斯酒店(Days Inn by Wyndham Buena Park)(55354630)</t>
  </si>
  <si>
    <t>客房（1张特大床）&lt;不退款&gt;&lt;2人入住&gt;</t>
  </si>
  <si>
    <t>LEE/HAEKYONG</t>
  </si>
  <si>
    <t xml:space="preserve">18830661538	</t>
  </si>
  <si>
    <t>[里约热内卢]里约热内卢巴拉达蒂茹卡品质酒店(Quality Rio de Janeiro - Barra da Tijuca)(77368153)</t>
  </si>
  <si>
    <t>高级双床房&lt;2人入住&gt;&lt;不退款&gt;&lt;早餐&gt;</t>
  </si>
  <si>
    <t>FERNANDES/PAMELA MANSANO</t>
  </si>
  <si>
    <t xml:space="preserve">63604004	</t>
  </si>
  <si>
    <t xml:space="preserve">18830675284	</t>
  </si>
  <si>
    <t>[多伦多]多伦多当谷皇冠假日酒店(Toronto Don Valley Hotel and Suites)(70391764)</t>
  </si>
  <si>
    <t>花园传统房（2张双人床）&lt;2人入住&gt;&lt;不退款&gt;</t>
  </si>
  <si>
    <t>SPADONE/ANTONELLA</t>
  </si>
  <si>
    <t xml:space="preserve">CI41IOBS	</t>
  </si>
  <si>
    <t xml:space="preserve">18833952525	</t>
  </si>
  <si>
    <t>[纽约]纽约利文顿酒店(Hotel on Rivington)(55505088)</t>
  </si>
  <si>
    <t>豪华特大床房&lt;2人入住&gt;&lt;不退款&gt;</t>
  </si>
  <si>
    <t>Harsh/Mohit,Malladi/Amala</t>
  </si>
  <si>
    <t xml:space="preserve">2663087	</t>
  </si>
  <si>
    <t xml:space="preserve">112001	</t>
  </si>
  <si>
    <t xml:space="preserve">18851865982	</t>
  </si>
  <si>
    <t>[普吉岛]普吉岛纳卡岛豪华精选度假酒店(SHA Extra Plus)(The Naka Island, A Luxury Collection Resort &amp; Spa, Phuket(SHA Extra Plus))(55380756)</t>
  </si>
  <si>
    <t>豪华房&lt;2人入住&gt;&lt;不退款&gt;&lt;早餐&gt;</t>
  </si>
  <si>
    <t>DENG/YUKUN</t>
  </si>
  <si>
    <t xml:space="preserve">2665211	</t>
  </si>
  <si>
    <t xml:space="preserve">88333761	</t>
  </si>
  <si>
    <t xml:space="preserve">18852159503	</t>
  </si>
  <si>
    <t>[柏林]柏林丽思卡尔顿酒店(The Ritz-Carlton, Berlin)(55639681)</t>
  </si>
  <si>
    <t>豪华客房, 1 张特大床房&lt;2人入住&gt;&lt;不退款&gt;</t>
  </si>
  <si>
    <t>Zuern/Joachim</t>
  </si>
  <si>
    <t xml:space="preserve">87571689	</t>
  </si>
  <si>
    <t xml:space="preserve">18884484493	</t>
  </si>
  <si>
    <t>[拉斯维加斯]拉斯维加斯神剑娱乐场酒店(Excalibur Hotel Casino Las Vegas)(55944619)</t>
  </si>
  <si>
    <t>皇家塔楼特大床房&lt;不退款&gt;&lt;2人入住&gt;</t>
  </si>
  <si>
    <t>Soto/Maria De La Cruz</t>
  </si>
  <si>
    <t xml:space="preserve">904132589	</t>
  </si>
  <si>
    <t xml:space="preserve">18887365290	</t>
  </si>
  <si>
    <t>[科隆]科隆温德姆酒店(Wyndham Köln)(56206221)</t>
  </si>
  <si>
    <t>标准双人房&lt;不退款&gt;&lt;2人入住&gt;</t>
  </si>
  <si>
    <t>Kraut/Julijan</t>
  </si>
  <si>
    <t xml:space="preserve">EXP-2001964895	</t>
  </si>
  <si>
    <t xml:space="preserve">18907274110	</t>
  </si>
  <si>
    <t>[吉隆坡]如玛吉隆玻市中心高级大酒店(The RuMa Hotel and Residences)(55329102)</t>
  </si>
  <si>
    <t>豪华特大床房&lt;2人入住&gt;&lt;不退款&gt;&lt;早餐&gt;</t>
  </si>
  <si>
    <t>MIN/CHANGYUAN,NG/KOKPENG</t>
  </si>
  <si>
    <t xml:space="preserve">209541372	</t>
  </si>
  <si>
    <t xml:space="preserve">18910802927	</t>
  </si>
  <si>
    <t>[圣保罗]新保利斯塔舒适酒店(Comfort Hotel Nova Paulista)(55280668)</t>
  </si>
  <si>
    <t>高级双床房&lt;早餐&gt;&lt;不退款&gt;&lt;2人入住&gt;</t>
  </si>
  <si>
    <t>Soliz Encinas/Leonardo</t>
  </si>
  <si>
    <t xml:space="preserve">58517104	</t>
  </si>
  <si>
    <t xml:space="preserve">18913764023	</t>
  </si>
  <si>
    <t>[桑威奇]桑德维奇别墅度假酒店(Sandwich Lodge &amp; Resort)(77368785)</t>
  </si>
  <si>
    <t>2张大床单人房&lt;2人入住&gt;&lt;不退款&gt;&lt;早餐&gt;</t>
  </si>
  <si>
    <t>SELTZER /JONATHAN KENNETH</t>
  </si>
  <si>
    <t xml:space="preserve">acknowledge	</t>
  </si>
  <si>
    <t xml:space="preserve">18913813676	</t>
  </si>
  <si>
    <t>[吉隆坡]吉隆坡市中心诺富特酒店(Novotel Kuala Lumpur City Centre)(55841708)</t>
  </si>
  <si>
    <t>豪华双床房&lt;不退款&gt;&lt;2人入住&gt;</t>
  </si>
  <si>
    <t>MD.DAH/FARHATUL MUKMINAH</t>
  </si>
  <si>
    <t xml:space="preserve">18914610708	</t>
  </si>
  <si>
    <t>[查尔斯顿]凯艺套房酒店(Quality Inn &amp; Suites)(92029956)</t>
  </si>
  <si>
    <t>标准间1特大床&lt;2人入住&gt;&lt;不退款&gt;&lt;早餐&gt;</t>
  </si>
  <si>
    <t>Morgan/Jodie Lee</t>
  </si>
  <si>
    <t xml:space="preserve">2675637	</t>
  </si>
  <si>
    <t xml:space="preserve">18917569065	</t>
  </si>
  <si>
    <t>[温哥华]温哥华费尔蒙特酒店(Fairmont Hotel Vancouver)(55426774)</t>
  </si>
  <si>
    <t>豪华大号床房&lt;2人入住&gt;&lt;不退款&gt;</t>
  </si>
  <si>
    <t>Claire/Wheeler</t>
  </si>
  <si>
    <t xml:space="preserve">2677926	</t>
  </si>
  <si>
    <t xml:space="preserve">18918297779	</t>
  </si>
  <si>
    <t>[普吉岛]普吉岛可可酒店 (SHA Extra Plus)(Kokotel Phuket Patong (SHA Extra Plus))(55547252)</t>
  </si>
  <si>
    <t>可可双床房&lt;2人入住&gt;&lt;不退款&gt;</t>
  </si>
  <si>
    <t>YODNOK/KANJANA,KHAMWAN/ORPRIYA</t>
  </si>
  <si>
    <t xml:space="preserve">2678348	</t>
  </si>
  <si>
    <t xml:space="preserve">RZ-2006094196	</t>
  </si>
  <si>
    <t xml:space="preserve">18918321793	</t>
  </si>
  <si>
    <t>[伍兹克劳斯]盐湖城/伍兹克劳斯舒适酒店(Comfort Inn &amp; Suites Salt Lake City/Woods Cross)(55932595)</t>
  </si>
  <si>
    <t>特大床房&lt;2人入住&gt;&lt;不退款&gt;&lt;早餐&gt;</t>
  </si>
  <si>
    <t>Congdon/Seth Francis,Hachmeister/Elissa Meredith</t>
  </si>
  <si>
    <t xml:space="preserve">18918333018	</t>
  </si>
  <si>
    <t>[圣加布里埃尔]洛杉矶圣加百利喜来登酒店(Sheraton Los Angeles San Gabriel)(55733532)</t>
  </si>
  <si>
    <t>客房, 2 张大床房&lt;2人入住&gt;&lt;不退款&gt;</t>
  </si>
  <si>
    <t>Huang/Wei xin</t>
  </si>
  <si>
    <t xml:space="preserve">80496929	</t>
  </si>
  <si>
    <t xml:space="preserve">18918479280	</t>
  </si>
  <si>
    <t>[牛汝莪]槟城安格里克住宿酒店(Anggerik Lodging Penang)(89917751)</t>
  </si>
  <si>
    <t>邦加瑞亚室&lt;2人入住&gt;&lt;不退款&gt;</t>
  </si>
  <si>
    <t>GOH/HUAN-QUAN,CABALIDA/RIZA</t>
  </si>
  <si>
    <t xml:space="preserve">040922	</t>
  </si>
  <si>
    <t xml:space="preserve">18919033788	</t>
  </si>
  <si>
    <t>[马德里]巴塞罗帝国酒店(Barceló Emperatriz)(55465479)</t>
  </si>
  <si>
    <t>尊贵皇帝房&lt;2人入住&gt;&lt;不退款&gt;</t>
  </si>
  <si>
    <t>YANG/TING</t>
  </si>
  <si>
    <t xml:space="preserve">7329SE047111	</t>
  </si>
  <si>
    <t xml:space="preserve">18919153932	</t>
  </si>
  <si>
    <t>[阿布扎比]阿布扎比雅乐轩酒店(Aloft Abu Dhabi)(68026753)</t>
  </si>
  <si>
    <t>雅乐轩房&lt;2人入住&gt;&lt;不退款&gt;</t>
  </si>
  <si>
    <t>AlBalushi/Abdullah</t>
  </si>
  <si>
    <t xml:space="preserve">From Allocation	</t>
  </si>
  <si>
    <t xml:space="preserve">18919268984	</t>
  </si>
  <si>
    <t>[迪拜]迪拜 FORM 酒店 - 迪拜 - 设计酒店会员(Form Hotel Dubai, Dubai, a Member of Design Hotels)(55337359)</t>
  </si>
  <si>
    <t>加大房&lt;2人入住&gt;&lt;不退款&gt;&lt;早餐&gt;</t>
  </si>
  <si>
    <t>Seid/Elias</t>
  </si>
  <si>
    <t xml:space="preserve">18919273664	</t>
  </si>
  <si>
    <t>[帕西市]奥迪加斯锦江之星酒店（多用途酒店）(Jinjiang Inn Ortigas (Multiple Use Hotel))(55694747)</t>
  </si>
  <si>
    <t>商务大床房&lt;2人入住&gt;&lt;不退款&gt;</t>
  </si>
  <si>
    <t>Jiahong/Lin</t>
  </si>
  <si>
    <t xml:space="preserve">EXP-2006371878	</t>
  </si>
  <si>
    <t xml:space="preserve">18919353058	</t>
  </si>
  <si>
    <t>[芭堤雅]格拉斯服务式套房酒店(The Grass Serviced Suites)(68545484)</t>
  </si>
  <si>
    <t>SUITE Two Grass Suite Room (Non-Refundable)&lt;2人入住&gt;&lt;不退款&gt;</t>
  </si>
  <si>
    <t>chen/shuo,CHEN/SHUO</t>
  </si>
  <si>
    <t xml:space="preserve">EXP-2006391509	</t>
  </si>
  <si>
    <t xml:space="preserve">18919407789	</t>
  </si>
  <si>
    <t>[弗朗斯地区鲁瓦西]巴黎戴高乐机场北2号宜必思快捷酒店(ibis budget Roissy CDG Paris Nord 2)(55465334)</t>
  </si>
  <si>
    <t>双床房&lt;2人入住&gt;&lt;不退款&gt;</t>
  </si>
  <si>
    <t>Lo/Archie Tzu Chieh</t>
  </si>
  <si>
    <t xml:space="preserve">3515WI4650	</t>
  </si>
  <si>
    <t xml:space="preserve">18919532657	</t>
  </si>
  <si>
    <t>[萨尔茨堡]奥地利萨尔茨堡米特时尚酒店(Austria Trend Hotel Salzburg Mitte)(55269899)</t>
  </si>
  <si>
    <t>经典房&lt;2人入住&gt;&lt;不退款&gt;</t>
  </si>
  <si>
    <t>Weber/Elisabeth</t>
  </si>
  <si>
    <t xml:space="preserve">18919538829	</t>
  </si>
  <si>
    <t>[因斯布鲁克]12 号阶梯潘姿酒店(Stage 12 Hotel by Penz)(55391161)</t>
  </si>
  <si>
    <t>客房&lt;2人入住&gt;&lt;不退款&gt;</t>
  </si>
  <si>
    <t>CHAOSUKHUM/KRISSADA,saritapirak/chajchanant,chaosukhum/kristsakorn,praweenmat/itsaree</t>
  </si>
  <si>
    <t>2006532531-1</t>
  </si>
  <si>
    <t xml:space="preserve">2006532532-1	</t>
  </si>
  <si>
    <t xml:space="preserve">18919653287	</t>
  </si>
  <si>
    <t>[卡尔弗城]洛杉矶西区万怡酒店(Courtyard Los Angeles Westside)(55367755)</t>
  </si>
  <si>
    <t>特大床房带沙发床(上层)&lt;2人入住&gt;&lt;不退款&gt;</t>
  </si>
  <si>
    <t>CHEN/ZHENG</t>
  </si>
  <si>
    <t xml:space="preserve">18919972785	</t>
  </si>
  <si>
    <t>[岩望]岩望换乘酒店(Hotel Transit Pasuruan)(94358397)</t>
  </si>
  <si>
    <t>高级双人房&lt;2人入住&gt;&lt;不退款&gt;&lt;早餐&gt;</t>
  </si>
  <si>
    <t>Setiawati/Rizka</t>
  </si>
  <si>
    <t xml:space="preserve">18920018390	</t>
  </si>
  <si>
    <t>[大山脚]阿尔法酒店(Hotel Alpha)(91812310)</t>
  </si>
  <si>
    <t>标准间&lt;2人入住&gt;&lt;不退款&gt;</t>
  </si>
  <si>
    <t>TNEH/JIA YUNG</t>
  </si>
  <si>
    <t xml:space="preserve">ha050922	</t>
  </si>
  <si>
    <t xml:space="preserve">18920069902	</t>
  </si>
  <si>
    <t>WANG/LEI</t>
  </si>
  <si>
    <t xml:space="preserve">EXP-2006749718	</t>
  </si>
  <si>
    <t xml:space="preserve">18920137336	</t>
  </si>
  <si>
    <t>[吉隆坡]吉隆坡丽思卡尔顿酒店(The Ritz-Carlton, Kuala Lumpur)(55299070)</t>
  </si>
  <si>
    <t>BAHARUDIN/NURUL HAMIZAH</t>
  </si>
  <si>
    <t xml:space="preserve">161267631	</t>
  </si>
  <si>
    <t xml:space="preserve">18920418081	</t>
  </si>
  <si>
    <t>[七岩]沃伦塔华欣七岩度假别墅酒店（SHA Plus+）(Veranda Resort &amp; Villas Hua Hin Cha Am)(92029144)</t>
  </si>
  <si>
    <t>沃伦豪华特大床房&lt;2人入住&gt;&lt;不退款&gt;</t>
  </si>
  <si>
    <t>TANG/NARISU,EKTHEERATHORN/PATCHAKUL</t>
  </si>
  <si>
    <t xml:space="preserve">2680042	</t>
  </si>
  <si>
    <t xml:space="preserve">EXP-2006821960	</t>
  </si>
  <si>
    <t>取消</t>
  </si>
  <si>
    <t xml:space="preserve">18920459236	</t>
  </si>
  <si>
    <t>[圣地亚哥]加州套房酒店(California Suites Hotel)(89917400)</t>
  </si>
  <si>
    <t>标准房, 1 张大床房&lt;2人入住&gt;&lt;不退款&gt;</t>
  </si>
  <si>
    <t>palos /Mariely guadalupe ,ibarra /David</t>
  </si>
  <si>
    <t xml:space="preserve">2006829751	</t>
  </si>
  <si>
    <t>过时取消</t>
  </si>
  <si>
    <t xml:space="preserve">18920531978	</t>
  </si>
  <si>
    <t>[清迈]清迈B2玛希隆精品酒店(B2 Mahidol Boutique &amp; Budget Hotel)(55768624)</t>
  </si>
  <si>
    <t>豪华至尊房&lt;2人入住&gt;&lt;不退款&gt;</t>
  </si>
  <si>
    <t>Supalert/Thachapat</t>
  </si>
  <si>
    <t xml:space="preserve">RL28947576	</t>
  </si>
  <si>
    <t xml:space="preserve">18920749215	</t>
  </si>
  <si>
    <t>[多伦多]西一景及公寓酒店(One King West Hotel and Residence)(55281011)</t>
  </si>
  <si>
    <t>内部历史工作室套房&lt;2人入住&gt;&lt;不退款&gt;</t>
  </si>
  <si>
    <t>LI/HONG</t>
  </si>
  <si>
    <t xml:space="preserve">116281423	</t>
  </si>
  <si>
    <t>，</t>
  </si>
  <si>
    <t>78019 HKD</t>
  </si>
  <si>
    <t>A220909094619481</t>
  </si>
  <si>
    <t>A220909094648481</t>
  </si>
  <si>
    <t>总计：78019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</si>
  <si>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</si>
  <si>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</si>
  <si>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</si>
  <si>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</si>
  <si>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</si>
  <si>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</si>
  <si>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</si>
  <si>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</si>
  <si>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</si>
  <si>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</si>
  <si>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</si>
  <si>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</si>
  <si>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</si>
  <si>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</si>
  <si>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</si>
  <si>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</si>
  <si>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</si>
  <si>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</si>
  <si>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</si>
  <si>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2022-07-17</t>
  </si>
  <si>
    <t>2624442</t>
  </si>
  <si>
    <t>费尔蒙特贾斯珀朴度假村</t>
  </si>
  <si>
    <t>roth jeffrey</t>
  </si>
  <si>
    <t>2022-09-04</t>
  </si>
  <si>
    <t>2022-09-06</t>
  </si>
  <si>
    <t>退房日周结</t>
  </si>
  <si>
    <t>11226.30</t>
  </si>
  <si>
    <t>13016.00</t>
  </si>
  <si>
    <t>0</t>
  </si>
  <si>
    <t>0.00</t>
  </si>
  <si>
    <t>携程汇智国际直连</t>
  </si>
  <si>
    <t>925</t>
  </si>
  <si>
    <t>2022-07-17 22:45:40</t>
  </si>
  <si>
    <t>否</t>
  </si>
  <si>
    <t>汇智国际旅游发展有限公司</t>
  </si>
  <si>
    <t>直连</t>
  </si>
  <si>
    <t>加拿大</t>
  </si>
  <si>
    <t>2022-08-07</t>
  </si>
  <si>
    <t>2646979</t>
  </si>
  <si>
    <t>拉佩斯酒店</t>
  </si>
  <si>
    <t>Zaid Meryem</t>
  </si>
  <si>
    <t>2022-09-01</t>
  </si>
  <si>
    <t>1527.86</t>
  </si>
  <si>
    <t>1770.00</t>
  </si>
  <si>
    <t>2022-08-07 02:18:07</t>
  </si>
  <si>
    <t>意大利</t>
  </si>
  <si>
    <t>2022-08-19</t>
  </si>
  <si>
    <t>2659840</t>
  </si>
  <si>
    <t>艾斯波萝约酒店</t>
  </si>
  <si>
    <t>Sonmez Emre</t>
  </si>
  <si>
    <t>2022-09-05</t>
  </si>
  <si>
    <t>246.17</t>
  </si>
  <si>
    <t>284.00</t>
  </si>
  <si>
    <t>2022-08-19 05:10:07</t>
  </si>
  <si>
    <t>土耳其</t>
  </si>
  <si>
    <t>2022-08-21</t>
  </si>
  <si>
    <t>2662326</t>
  </si>
  <si>
    <t>布埃纳帕克戴斯酒店</t>
  </si>
  <si>
    <t>LEE HAEKYONG</t>
  </si>
  <si>
    <t>790.50</t>
  </si>
  <si>
    <t>908.00</t>
  </si>
  <si>
    <t>2022-08-21 12:41:11</t>
  </si>
  <si>
    <t>美国</t>
  </si>
  <si>
    <t>2022-08-22</t>
  </si>
  <si>
    <t>2663040</t>
  </si>
  <si>
    <t>里约热内卢巴拉达蒂茹卡品质酒店</t>
  </si>
  <si>
    <t>FERNANDES PAMELA MANSANO</t>
  </si>
  <si>
    <t>633.00</t>
  </si>
  <si>
    <t>727.00</t>
  </si>
  <si>
    <t>2022-08-22 07:55:46</t>
  </si>
  <si>
    <t>巴西</t>
  </si>
  <si>
    <t>2663052</t>
  </si>
  <si>
    <t>多伦多当谷套房酒店</t>
  </si>
  <si>
    <t>SPADONE ANTONELLA</t>
  </si>
  <si>
    <t>2114.06</t>
  </si>
  <si>
    <t>2428.00</t>
  </si>
  <si>
    <t>2022-08-22 08:24:34</t>
  </si>
  <si>
    <t>2663087</t>
  </si>
  <si>
    <t>纽约利文顿酒店</t>
  </si>
  <si>
    <t>Harsh Mohit,Malladi Amala</t>
  </si>
  <si>
    <t>2022-09-02</t>
  </si>
  <si>
    <t>7007.39</t>
  </si>
  <si>
    <t>8048.00</t>
  </si>
  <si>
    <t>2022-08-22 08:55:56</t>
  </si>
  <si>
    <t>2022-08-24</t>
  </si>
  <si>
    <t>2665340</t>
  </si>
  <si>
    <t>柏林丽思卡尔顿酒店</t>
  </si>
  <si>
    <t>Zuern Joachim</t>
  </si>
  <si>
    <t>5817.42</t>
  </si>
  <si>
    <t>6666.00</t>
  </si>
  <si>
    <t>2022-08-24 06:08:31</t>
  </si>
  <si>
    <t>德国</t>
  </si>
  <si>
    <t>2022-08-27</t>
  </si>
  <si>
    <t>2669383</t>
  </si>
  <si>
    <t>拉斯维加斯神剑娱乐场酒店</t>
  </si>
  <si>
    <t>Soto Maria De La Cruz</t>
  </si>
  <si>
    <t>114.97</t>
  </si>
  <si>
    <t>131.00</t>
  </si>
  <si>
    <t>2022-08-27 09:21:20</t>
  </si>
  <si>
    <t>2022-08-29</t>
  </si>
  <si>
    <t>2672436</t>
  </si>
  <si>
    <t>如玛吉隆玻市中心高级大酒店</t>
  </si>
  <si>
    <t>MIN CHANGYUAN,NG KOKPENG</t>
  </si>
  <si>
    <t>1703.91</t>
  </si>
  <si>
    <t>1942.00</t>
  </si>
  <si>
    <t>2022-08-29 23:16:44</t>
  </si>
  <si>
    <t>马来西亚</t>
  </si>
  <si>
    <t>2022-08-31</t>
  </si>
  <si>
    <t>2673686</t>
  </si>
  <si>
    <t>新保利斯塔舒适酒店</t>
  </si>
  <si>
    <t>Soliz Encinas Leonardo</t>
  </si>
  <si>
    <t>811.81</t>
  </si>
  <si>
    <t>920.00</t>
  </si>
  <si>
    <t>2022-08-31 02:20:10</t>
  </si>
  <si>
    <t>2675047</t>
  </si>
  <si>
    <t>吉隆坡市中心诺富特酒店</t>
  </si>
  <si>
    <t>MD.DAH FARHATUL MUKMINAH</t>
  </si>
  <si>
    <t>475.92</t>
  </si>
  <si>
    <t>541.00</t>
  </si>
  <si>
    <t>2022-09-01 09:03:35</t>
  </si>
  <si>
    <t>2675637</t>
  </si>
  <si>
    <t>品质套房酒店</t>
  </si>
  <si>
    <t>Morgan Jodie Lee</t>
  </si>
  <si>
    <t>572.68</t>
  </si>
  <si>
    <t>651.00</t>
  </si>
  <si>
    <t>2022-09-01 17:46:39</t>
  </si>
  <si>
    <t>2022-07-18</t>
  </si>
  <si>
    <t>2624709</t>
  </si>
  <si>
    <t>鸠河度假村及码头</t>
  </si>
  <si>
    <t>Natarajan Guru Prasad</t>
  </si>
  <si>
    <t>757.28</t>
  </si>
  <si>
    <t>878.00</t>
  </si>
  <si>
    <t>2022-07-18 09:37:47</t>
  </si>
  <si>
    <t>2022-08-06</t>
  </si>
  <si>
    <t>2645833</t>
  </si>
  <si>
    <t>林科斯加雷奥酒店</t>
  </si>
  <si>
    <t>Atala Gabriela</t>
  </si>
  <si>
    <t>2022-09-03</t>
  </si>
  <si>
    <t>1747.12</t>
  </si>
  <si>
    <t>2028.00</t>
  </si>
  <si>
    <t>2022-08-06 00:16:24</t>
  </si>
  <si>
    <t>2022-08-14</t>
  </si>
  <si>
    <t>2655134</t>
  </si>
  <si>
    <t>玛因帕纳玛酒店</t>
  </si>
  <si>
    <t>Gabriella Pacheco Bueno Caiado Mendes</t>
  </si>
  <si>
    <t>514.55</t>
  </si>
  <si>
    <t>597.00</t>
  </si>
  <si>
    <t>2022-08-14 19:29:08</t>
  </si>
  <si>
    <t>2660289</t>
  </si>
  <si>
    <t>曼谷京华大酒店 (SHA Plus+)</t>
  </si>
  <si>
    <t>Lee Randy Chao</t>
  </si>
  <si>
    <t>180.29</t>
  </si>
  <si>
    <t>208.00</t>
  </si>
  <si>
    <t>2022-08-19 14:55:14</t>
  </si>
  <si>
    <t>泰国</t>
  </si>
  <si>
    <t>2660287</t>
  </si>
  <si>
    <t>孟买安德瑞 MIDC 丽笙酒店</t>
  </si>
  <si>
    <t>patel smit</t>
  </si>
  <si>
    <t>425.60</t>
  </si>
  <si>
    <t>491.00</t>
  </si>
  <si>
    <t>2022-08-19 15:00:24</t>
  </si>
  <si>
    <t>印度</t>
  </si>
  <si>
    <t>2665211</t>
  </si>
  <si>
    <t>普吉岛纳卡岛豪华精选度假酒店及水疗中心</t>
  </si>
  <si>
    <t>DENG YUKUN</t>
  </si>
  <si>
    <t>1050.27</t>
  </si>
  <si>
    <t>1201.00</t>
  </si>
  <si>
    <t>2022-08-24 23:01:18</t>
  </si>
  <si>
    <t>直采</t>
  </si>
  <si>
    <t>2670043</t>
  </si>
  <si>
    <t>科隆温德姆酒店</t>
  </si>
  <si>
    <t>Kraut Julijan</t>
  </si>
  <si>
    <t>1066.28</t>
  </si>
  <si>
    <t>1215.00</t>
  </si>
  <si>
    <t>2022-08-27 17:40:15</t>
  </si>
  <si>
    <t>2675004</t>
  </si>
  <si>
    <t>三维治别墅度假酒店</t>
  </si>
  <si>
    <t>SELTZER JONATHAN KENNETH</t>
  </si>
  <si>
    <t>4276.22</t>
  </si>
  <si>
    <t>4861.00</t>
  </si>
  <si>
    <t>2022-09-01 17:08:08</t>
  </si>
  <si>
    <t>2677926</t>
  </si>
  <si>
    <t>温哥华费尔蒙特酒店</t>
  </si>
  <si>
    <t>Claire Wheeler</t>
  </si>
  <si>
    <t>7450.62</t>
  </si>
  <si>
    <t>8457.00</t>
  </si>
  <si>
    <t>2022-09-03 16:36:48</t>
  </si>
  <si>
    <t>2678348</t>
  </si>
  <si>
    <t>普吉岛芭东可可酒店</t>
  </si>
  <si>
    <t>YODNOK KANJANA,KHAMWAN ORPRIYA</t>
  </si>
  <si>
    <t>250.20</t>
  </si>
  <si>
    <t>2022-09-04 04:13:37</t>
  </si>
  <si>
    <t>2678411</t>
  </si>
  <si>
    <t>洛杉矶圣加百利喜来登酒店</t>
  </si>
  <si>
    <t>Huang Wei xin</t>
  </si>
  <si>
    <t>3208.60</t>
  </si>
  <si>
    <t>3642.00</t>
  </si>
  <si>
    <t>2022-09-04 07:55:20</t>
  </si>
  <si>
    <t>2678540</t>
  </si>
  <si>
    <t>槟城安格里克住宿酒店</t>
  </si>
  <si>
    <t>GOH HUAN-QUAN,CABALIDA RIZA</t>
  </si>
  <si>
    <t>148.01</t>
  </si>
  <si>
    <t>168.00</t>
  </si>
  <si>
    <t>2022-09-04 10:51:47</t>
  </si>
  <si>
    <t>2679035</t>
  </si>
  <si>
    <t>阿布扎比雅乐轩酒店</t>
  </si>
  <si>
    <t>AlBalushi Abdullah</t>
  </si>
  <si>
    <t>318.04</t>
  </si>
  <si>
    <t>361.00</t>
  </si>
  <si>
    <t>2022-09-04 19:38:03</t>
  </si>
  <si>
    <t>阿拉伯联合酋长国</t>
  </si>
  <si>
    <t>2679113</t>
  </si>
  <si>
    <t>迪拜 FORM 酒店 - 迪拜 - 设计酒店会员</t>
  </si>
  <si>
    <t>Seid Elias</t>
  </si>
  <si>
    <t>798.19</t>
  </si>
  <si>
    <t>906.00</t>
  </si>
  <si>
    <t>2022-09-04 21:09:41</t>
  </si>
  <si>
    <t>2679120</t>
  </si>
  <si>
    <t>奥尔迪加斯锦江之星酒店</t>
  </si>
  <si>
    <t>Jiahong Lin</t>
  </si>
  <si>
    <t>227.30</t>
  </si>
  <si>
    <t>258.00</t>
  </si>
  <si>
    <t>2022-09-04 21:22:16</t>
  </si>
  <si>
    <t>菲律宾</t>
  </si>
  <si>
    <t>2679222</t>
  </si>
  <si>
    <t>巴黎戴高乐机场北 2 号宜必思快捷酒店</t>
  </si>
  <si>
    <t>Lo Archie Tzu Chieh</t>
  </si>
  <si>
    <t>487.19</t>
  </si>
  <si>
    <t>553.00</t>
  </si>
  <si>
    <t>2022-09-04 23:08:01</t>
  </si>
  <si>
    <t>法国</t>
  </si>
  <si>
    <t>2679704</t>
  </si>
  <si>
    <t>岩望换乘酒店</t>
  </si>
  <si>
    <t>Setiawati Rizka</t>
  </si>
  <si>
    <t>150.65</t>
  </si>
  <si>
    <t>171.00</t>
  </si>
  <si>
    <t>2022-09-05 13:25:37</t>
  </si>
  <si>
    <t>印度尼西亚</t>
  </si>
  <si>
    <t>2679739</t>
  </si>
  <si>
    <t>阿尔法酒店</t>
  </si>
  <si>
    <t>TNEH JIA YUNG</t>
  </si>
  <si>
    <t>171.80</t>
  </si>
  <si>
    <t>195.00</t>
  </si>
  <si>
    <t>2022-09-05 13:58:51</t>
  </si>
  <si>
    <t>2679777</t>
  </si>
  <si>
    <t>格拉斯服务式套房酒店</t>
  </si>
  <si>
    <t>WANG LEI</t>
  </si>
  <si>
    <t>2022-09-05 14:36:19</t>
  </si>
  <si>
    <t>2679836</t>
  </si>
  <si>
    <t>吉隆坡丽思卡尔顿酒店</t>
  </si>
  <si>
    <t>BAHARUDIN NURUL HAMIZAH</t>
  </si>
  <si>
    <t>1019.32</t>
  </si>
  <si>
    <t>1157.00</t>
  </si>
  <si>
    <t>2022-09-05 15:39:54</t>
  </si>
  <si>
    <t>2678950</t>
  </si>
  <si>
    <t>巴塞罗帝国酒店</t>
  </si>
  <si>
    <t>YANG TING</t>
  </si>
  <si>
    <t>2392.80</t>
  </si>
  <si>
    <t>2716.00</t>
  </si>
  <si>
    <t>2022-09-04 19:39:23</t>
  </si>
  <si>
    <t>西班牙</t>
  </si>
  <si>
    <t>2679340</t>
  </si>
  <si>
    <t>奥地利萨尔茨堡米特时尚酒店</t>
  </si>
  <si>
    <t>Weber Elisabeth</t>
  </si>
  <si>
    <t>703.04</t>
  </si>
  <si>
    <t>798.00</t>
  </si>
  <si>
    <t>2022-09-05 03:03:38</t>
  </si>
  <si>
    <t>奥地利</t>
  </si>
  <si>
    <t>2679349</t>
  </si>
  <si>
    <t>12 号阶梯潘姿酒店</t>
  </si>
  <si>
    <t>CHAOSUKHUM KRISSADA,saritapirak chajchanant,chaosukhum kristsakorn,praweenmat itsaree</t>
  </si>
  <si>
    <t>2073.87</t>
  </si>
  <si>
    <t>2354.00</t>
  </si>
  <si>
    <t>2022-09-05 04:01:32</t>
  </si>
  <si>
    <t>2679497</t>
  </si>
  <si>
    <t>洛杉矶西区万怡酒店</t>
  </si>
  <si>
    <t>CHEN ZHENG</t>
  </si>
  <si>
    <t>1429.86</t>
  </si>
  <si>
    <t>1623.00</t>
  </si>
  <si>
    <t>2022-09-05 09:37:01</t>
  </si>
  <si>
    <t>2680074</t>
  </si>
  <si>
    <t>加州套房酒店</t>
  </si>
  <si>
    <t>palos Mariely guadalupe,ibarra David</t>
  </si>
  <si>
    <t>503.05</t>
  </si>
  <si>
    <t>571.00</t>
  </si>
  <si>
    <t>2022-09-05 19:12:01</t>
  </si>
  <si>
    <t>2680124</t>
  </si>
  <si>
    <t>B2玛希隆酒店</t>
  </si>
  <si>
    <t>Supalert Thachapat</t>
  </si>
  <si>
    <t>97.79</t>
  </si>
  <si>
    <t>111.00</t>
  </si>
  <si>
    <t>2022-09-05 19:55:16</t>
  </si>
  <si>
    <t>2659858</t>
  </si>
  <si>
    <t>英格兰酒店</t>
  </si>
  <si>
    <t>Bertens Erin,Cornwall Karry-Ann</t>
  </si>
  <si>
    <t>1451.02</t>
  </si>
  <si>
    <t>1674.00</t>
  </si>
  <si>
    <t>2022-08-19 06:36:53</t>
  </si>
  <si>
    <t>2680277</t>
  </si>
  <si>
    <t>西一景及公寓酒店</t>
  </si>
  <si>
    <t>LI HONG</t>
  </si>
  <si>
    <t>1387.58</t>
  </si>
  <si>
    <t>1575.00</t>
  </si>
  <si>
    <t>2022-09-05 22:23:10</t>
  </si>
  <si>
    <t>2678394</t>
  </si>
  <si>
    <t>盐湖城/伍兹克劳斯舒适酒店</t>
  </si>
  <si>
    <t>Congdon Seth Francis,Hachmeister Elissa Meredith</t>
  </si>
  <si>
    <t>516.27</t>
  </si>
  <si>
    <t>586.00</t>
  </si>
  <si>
    <t>2022-09-04 06:56:10</t>
  </si>
  <si>
    <t>2679185</t>
  </si>
  <si>
    <t>chen shuo,CHEN SHUO</t>
  </si>
  <si>
    <t>158.58</t>
  </si>
  <si>
    <t>180.00</t>
  </si>
  <si>
    <t>2022-09-04 22:23:02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</si>
</sst>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44808</v>
      </c>
      <c r="G2" s="6">
        <v>44810</v>
      </c>
      <c r="H2" s="4">
        <v>1</v>
      </c>
      <c r="I2" s="4">
        <v>2</v>
      </c>
      <c r="J2" s="4">
        <v>2</v>
      </c>
      <c r="K2" s="4" t="s">
        <v>30</v>
      </c>
      <c r="L2" s="4">
        <v>13016</v>
      </c>
      <c r="M2" s="4">
        <v>13016</v>
      </c>
      <c r="N2" s="4" t="s">
        <v>31</v>
      </c>
      <c r="O2" s="4" t="s">
        <v>32</v>
      </c>
      <c r="P2" s="4" t="s">
        <v>33</v>
      </c>
      <c r="Q2" s="4">
        <v>0</v>
      </c>
      <c r="R2" s="7">
        <v>44759</v>
      </c>
      <c r="S2" s="6">
        <v>44813</v>
      </c>
      <c r="T2" s="4" t="s">
        <v>34</v>
      </c>
      <c r="U2" s="4">
        <v>13016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/>
      <c r="F3" s="6">
        <v>44809</v>
      </c>
      <c r="G3" s="6">
        <v>44810</v>
      </c>
      <c r="H3" s="4">
        <v>0</v>
      </c>
      <c r="I3" s="4">
        <v>1</v>
      </c>
      <c r="J3" s="4">
        <v>0</v>
      </c>
      <c r="K3" s="4" t="s">
        <v>30</v>
      </c>
      <c r="L3" s="4">
        <v>878</v>
      </c>
      <c r="M3" s="4">
        <v>878</v>
      </c>
      <c r="N3" s="4"/>
      <c r="O3" s="4" t="s">
        <v>32</v>
      </c>
      <c r="P3" s="4" t="s">
        <v>33</v>
      </c>
      <c r="Q3" s="4">
        <v>0</v>
      </c>
      <c r="R3" s="7">
        <v>44760</v>
      </c>
      <c r="S3" s="6">
        <v>44813</v>
      </c>
      <c r="T3" s="4" t="s">
        <v>34</v>
      </c>
      <c r="U3" s="4">
        <v>878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40</v>
      </c>
      <c r="E4" s="4" t="s">
        <v>41</v>
      </c>
      <c r="F4" s="6">
        <v>44807</v>
      </c>
      <c r="G4" s="6">
        <v>44810</v>
      </c>
      <c r="H4" s="4">
        <v>1</v>
      </c>
      <c r="I4" s="4">
        <v>3</v>
      </c>
      <c r="J4" s="4">
        <v>3</v>
      </c>
      <c r="K4" s="4" t="s">
        <v>30</v>
      </c>
      <c r="L4" s="4">
        <v>2028</v>
      </c>
      <c r="M4" s="4">
        <v>2028</v>
      </c>
      <c r="N4" s="4" t="s">
        <v>42</v>
      </c>
      <c r="O4" s="4" t="s">
        <v>32</v>
      </c>
      <c r="P4" s="4" t="s">
        <v>33</v>
      </c>
      <c r="Q4" s="4">
        <v>0</v>
      </c>
      <c r="R4" s="7">
        <v>44779</v>
      </c>
      <c r="S4" s="6">
        <v>44813</v>
      </c>
      <c r="T4" s="4" t="s">
        <v>34</v>
      </c>
      <c r="U4" s="4">
        <v>2028</v>
      </c>
      <c r="V4" s="4">
        <v>0</v>
      </c>
      <c r="W4" s="4">
        <v>0</v>
      </c>
      <c r="X4" s="4" t="s">
        <v>35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44805</v>
      </c>
      <c r="G5" s="6">
        <v>44810</v>
      </c>
      <c r="H5" s="4">
        <v>1</v>
      </c>
      <c r="I5" s="4">
        <v>5</v>
      </c>
      <c r="J5" s="4">
        <v>5</v>
      </c>
      <c r="K5" s="4" t="s">
        <v>30</v>
      </c>
      <c r="L5" s="4">
        <v>1770</v>
      </c>
      <c r="M5" s="4">
        <v>1770</v>
      </c>
      <c r="N5" s="4" t="s">
        <v>47</v>
      </c>
      <c r="O5" s="4" t="s">
        <v>32</v>
      </c>
      <c r="P5" s="4" t="s">
        <v>33</v>
      </c>
      <c r="Q5" s="4">
        <v>0</v>
      </c>
      <c r="R5" s="7">
        <v>44780</v>
      </c>
      <c r="S5" s="6">
        <v>44813</v>
      </c>
      <c r="T5" s="4" t="s">
        <v>34</v>
      </c>
      <c r="U5" s="4">
        <v>1770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44809</v>
      </c>
      <c r="G6" s="6">
        <v>44810</v>
      </c>
      <c r="H6" s="4">
        <v>1</v>
      </c>
      <c r="I6" s="4">
        <v>1</v>
      </c>
      <c r="J6" s="4">
        <v>1</v>
      </c>
      <c r="K6" s="4" t="s">
        <v>30</v>
      </c>
      <c r="L6" s="4">
        <v>597</v>
      </c>
      <c r="M6" s="4">
        <v>597</v>
      </c>
      <c r="N6" s="4" t="s">
        <v>51</v>
      </c>
      <c r="O6" s="4" t="s">
        <v>32</v>
      </c>
      <c r="P6" s="4" t="s">
        <v>33</v>
      </c>
      <c r="Q6" s="4">
        <v>0</v>
      </c>
      <c r="R6" s="7">
        <v>44787</v>
      </c>
      <c r="S6" s="6">
        <v>44813</v>
      </c>
      <c r="T6" s="4" t="s">
        <v>34</v>
      </c>
      <c r="U6" s="4">
        <v>597</v>
      </c>
      <c r="V6" s="4">
        <v>0</v>
      </c>
      <c r="W6" s="4">
        <v>0</v>
      </c>
      <c r="X6" s="4" t="s">
        <v>35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44809</v>
      </c>
      <c r="G7" s="6">
        <v>44810</v>
      </c>
      <c r="H7" s="4">
        <v>1</v>
      </c>
      <c r="I7" s="4">
        <v>1</v>
      </c>
      <c r="J7" s="4">
        <v>1</v>
      </c>
      <c r="K7" s="4" t="s">
        <v>30</v>
      </c>
      <c r="L7" s="4">
        <v>284</v>
      </c>
      <c r="M7" s="4">
        <v>284</v>
      </c>
      <c r="N7" s="4" t="s">
        <v>56</v>
      </c>
      <c r="O7" s="4" t="s">
        <v>32</v>
      </c>
      <c r="P7" s="4" t="s">
        <v>33</v>
      </c>
      <c r="Q7" s="4">
        <v>0</v>
      </c>
      <c r="R7" s="7">
        <v>44792</v>
      </c>
      <c r="S7" s="6">
        <v>44813</v>
      </c>
      <c r="T7" s="4" t="s">
        <v>34</v>
      </c>
      <c r="U7" s="4">
        <v>284</v>
      </c>
      <c r="V7" s="4">
        <v>0</v>
      </c>
      <c r="W7" s="4">
        <v>0</v>
      </c>
      <c r="X7" s="4" t="s">
        <v>35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44807</v>
      </c>
      <c r="G8" s="6">
        <v>44810</v>
      </c>
      <c r="H8" s="4">
        <v>1</v>
      </c>
      <c r="I8" s="4">
        <v>3</v>
      </c>
      <c r="J8" s="4">
        <v>3</v>
      </c>
      <c r="K8" s="4" t="s">
        <v>30</v>
      </c>
      <c r="L8" s="4">
        <v>1674</v>
      </c>
      <c r="M8" s="4">
        <v>1674</v>
      </c>
      <c r="N8" s="4" t="s">
        <v>61</v>
      </c>
      <c r="O8" s="4" t="s">
        <v>32</v>
      </c>
      <c r="P8" s="4" t="s">
        <v>33</v>
      </c>
      <c r="Q8" s="4">
        <v>0</v>
      </c>
      <c r="R8" s="7">
        <v>44792</v>
      </c>
      <c r="S8" s="6">
        <v>44813</v>
      </c>
      <c r="T8" s="4" t="s">
        <v>34</v>
      </c>
      <c r="U8" s="4">
        <v>1674</v>
      </c>
      <c r="V8" s="4">
        <v>0</v>
      </c>
      <c r="W8" s="4">
        <v>0</v>
      </c>
      <c r="X8" s="4" t="s">
        <v>35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44809</v>
      </c>
      <c r="G9" s="6">
        <v>44810</v>
      </c>
      <c r="H9" s="4">
        <v>1</v>
      </c>
      <c r="I9" s="4">
        <v>1</v>
      </c>
      <c r="J9" s="4">
        <v>1</v>
      </c>
      <c r="K9" s="4" t="s">
        <v>30</v>
      </c>
      <c r="L9" s="4">
        <v>208</v>
      </c>
      <c r="M9" s="4">
        <v>208</v>
      </c>
      <c r="N9" s="4" t="s">
        <v>66</v>
      </c>
      <c r="O9" s="4" t="s">
        <v>32</v>
      </c>
      <c r="P9" s="4" t="s">
        <v>33</v>
      </c>
      <c r="Q9" s="4">
        <v>0</v>
      </c>
      <c r="R9" s="7">
        <v>44792</v>
      </c>
      <c r="S9" s="6">
        <v>44813</v>
      </c>
      <c r="T9" s="4" t="s">
        <v>34</v>
      </c>
      <c r="U9" s="4">
        <v>208</v>
      </c>
      <c r="V9" s="4">
        <v>0</v>
      </c>
      <c r="W9" s="4">
        <v>0</v>
      </c>
      <c r="X9" s="4" t="s">
        <v>35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44809</v>
      </c>
      <c r="G10" s="6">
        <v>44810</v>
      </c>
      <c r="H10" s="4">
        <v>1</v>
      </c>
      <c r="I10" s="4">
        <v>1</v>
      </c>
      <c r="J10" s="4">
        <v>1</v>
      </c>
      <c r="K10" s="4" t="s">
        <v>30</v>
      </c>
      <c r="L10" s="4">
        <v>491</v>
      </c>
      <c r="M10" s="4">
        <v>491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44792</v>
      </c>
      <c r="S10" s="6">
        <v>44813</v>
      </c>
      <c r="T10" s="4" t="s">
        <v>34</v>
      </c>
      <c r="U10" s="4">
        <v>491</v>
      </c>
      <c r="V10" s="4">
        <v>0</v>
      </c>
      <c r="W10" s="4">
        <v>0</v>
      </c>
      <c r="X10" s="4" t="s">
        <v>35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44808</v>
      </c>
      <c r="G11" s="6">
        <v>44810</v>
      </c>
      <c r="H11" s="4">
        <v>1</v>
      </c>
      <c r="I11" s="4">
        <v>2</v>
      </c>
      <c r="J11" s="4">
        <v>2</v>
      </c>
      <c r="K11" s="4" t="s">
        <v>30</v>
      </c>
      <c r="L11" s="4">
        <v>908</v>
      </c>
      <c r="M11" s="4">
        <v>908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44794</v>
      </c>
      <c r="S11" s="6">
        <v>44813</v>
      </c>
      <c r="T11" s="4" t="s">
        <v>34</v>
      </c>
      <c r="U11" s="4">
        <v>908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44809</v>
      </c>
      <c r="G12" s="6">
        <v>44810</v>
      </c>
      <c r="H12" s="4">
        <v>1</v>
      </c>
      <c r="I12" s="4">
        <v>1</v>
      </c>
      <c r="J12" s="4">
        <v>1</v>
      </c>
      <c r="K12" s="4" t="s">
        <v>30</v>
      </c>
      <c r="L12" s="4">
        <v>727</v>
      </c>
      <c r="M12" s="4">
        <v>727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44795</v>
      </c>
      <c r="S12" s="6">
        <v>44813</v>
      </c>
      <c r="T12" s="4" t="s">
        <v>34</v>
      </c>
      <c r="U12" s="4">
        <v>727</v>
      </c>
      <c r="V12" s="4">
        <v>0</v>
      </c>
      <c r="W12" s="4">
        <v>0</v>
      </c>
      <c r="X12" s="4" t="s">
        <v>35</v>
      </c>
      <c r="Y12" s="4" t="s">
        <v>81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44808</v>
      </c>
      <c r="G13" s="6">
        <v>44810</v>
      </c>
      <c r="H13" s="4">
        <v>1</v>
      </c>
      <c r="I13" s="4">
        <v>2</v>
      </c>
      <c r="J13" s="4">
        <v>2</v>
      </c>
      <c r="K13" s="4" t="s">
        <v>30</v>
      </c>
      <c r="L13" s="4">
        <v>2428</v>
      </c>
      <c r="M13" s="4">
        <v>2428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44795</v>
      </c>
      <c r="S13" s="6">
        <v>44813</v>
      </c>
      <c r="T13" s="4" t="s">
        <v>34</v>
      </c>
      <c r="U13" s="4">
        <v>2428</v>
      </c>
      <c r="V13" s="4">
        <v>0</v>
      </c>
      <c r="W13" s="4">
        <v>0</v>
      </c>
      <c r="X13" s="4" t="s">
        <v>35</v>
      </c>
      <c r="Y13" s="4" t="s">
        <v>86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44806</v>
      </c>
      <c r="G14" s="6">
        <v>44810</v>
      </c>
      <c r="H14" s="4">
        <v>1</v>
      </c>
      <c r="I14" s="4">
        <v>4</v>
      </c>
      <c r="J14" s="4">
        <v>4</v>
      </c>
      <c r="K14" s="4" t="s">
        <v>30</v>
      </c>
      <c r="L14" s="4">
        <v>8048</v>
      </c>
      <c r="M14" s="4">
        <v>8048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44795</v>
      </c>
      <c r="S14" s="6">
        <v>44813</v>
      </c>
      <c r="T14" s="4" t="s">
        <v>34</v>
      </c>
      <c r="U14" s="4">
        <v>8048</v>
      </c>
      <c r="V14" s="4">
        <v>0</v>
      </c>
      <c r="W14" s="4">
        <v>0</v>
      </c>
      <c r="X14" s="4" t="s">
        <v>91</v>
      </c>
      <c r="Y14" s="4" t="s">
        <v>92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44809</v>
      </c>
      <c r="G15" s="6">
        <v>44810</v>
      </c>
      <c r="H15" s="4">
        <v>1</v>
      </c>
      <c r="I15" s="4">
        <v>1</v>
      </c>
      <c r="J15" s="4">
        <v>1</v>
      </c>
      <c r="K15" s="4" t="s">
        <v>30</v>
      </c>
      <c r="L15" s="4">
        <v>1201</v>
      </c>
      <c r="M15" s="4">
        <v>1201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44797</v>
      </c>
      <c r="S15" s="6">
        <v>44813</v>
      </c>
      <c r="T15" s="4" t="s">
        <v>34</v>
      </c>
      <c r="U15" s="4">
        <v>1201</v>
      </c>
      <c r="V15" s="4">
        <v>0</v>
      </c>
      <c r="W15" s="4">
        <v>0</v>
      </c>
      <c r="X15" s="4" t="s">
        <v>97</v>
      </c>
      <c r="Y15" s="4" t="s">
        <v>98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44808</v>
      </c>
      <c r="G16" s="6">
        <v>44810</v>
      </c>
      <c r="H16" s="4">
        <v>1</v>
      </c>
      <c r="I16" s="4">
        <v>2</v>
      </c>
      <c r="J16" s="4">
        <v>2</v>
      </c>
      <c r="K16" s="4" t="s">
        <v>30</v>
      </c>
      <c r="L16" s="4">
        <v>6666</v>
      </c>
      <c r="M16" s="4">
        <v>6666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44797</v>
      </c>
      <c r="S16" s="6">
        <v>44813</v>
      </c>
      <c r="T16" s="4" t="s">
        <v>34</v>
      </c>
      <c r="U16" s="4">
        <v>6666</v>
      </c>
      <c r="V16" s="4">
        <v>0</v>
      </c>
      <c r="W16" s="4">
        <v>0</v>
      </c>
      <c r="X16" s="4" t="s">
        <v>35</v>
      </c>
      <c r="Y16" s="4" t="s">
        <v>103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44809</v>
      </c>
      <c r="G17" s="6">
        <v>44810</v>
      </c>
      <c r="H17" s="4">
        <v>1</v>
      </c>
      <c r="I17" s="4">
        <v>1</v>
      </c>
      <c r="J17" s="4">
        <v>1</v>
      </c>
      <c r="K17" s="4" t="s">
        <v>30</v>
      </c>
      <c r="L17" s="4">
        <v>131</v>
      </c>
      <c r="M17" s="4">
        <v>131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44800</v>
      </c>
      <c r="S17" s="6">
        <v>44813</v>
      </c>
      <c r="T17" s="4" t="s">
        <v>34</v>
      </c>
      <c r="U17" s="4">
        <v>131</v>
      </c>
      <c r="V17" s="4">
        <v>0</v>
      </c>
      <c r="W17" s="4">
        <v>0</v>
      </c>
      <c r="X17" s="4" t="s">
        <v>35</v>
      </c>
      <c r="Y17" s="4" t="s">
        <v>108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44808</v>
      </c>
      <c r="G18" s="6">
        <v>44810</v>
      </c>
      <c r="H18" s="4">
        <v>1</v>
      </c>
      <c r="I18" s="4">
        <v>2</v>
      </c>
      <c r="J18" s="4">
        <v>2</v>
      </c>
      <c r="K18" s="4" t="s">
        <v>30</v>
      </c>
      <c r="L18" s="4">
        <v>1215</v>
      </c>
      <c r="M18" s="4">
        <v>1215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44800</v>
      </c>
      <c r="S18" s="6">
        <v>44813</v>
      </c>
      <c r="T18" s="4" t="s">
        <v>34</v>
      </c>
      <c r="U18" s="4">
        <v>1215</v>
      </c>
      <c r="V18" s="4">
        <v>0</v>
      </c>
      <c r="W18" s="4">
        <v>0</v>
      </c>
      <c r="X18" s="4" t="s">
        <v>35</v>
      </c>
      <c r="Y18" s="4" t="s">
        <v>113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44809</v>
      </c>
      <c r="G19" s="6">
        <v>44810</v>
      </c>
      <c r="H19" s="4">
        <v>2</v>
      </c>
      <c r="I19" s="4">
        <v>1</v>
      </c>
      <c r="J19" s="4">
        <v>2</v>
      </c>
      <c r="K19" s="4" t="s">
        <v>30</v>
      </c>
      <c r="L19" s="4">
        <v>1942</v>
      </c>
      <c r="M19" s="4">
        <v>1942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44802</v>
      </c>
      <c r="S19" s="6">
        <v>44813</v>
      </c>
      <c r="T19" s="4" t="s">
        <v>34</v>
      </c>
      <c r="U19" s="4">
        <v>1942</v>
      </c>
      <c r="V19" s="4">
        <v>0</v>
      </c>
      <c r="W19" s="4">
        <v>0</v>
      </c>
      <c r="X19" s="4" t="s">
        <v>35</v>
      </c>
      <c r="Y19" s="4" t="s">
        <v>118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6">
        <v>44808</v>
      </c>
      <c r="G20" s="6">
        <v>44810</v>
      </c>
      <c r="H20" s="4">
        <v>1</v>
      </c>
      <c r="I20" s="4">
        <v>2</v>
      </c>
      <c r="J20" s="4">
        <v>2</v>
      </c>
      <c r="K20" s="4" t="s">
        <v>30</v>
      </c>
      <c r="L20" s="4">
        <v>920</v>
      </c>
      <c r="M20" s="4">
        <v>920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44804</v>
      </c>
      <c r="S20" s="6">
        <v>44813</v>
      </c>
      <c r="T20" s="4" t="s">
        <v>34</v>
      </c>
      <c r="U20" s="4">
        <v>920</v>
      </c>
      <c r="V20" s="4">
        <v>0</v>
      </c>
      <c r="W20" s="4">
        <v>0</v>
      </c>
      <c r="X20" s="4" t="s">
        <v>35</v>
      </c>
      <c r="Y20" s="4" t="s">
        <v>123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6">
        <v>44807</v>
      </c>
      <c r="G21" s="6">
        <v>44810</v>
      </c>
      <c r="H21" s="4">
        <v>1</v>
      </c>
      <c r="I21" s="4">
        <v>3</v>
      </c>
      <c r="J21" s="4">
        <v>3</v>
      </c>
      <c r="K21" s="4" t="s">
        <v>30</v>
      </c>
      <c r="L21" s="4">
        <v>4861</v>
      </c>
      <c r="M21" s="4">
        <v>4861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44805</v>
      </c>
      <c r="S21" s="6">
        <v>44813</v>
      </c>
      <c r="T21" s="4" t="s">
        <v>34</v>
      </c>
      <c r="U21" s="4">
        <v>4861</v>
      </c>
      <c r="V21" s="4">
        <v>0</v>
      </c>
      <c r="W21" s="4">
        <v>0</v>
      </c>
      <c r="X21" s="4" t="s">
        <v>35</v>
      </c>
      <c r="Y21" s="4" t="s">
        <v>128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131</v>
      </c>
      <c r="F22" s="6">
        <v>44809</v>
      </c>
      <c r="G22" s="6">
        <v>44810</v>
      </c>
      <c r="H22" s="4">
        <v>1</v>
      </c>
      <c r="I22" s="4">
        <v>1</v>
      </c>
      <c r="J22" s="4">
        <v>1</v>
      </c>
      <c r="K22" s="4" t="s">
        <v>30</v>
      </c>
      <c r="L22" s="4">
        <v>541</v>
      </c>
      <c r="M22" s="4">
        <v>541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44805</v>
      </c>
      <c r="S22" s="6">
        <v>44813</v>
      </c>
      <c r="T22" s="4" t="s">
        <v>34</v>
      </c>
      <c r="U22" s="4">
        <v>541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134</v>
      </c>
      <c r="E23" s="4" t="s">
        <v>135</v>
      </c>
      <c r="F23" s="6">
        <v>44809</v>
      </c>
      <c r="G23" s="6">
        <v>44810</v>
      </c>
      <c r="H23" s="4">
        <v>1</v>
      </c>
      <c r="I23" s="4">
        <v>1</v>
      </c>
      <c r="J23" s="4">
        <v>1</v>
      </c>
      <c r="K23" s="4" t="s">
        <v>30</v>
      </c>
      <c r="L23" s="4">
        <v>651</v>
      </c>
      <c r="M23" s="4">
        <v>651</v>
      </c>
      <c r="N23" s="4" t="s">
        <v>136</v>
      </c>
      <c r="O23" s="4" t="s">
        <v>32</v>
      </c>
      <c r="P23" s="4" t="s">
        <v>33</v>
      </c>
      <c r="Q23" s="4">
        <v>0</v>
      </c>
      <c r="R23" s="7">
        <v>44805</v>
      </c>
      <c r="S23" s="6">
        <v>44813</v>
      </c>
      <c r="T23" s="4" t="s">
        <v>34</v>
      </c>
      <c r="U23" s="4">
        <v>651</v>
      </c>
      <c r="V23" s="4">
        <v>0</v>
      </c>
      <c r="W23" s="4">
        <v>0</v>
      </c>
      <c r="X23" s="4" t="s">
        <v>137</v>
      </c>
      <c r="Y23" s="4" t="s">
        <v>35</v>
      </c>
    </row>
    <row r="24" s="4" customFormat="1" spans="1:25">
      <c r="A24" s="4" t="s">
        <v>138</v>
      </c>
      <c r="B24" s="4" t="s">
        <v>26</v>
      </c>
      <c r="C24" s="4" t="s">
        <v>27</v>
      </c>
      <c r="D24" s="4" t="s">
        <v>139</v>
      </c>
      <c r="E24" s="4" t="s">
        <v>140</v>
      </c>
      <c r="F24" s="6">
        <v>44807</v>
      </c>
      <c r="G24" s="6">
        <v>44810</v>
      </c>
      <c r="H24" s="4">
        <v>1</v>
      </c>
      <c r="I24" s="4">
        <v>3</v>
      </c>
      <c r="J24" s="4">
        <v>3</v>
      </c>
      <c r="K24" s="4" t="s">
        <v>30</v>
      </c>
      <c r="L24" s="4">
        <v>8457</v>
      </c>
      <c r="M24" s="4">
        <v>8457</v>
      </c>
      <c r="N24" s="4" t="s">
        <v>141</v>
      </c>
      <c r="O24" s="4" t="s">
        <v>32</v>
      </c>
      <c r="P24" s="4" t="s">
        <v>33</v>
      </c>
      <c r="Q24" s="4">
        <v>0</v>
      </c>
      <c r="R24" s="7">
        <v>44807</v>
      </c>
      <c r="S24" s="6">
        <v>44813</v>
      </c>
      <c r="T24" s="4" t="s">
        <v>34</v>
      </c>
      <c r="U24" s="4">
        <v>8457</v>
      </c>
      <c r="V24" s="4">
        <v>0</v>
      </c>
      <c r="W24" s="4">
        <v>0</v>
      </c>
      <c r="X24" s="4" t="s">
        <v>142</v>
      </c>
      <c r="Y24" s="4" t="s">
        <v>35</v>
      </c>
    </row>
    <row r="25" s="4" customFormat="1" spans="1:25">
      <c r="A25" s="4" t="s">
        <v>143</v>
      </c>
      <c r="B25" s="4" t="s">
        <v>26</v>
      </c>
      <c r="C25" s="4" t="s">
        <v>27</v>
      </c>
      <c r="D25" s="4" t="s">
        <v>144</v>
      </c>
      <c r="E25" s="4" t="s">
        <v>145</v>
      </c>
      <c r="F25" s="6">
        <v>44808</v>
      </c>
      <c r="G25" s="6">
        <v>44810</v>
      </c>
      <c r="H25" s="4">
        <v>1</v>
      </c>
      <c r="I25" s="4">
        <v>2</v>
      </c>
      <c r="J25" s="4">
        <v>2</v>
      </c>
      <c r="K25" s="4" t="s">
        <v>30</v>
      </c>
      <c r="L25" s="4">
        <v>284</v>
      </c>
      <c r="M25" s="4">
        <v>284</v>
      </c>
      <c r="N25" s="4" t="s">
        <v>146</v>
      </c>
      <c r="O25" s="4" t="s">
        <v>32</v>
      </c>
      <c r="P25" s="4" t="s">
        <v>33</v>
      </c>
      <c r="Q25" s="4">
        <v>0</v>
      </c>
      <c r="R25" s="7">
        <v>44808</v>
      </c>
      <c r="S25" s="6">
        <v>44813</v>
      </c>
      <c r="T25" s="4" t="s">
        <v>34</v>
      </c>
      <c r="U25" s="4">
        <v>284</v>
      </c>
      <c r="V25" s="4">
        <v>0</v>
      </c>
      <c r="W25" s="4">
        <v>0</v>
      </c>
      <c r="X25" s="4" t="s">
        <v>147</v>
      </c>
      <c r="Y25" s="4" t="s">
        <v>148</v>
      </c>
    </row>
    <row r="26" s="4" customFormat="1" spans="1:25">
      <c r="A26" s="4" t="s">
        <v>149</v>
      </c>
      <c r="B26" s="4" t="s">
        <v>26</v>
      </c>
      <c r="C26" s="4" t="s">
        <v>27</v>
      </c>
      <c r="D26" s="4" t="s">
        <v>150</v>
      </c>
      <c r="E26" s="4" t="s">
        <v>151</v>
      </c>
      <c r="F26" s="6">
        <v>44809</v>
      </c>
      <c r="G26" s="6">
        <v>44810</v>
      </c>
      <c r="H26" s="4">
        <v>1</v>
      </c>
      <c r="I26" s="4">
        <v>1</v>
      </c>
      <c r="J26" s="4">
        <v>1</v>
      </c>
      <c r="K26" s="4" t="s">
        <v>30</v>
      </c>
      <c r="L26" s="4">
        <v>586</v>
      </c>
      <c r="M26" s="4">
        <v>586</v>
      </c>
      <c r="N26" s="4" t="s">
        <v>152</v>
      </c>
      <c r="O26" s="4" t="s">
        <v>32</v>
      </c>
      <c r="P26" s="4" t="s">
        <v>33</v>
      </c>
      <c r="Q26" s="4">
        <v>0</v>
      </c>
      <c r="R26" s="7">
        <v>44808</v>
      </c>
      <c r="S26" s="6">
        <v>44813</v>
      </c>
      <c r="T26" s="4" t="s">
        <v>34</v>
      </c>
      <c r="U26" s="4">
        <v>586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154</v>
      </c>
      <c r="E27" s="4" t="s">
        <v>155</v>
      </c>
      <c r="F27" s="6">
        <v>44808</v>
      </c>
      <c r="G27" s="6">
        <v>44810</v>
      </c>
      <c r="H27" s="4">
        <v>1</v>
      </c>
      <c r="I27" s="4">
        <v>2</v>
      </c>
      <c r="J27" s="4">
        <v>2</v>
      </c>
      <c r="K27" s="4" t="s">
        <v>30</v>
      </c>
      <c r="L27" s="4">
        <v>3642</v>
      </c>
      <c r="M27" s="4">
        <v>3642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44808</v>
      </c>
      <c r="S27" s="6">
        <v>44813</v>
      </c>
      <c r="T27" s="4" t="s">
        <v>34</v>
      </c>
      <c r="U27" s="4">
        <v>3642</v>
      </c>
      <c r="V27" s="4">
        <v>0</v>
      </c>
      <c r="W27" s="4">
        <v>0</v>
      </c>
      <c r="X27" s="4" t="s">
        <v>35</v>
      </c>
      <c r="Y27" s="4" t="s">
        <v>157</v>
      </c>
    </row>
    <row r="28" s="4" customFormat="1" spans="1:25">
      <c r="A28" s="4" t="s">
        <v>158</v>
      </c>
      <c r="B28" s="4" t="s">
        <v>26</v>
      </c>
      <c r="C28" s="4" t="s">
        <v>27</v>
      </c>
      <c r="D28" s="4" t="s">
        <v>159</v>
      </c>
      <c r="E28" s="4" t="s">
        <v>160</v>
      </c>
      <c r="F28" s="6">
        <v>44809</v>
      </c>
      <c r="G28" s="6">
        <v>44810</v>
      </c>
      <c r="H28" s="4">
        <v>1</v>
      </c>
      <c r="I28" s="4">
        <v>1</v>
      </c>
      <c r="J28" s="4">
        <v>1</v>
      </c>
      <c r="K28" s="4" t="s">
        <v>30</v>
      </c>
      <c r="L28" s="4">
        <v>168</v>
      </c>
      <c r="M28" s="4">
        <v>168</v>
      </c>
      <c r="N28" s="4" t="s">
        <v>161</v>
      </c>
      <c r="O28" s="4" t="s">
        <v>32</v>
      </c>
      <c r="P28" s="4" t="s">
        <v>33</v>
      </c>
      <c r="Q28" s="4">
        <v>0</v>
      </c>
      <c r="R28" s="7">
        <v>44808</v>
      </c>
      <c r="S28" s="6">
        <v>44813</v>
      </c>
      <c r="T28" s="4" t="s">
        <v>34</v>
      </c>
      <c r="U28" s="4">
        <v>168</v>
      </c>
      <c r="V28" s="4">
        <v>0</v>
      </c>
      <c r="W28" s="4">
        <v>0</v>
      </c>
      <c r="X28" s="4" t="s">
        <v>35</v>
      </c>
      <c r="Y28" s="4" t="s">
        <v>162</v>
      </c>
    </row>
    <row r="29" s="4" customFormat="1" spans="1:25">
      <c r="A29" s="4" t="s">
        <v>163</v>
      </c>
      <c r="B29" s="4" t="s">
        <v>26</v>
      </c>
      <c r="C29" s="4" t="s">
        <v>27</v>
      </c>
      <c r="D29" s="4" t="s">
        <v>164</v>
      </c>
      <c r="E29" s="4" t="s">
        <v>165</v>
      </c>
      <c r="F29" s="6">
        <v>44809</v>
      </c>
      <c r="G29" s="6">
        <v>44810</v>
      </c>
      <c r="H29" s="4">
        <v>1</v>
      </c>
      <c r="I29" s="4">
        <v>1</v>
      </c>
      <c r="J29" s="4">
        <v>1</v>
      </c>
      <c r="K29" s="4" t="s">
        <v>30</v>
      </c>
      <c r="L29" s="4">
        <v>2716</v>
      </c>
      <c r="M29" s="4">
        <v>2716</v>
      </c>
      <c r="N29" s="4" t="s">
        <v>166</v>
      </c>
      <c r="O29" s="4" t="s">
        <v>32</v>
      </c>
      <c r="P29" s="4" t="s">
        <v>33</v>
      </c>
      <c r="Q29" s="4">
        <v>0</v>
      </c>
      <c r="R29" s="7">
        <v>44808</v>
      </c>
      <c r="S29" s="6">
        <v>44813</v>
      </c>
      <c r="T29" s="4" t="s">
        <v>34</v>
      </c>
      <c r="U29" s="4">
        <v>2716</v>
      </c>
      <c r="V29" s="4">
        <v>0</v>
      </c>
      <c r="W29" s="4">
        <v>0</v>
      </c>
      <c r="X29" s="4" t="s">
        <v>35</v>
      </c>
      <c r="Y29" s="4" t="s">
        <v>167</v>
      </c>
    </row>
    <row r="30" s="4" customFormat="1" spans="1:25">
      <c r="A30" s="4" t="s">
        <v>168</v>
      </c>
      <c r="B30" s="4" t="s">
        <v>26</v>
      </c>
      <c r="C30" s="4" t="s">
        <v>27</v>
      </c>
      <c r="D30" s="4" t="s">
        <v>169</v>
      </c>
      <c r="E30" s="4" t="s">
        <v>170</v>
      </c>
      <c r="F30" s="6">
        <v>44809</v>
      </c>
      <c r="G30" s="6">
        <v>44810</v>
      </c>
      <c r="H30" s="4">
        <v>1</v>
      </c>
      <c r="I30" s="4">
        <v>1</v>
      </c>
      <c r="J30" s="4">
        <v>1</v>
      </c>
      <c r="K30" s="4" t="s">
        <v>30</v>
      </c>
      <c r="L30" s="4">
        <v>361</v>
      </c>
      <c r="M30" s="4">
        <v>361</v>
      </c>
      <c r="N30" s="4" t="s">
        <v>171</v>
      </c>
      <c r="O30" s="4" t="s">
        <v>32</v>
      </c>
      <c r="P30" s="4" t="s">
        <v>33</v>
      </c>
      <c r="Q30" s="4">
        <v>0</v>
      </c>
      <c r="R30" s="7">
        <v>44808</v>
      </c>
      <c r="S30" s="6">
        <v>44813</v>
      </c>
      <c r="T30" s="4" t="s">
        <v>34</v>
      </c>
      <c r="U30" s="4">
        <v>361</v>
      </c>
      <c r="V30" s="4">
        <v>0</v>
      </c>
      <c r="W30" s="4">
        <v>0</v>
      </c>
      <c r="X30" s="4" t="s">
        <v>35</v>
      </c>
      <c r="Y30" s="4" t="s">
        <v>172</v>
      </c>
    </row>
    <row r="31" s="4" customFormat="1" spans="1:25">
      <c r="A31" s="4" t="s">
        <v>173</v>
      </c>
      <c r="B31" s="4" t="s">
        <v>26</v>
      </c>
      <c r="C31" s="4" t="s">
        <v>27</v>
      </c>
      <c r="D31" s="4" t="s">
        <v>174</v>
      </c>
      <c r="E31" s="4" t="s">
        <v>175</v>
      </c>
      <c r="F31" s="6">
        <v>44808</v>
      </c>
      <c r="G31" s="6">
        <v>44810</v>
      </c>
      <c r="H31" s="4">
        <v>1</v>
      </c>
      <c r="I31" s="4">
        <v>2</v>
      </c>
      <c r="J31" s="4">
        <v>2</v>
      </c>
      <c r="K31" s="4" t="s">
        <v>30</v>
      </c>
      <c r="L31" s="4">
        <v>906</v>
      </c>
      <c r="M31" s="4">
        <v>906</v>
      </c>
      <c r="N31" s="4" t="s">
        <v>176</v>
      </c>
      <c r="O31" s="4" t="s">
        <v>32</v>
      </c>
      <c r="P31" s="4" t="s">
        <v>33</v>
      </c>
      <c r="Q31" s="4">
        <v>0</v>
      </c>
      <c r="R31" s="7">
        <v>44808</v>
      </c>
      <c r="S31" s="6">
        <v>44813</v>
      </c>
      <c r="T31" s="4" t="s">
        <v>34</v>
      </c>
      <c r="U31" s="4">
        <v>906</v>
      </c>
      <c r="V31" s="4">
        <v>0</v>
      </c>
      <c r="W31" s="4">
        <v>0</v>
      </c>
      <c r="X31" s="4" t="s">
        <v>35</v>
      </c>
      <c r="Y31" s="4" t="s">
        <v>172</v>
      </c>
    </row>
    <row r="32" s="4" customFormat="1" spans="1:25">
      <c r="A32" s="4" t="s">
        <v>177</v>
      </c>
      <c r="B32" s="4" t="s">
        <v>26</v>
      </c>
      <c r="C32" s="4" t="s">
        <v>27</v>
      </c>
      <c r="D32" s="4" t="s">
        <v>178</v>
      </c>
      <c r="E32" s="4" t="s">
        <v>179</v>
      </c>
      <c r="F32" s="6">
        <v>44809</v>
      </c>
      <c r="G32" s="6">
        <v>44810</v>
      </c>
      <c r="H32" s="4">
        <v>1</v>
      </c>
      <c r="I32" s="4">
        <v>1</v>
      </c>
      <c r="J32" s="4">
        <v>1</v>
      </c>
      <c r="K32" s="4" t="s">
        <v>30</v>
      </c>
      <c r="L32" s="4">
        <v>258</v>
      </c>
      <c r="M32" s="4">
        <v>258</v>
      </c>
      <c r="N32" s="4" t="s">
        <v>180</v>
      </c>
      <c r="O32" s="4" t="s">
        <v>32</v>
      </c>
      <c r="P32" s="4" t="s">
        <v>33</v>
      </c>
      <c r="Q32" s="4">
        <v>0</v>
      </c>
      <c r="R32" s="7">
        <v>44808</v>
      </c>
      <c r="S32" s="6">
        <v>44813</v>
      </c>
      <c r="T32" s="4" t="s">
        <v>34</v>
      </c>
      <c r="U32" s="4">
        <v>258</v>
      </c>
      <c r="V32" s="4">
        <v>0</v>
      </c>
      <c r="W32" s="4">
        <v>0</v>
      </c>
      <c r="X32" s="4" t="s">
        <v>35</v>
      </c>
      <c r="Y32" s="4" t="s">
        <v>181</v>
      </c>
    </row>
    <row r="33" s="4" customFormat="1" spans="1:25">
      <c r="A33" s="4" t="s">
        <v>182</v>
      </c>
      <c r="B33" s="4" t="s">
        <v>26</v>
      </c>
      <c r="C33" s="4" t="s">
        <v>27</v>
      </c>
      <c r="D33" s="4" t="s">
        <v>183</v>
      </c>
      <c r="E33" s="4" t="s">
        <v>184</v>
      </c>
      <c r="F33" s="6">
        <v>44809</v>
      </c>
      <c r="G33" s="6">
        <v>44810</v>
      </c>
      <c r="H33" s="4">
        <v>1</v>
      </c>
      <c r="I33" s="4">
        <v>1</v>
      </c>
      <c r="J33" s="4">
        <v>1</v>
      </c>
      <c r="K33" s="4" t="s">
        <v>30</v>
      </c>
      <c r="L33" s="4">
        <v>180</v>
      </c>
      <c r="M33" s="4">
        <v>180</v>
      </c>
      <c r="N33" s="4" t="s">
        <v>185</v>
      </c>
      <c r="O33" s="4" t="s">
        <v>32</v>
      </c>
      <c r="P33" s="4" t="s">
        <v>33</v>
      </c>
      <c r="Q33" s="4">
        <v>0</v>
      </c>
      <c r="R33" s="7">
        <v>44808</v>
      </c>
      <c r="S33" s="6">
        <v>44813</v>
      </c>
      <c r="T33" s="4" t="s">
        <v>34</v>
      </c>
      <c r="U33" s="4">
        <v>180</v>
      </c>
      <c r="V33" s="4">
        <v>0</v>
      </c>
      <c r="W33" s="4">
        <v>0</v>
      </c>
      <c r="X33" s="4" t="s">
        <v>35</v>
      </c>
      <c r="Y33" s="4" t="s">
        <v>186</v>
      </c>
    </row>
    <row r="34" s="4" customFormat="1" spans="1:25">
      <c r="A34" s="4" t="s">
        <v>187</v>
      </c>
      <c r="B34" s="4" t="s">
        <v>26</v>
      </c>
      <c r="C34" s="4" t="s">
        <v>27</v>
      </c>
      <c r="D34" s="4" t="s">
        <v>188</v>
      </c>
      <c r="E34" s="4" t="s">
        <v>189</v>
      </c>
      <c r="F34" s="6">
        <v>44809</v>
      </c>
      <c r="G34" s="6">
        <v>44810</v>
      </c>
      <c r="H34" s="4">
        <v>1</v>
      </c>
      <c r="I34" s="4">
        <v>1</v>
      </c>
      <c r="J34" s="4">
        <v>1</v>
      </c>
      <c r="K34" s="4" t="s">
        <v>30</v>
      </c>
      <c r="L34" s="4">
        <v>553</v>
      </c>
      <c r="M34" s="4">
        <v>553</v>
      </c>
      <c r="N34" s="4" t="s">
        <v>190</v>
      </c>
      <c r="O34" s="4" t="s">
        <v>32</v>
      </c>
      <c r="P34" s="4" t="s">
        <v>33</v>
      </c>
      <c r="Q34" s="4">
        <v>0</v>
      </c>
      <c r="R34" s="7">
        <v>44808</v>
      </c>
      <c r="S34" s="6">
        <v>44813</v>
      </c>
      <c r="T34" s="4" t="s">
        <v>34</v>
      </c>
      <c r="U34" s="4">
        <v>553</v>
      </c>
      <c r="V34" s="4">
        <v>0</v>
      </c>
      <c r="W34" s="4">
        <v>0</v>
      </c>
      <c r="X34" s="4" t="s">
        <v>35</v>
      </c>
      <c r="Y34" s="4" t="s">
        <v>191</v>
      </c>
    </row>
    <row r="35" s="4" customFormat="1" spans="1:25">
      <c r="A35" s="4" t="s">
        <v>192</v>
      </c>
      <c r="B35" s="4" t="s">
        <v>26</v>
      </c>
      <c r="C35" s="4" t="s">
        <v>27</v>
      </c>
      <c r="D35" s="4" t="s">
        <v>193</v>
      </c>
      <c r="E35" s="4" t="s">
        <v>194</v>
      </c>
      <c r="F35" s="6">
        <v>44809</v>
      </c>
      <c r="G35" s="6">
        <v>44810</v>
      </c>
      <c r="H35" s="4">
        <v>1</v>
      </c>
      <c r="I35" s="4">
        <v>1</v>
      </c>
      <c r="J35" s="4">
        <v>1</v>
      </c>
      <c r="K35" s="4" t="s">
        <v>30</v>
      </c>
      <c r="L35" s="4">
        <v>798</v>
      </c>
      <c r="M35" s="4">
        <v>798</v>
      </c>
      <c r="N35" s="4" t="s">
        <v>195</v>
      </c>
      <c r="O35" s="4" t="s">
        <v>32</v>
      </c>
      <c r="P35" s="4" t="s">
        <v>33</v>
      </c>
      <c r="Q35" s="4">
        <v>0</v>
      </c>
      <c r="R35" s="7">
        <v>44809</v>
      </c>
      <c r="S35" s="6">
        <v>44813</v>
      </c>
      <c r="T35" s="4" t="s">
        <v>34</v>
      </c>
      <c r="U35" s="4">
        <v>798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6">
      <c r="A36" s="4" t="s">
        <v>196</v>
      </c>
      <c r="B36" s="4" t="s">
        <v>26</v>
      </c>
      <c r="C36" s="4" t="s">
        <v>27</v>
      </c>
      <c r="D36" s="4" t="s">
        <v>197</v>
      </c>
      <c r="E36" s="4" t="s">
        <v>198</v>
      </c>
      <c r="F36" s="6">
        <v>44809</v>
      </c>
      <c r="G36" s="6">
        <v>44810</v>
      </c>
      <c r="H36" s="4">
        <v>2</v>
      </c>
      <c r="I36" s="4">
        <v>1</v>
      </c>
      <c r="J36" s="4">
        <v>2</v>
      </c>
      <c r="K36" s="4" t="s">
        <v>30</v>
      </c>
      <c r="L36" s="4">
        <v>2354</v>
      </c>
      <c r="M36" s="4">
        <v>2354</v>
      </c>
      <c r="N36" s="4" t="s">
        <v>199</v>
      </c>
      <c r="O36" s="4" t="s">
        <v>32</v>
      </c>
      <c r="P36" s="4" t="s">
        <v>33</v>
      </c>
      <c r="Q36" s="4">
        <v>0</v>
      </c>
      <c r="R36" s="7">
        <v>44809</v>
      </c>
      <c r="S36" s="6">
        <v>44813</v>
      </c>
      <c r="T36" s="4" t="s">
        <v>34</v>
      </c>
      <c r="U36" s="4">
        <v>2354</v>
      </c>
      <c r="V36" s="4">
        <v>0</v>
      </c>
      <c r="W36" s="4">
        <v>0</v>
      </c>
      <c r="X36" s="4" t="s">
        <v>35</v>
      </c>
      <c r="Y36" s="4" t="s">
        <v>200</v>
      </c>
      <c r="Z36" s="4" t="s">
        <v>201</v>
      </c>
    </row>
    <row r="37" s="4" customFormat="1" spans="1:25">
      <c r="A37" s="4" t="s">
        <v>202</v>
      </c>
      <c r="B37" s="4" t="s">
        <v>26</v>
      </c>
      <c r="C37" s="4" t="s">
        <v>27</v>
      </c>
      <c r="D37" s="4" t="s">
        <v>203</v>
      </c>
      <c r="E37" s="4" t="s">
        <v>204</v>
      </c>
      <c r="F37" s="6">
        <v>44809</v>
      </c>
      <c r="G37" s="6">
        <v>44810</v>
      </c>
      <c r="H37" s="4">
        <v>1</v>
      </c>
      <c r="I37" s="4">
        <v>1</v>
      </c>
      <c r="J37" s="4">
        <v>1</v>
      </c>
      <c r="K37" s="4" t="s">
        <v>30</v>
      </c>
      <c r="L37" s="4">
        <v>1623</v>
      </c>
      <c r="M37" s="4">
        <v>1623</v>
      </c>
      <c r="N37" s="4" t="s">
        <v>205</v>
      </c>
      <c r="O37" s="4" t="s">
        <v>32</v>
      </c>
      <c r="P37" s="4" t="s">
        <v>33</v>
      </c>
      <c r="Q37" s="4">
        <v>0</v>
      </c>
      <c r="R37" s="7">
        <v>44809</v>
      </c>
      <c r="S37" s="6">
        <v>44813</v>
      </c>
      <c r="T37" s="4" t="s">
        <v>34</v>
      </c>
      <c r="U37" s="4">
        <v>1623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206</v>
      </c>
      <c r="B38" s="4" t="s">
        <v>26</v>
      </c>
      <c r="C38" s="4" t="s">
        <v>27</v>
      </c>
      <c r="D38" s="4" t="s">
        <v>207</v>
      </c>
      <c r="E38" s="4" t="s">
        <v>208</v>
      </c>
      <c r="F38" s="6">
        <v>44809</v>
      </c>
      <c r="G38" s="6">
        <v>44810</v>
      </c>
      <c r="H38" s="4">
        <v>1</v>
      </c>
      <c r="I38" s="4">
        <v>1</v>
      </c>
      <c r="J38" s="4">
        <v>1</v>
      </c>
      <c r="K38" s="4" t="s">
        <v>30</v>
      </c>
      <c r="L38" s="4">
        <v>171</v>
      </c>
      <c r="M38" s="4">
        <v>171</v>
      </c>
      <c r="N38" s="4" t="s">
        <v>209</v>
      </c>
      <c r="O38" s="4" t="s">
        <v>32</v>
      </c>
      <c r="P38" s="4" t="s">
        <v>33</v>
      </c>
      <c r="Q38" s="4">
        <v>0</v>
      </c>
      <c r="R38" s="7">
        <v>44809</v>
      </c>
      <c r="S38" s="6">
        <v>44813</v>
      </c>
      <c r="T38" s="4" t="s">
        <v>34</v>
      </c>
      <c r="U38" s="4">
        <v>171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210</v>
      </c>
      <c r="B39" s="4" t="s">
        <v>26</v>
      </c>
      <c r="C39" s="4" t="s">
        <v>27</v>
      </c>
      <c r="D39" s="4" t="s">
        <v>211</v>
      </c>
      <c r="E39" s="4" t="s">
        <v>212</v>
      </c>
      <c r="F39" s="6">
        <v>44809</v>
      </c>
      <c r="G39" s="6">
        <v>44810</v>
      </c>
      <c r="H39" s="4">
        <v>1</v>
      </c>
      <c r="I39" s="4">
        <v>1</v>
      </c>
      <c r="J39" s="4">
        <v>1</v>
      </c>
      <c r="K39" s="4" t="s">
        <v>30</v>
      </c>
      <c r="L39" s="4">
        <v>195</v>
      </c>
      <c r="M39" s="4">
        <v>195</v>
      </c>
      <c r="N39" s="4" t="s">
        <v>213</v>
      </c>
      <c r="O39" s="4" t="s">
        <v>32</v>
      </c>
      <c r="P39" s="4" t="s">
        <v>33</v>
      </c>
      <c r="Q39" s="4">
        <v>0</v>
      </c>
      <c r="R39" s="7">
        <v>44809</v>
      </c>
      <c r="S39" s="6">
        <v>44813</v>
      </c>
      <c r="T39" s="4" t="s">
        <v>34</v>
      </c>
      <c r="U39" s="4">
        <v>195</v>
      </c>
      <c r="V39" s="4">
        <v>0</v>
      </c>
      <c r="W39" s="4">
        <v>0</v>
      </c>
      <c r="X39" s="4" t="s">
        <v>35</v>
      </c>
      <c r="Y39" s="4" t="s">
        <v>214</v>
      </c>
    </row>
    <row r="40" s="4" customFormat="1" spans="1:25">
      <c r="A40" s="4" t="s">
        <v>215</v>
      </c>
      <c r="B40" s="4" t="s">
        <v>26</v>
      </c>
      <c r="C40" s="4" t="s">
        <v>27</v>
      </c>
      <c r="D40" s="4" t="s">
        <v>183</v>
      </c>
      <c r="E40" s="4" t="s">
        <v>184</v>
      </c>
      <c r="F40" s="6">
        <v>44809</v>
      </c>
      <c r="G40" s="6">
        <v>44810</v>
      </c>
      <c r="H40" s="4">
        <v>1</v>
      </c>
      <c r="I40" s="4">
        <v>1</v>
      </c>
      <c r="J40" s="4">
        <v>1</v>
      </c>
      <c r="K40" s="4" t="s">
        <v>30</v>
      </c>
      <c r="L40" s="4">
        <v>168</v>
      </c>
      <c r="M40" s="4">
        <v>168</v>
      </c>
      <c r="N40" s="4" t="s">
        <v>216</v>
      </c>
      <c r="O40" s="4" t="s">
        <v>32</v>
      </c>
      <c r="P40" s="4" t="s">
        <v>33</v>
      </c>
      <c r="Q40" s="4">
        <v>0</v>
      </c>
      <c r="R40" s="7">
        <v>44809</v>
      </c>
      <c r="S40" s="6">
        <v>44813</v>
      </c>
      <c r="T40" s="4" t="s">
        <v>34</v>
      </c>
      <c r="U40" s="4">
        <v>168</v>
      </c>
      <c r="V40" s="4">
        <v>0</v>
      </c>
      <c r="W40" s="4">
        <v>0</v>
      </c>
      <c r="X40" s="4" t="s">
        <v>35</v>
      </c>
      <c r="Y40" s="4" t="s">
        <v>217</v>
      </c>
    </row>
    <row r="41" s="4" customFormat="1" spans="1:25">
      <c r="A41" s="4" t="s">
        <v>218</v>
      </c>
      <c r="B41" s="4" t="s">
        <v>26</v>
      </c>
      <c r="C41" s="4" t="s">
        <v>27</v>
      </c>
      <c r="D41" s="4" t="s">
        <v>219</v>
      </c>
      <c r="E41" s="4" t="s">
        <v>116</v>
      </c>
      <c r="F41" s="6">
        <v>44809</v>
      </c>
      <c r="G41" s="6">
        <v>44810</v>
      </c>
      <c r="H41" s="4">
        <v>1</v>
      </c>
      <c r="I41" s="4">
        <v>1</v>
      </c>
      <c r="J41" s="4">
        <v>1</v>
      </c>
      <c r="K41" s="4" t="s">
        <v>30</v>
      </c>
      <c r="L41" s="4">
        <v>1157</v>
      </c>
      <c r="M41" s="4">
        <v>1157</v>
      </c>
      <c r="N41" s="4" t="s">
        <v>220</v>
      </c>
      <c r="O41" s="4" t="s">
        <v>32</v>
      </c>
      <c r="P41" s="4" t="s">
        <v>33</v>
      </c>
      <c r="Q41" s="4">
        <v>0</v>
      </c>
      <c r="R41" s="7">
        <v>44809</v>
      </c>
      <c r="S41" s="6">
        <v>44813</v>
      </c>
      <c r="T41" s="4" t="s">
        <v>34</v>
      </c>
      <c r="U41" s="4">
        <v>1157</v>
      </c>
      <c r="V41" s="4">
        <v>0</v>
      </c>
      <c r="W41" s="4">
        <v>0</v>
      </c>
      <c r="X41" s="4" t="s">
        <v>35</v>
      </c>
      <c r="Y41" s="4" t="s">
        <v>221</v>
      </c>
    </row>
    <row r="42" s="4" customFormat="1" spans="1:25">
      <c r="A42" s="4" t="s">
        <v>222</v>
      </c>
      <c r="B42" s="4" t="s">
        <v>26</v>
      </c>
      <c r="C42" s="4" t="s">
        <v>27</v>
      </c>
      <c r="D42" s="4" t="s">
        <v>223</v>
      </c>
      <c r="E42" s="4" t="s">
        <v>224</v>
      </c>
      <c r="F42" s="6">
        <v>44809</v>
      </c>
      <c r="G42" s="6">
        <v>44810</v>
      </c>
      <c r="H42" s="4">
        <v>1</v>
      </c>
      <c r="I42" s="4">
        <v>1</v>
      </c>
      <c r="J42" s="4">
        <v>1</v>
      </c>
      <c r="K42" s="4" t="s">
        <v>30</v>
      </c>
      <c r="L42" s="4">
        <v>702</v>
      </c>
      <c r="M42" s="4">
        <v>702</v>
      </c>
      <c r="N42" s="4" t="s">
        <v>225</v>
      </c>
      <c r="O42" s="4" t="s">
        <v>32</v>
      </c>
      <c r="P42" s="4" t="s">
        <v>33</v>
      </c>
      <c r="Q42" s="4">
        <v>0</v>
      </c>
      <c r="R42" s="7">
        <v>44809</v>
      </c>
      <c r="S42" s="6">
        <v>44813</v>
      </c>
      <c r="T42" s="4" t="s">
        <v>34</v>
      </c>
      <c r="U42" s="4">
        <v>702</v>
      </c>
      <c r="V42" s="4">
        <v>0</v>
      </c>
      <c r="W42" s="4">
        <v>0</v>
      </c>
      <c r="X42" s="4" t="s">
        <v>226</v>
      </c>
      <c r="Y42" s="4" t="s">
        <v>227</v>
      </c>
    </row>
    <row r="43" s="4" customFormat="1" spans="1:25">
      <c r="A43" s="4" t="s">
        <v>222</v>
      </c>
      <c r="B43" s="4" t="s">
        <v>26</v>
      </c>
      <c r="C43" s="4" t="s">
        <v>228</v>
      </c>
      <c r="D43" s="4" t="s">
        <v>223</v>
      </c>
      <c r="E43" s="4" t="s">
        <v>224</v>
      </c>
      <c r="F43" s="6">
        <v>44809</v>
      </c>
      <c r="G43" s="6">
        <v>44810</v>
      </c>
      <c r="H43" s="4">
        <v>1</v>
      </c>
      <c r="I43" s="4">
        <v>1</v>
      </c>
      <c r="J43" s="4">
        <v>1</v>
      </c>
      <c r="K43" s="4" t="s">
        <v>30</v>
      </c>
      <c r="L43" s="4">
        <v>-702</v>
      </c>
      <c r="M43" s="4">
        <v>-702</v>
      </c>
      <c r="N43" s="4" t="s">
        <v>225</v>
      </c>
      <c r="O43" s="4" t="s">
        <v>32</v>
      </c>
      <c r="P43" s="4" t="s">
        <v>33</v>
      </c>
      <c r="Q43" s="4">
        <v>0</v>
      </c>
      <c r="R43" s="7">
        <v>44809</v>
      </c>
      <c r="S43" s="6">
        <v>44813</v>
      </c>
      <c r="T43" s="4" t="s">
        <v>34</v>
      </c>
      <c r="U43" s="4">
        <v>-702</v>
      </c>
      <c r="V43" s="4">
        <v>0</v>
      </c>
      <c r="W43" s="4">
        <v>0</v>
      </c>
      <c r="X43" s="4" t="s">
        <v>226</v>
      </c>
      <c r="Y43" s="4" t="s">
        <v>227</v>
      </c>
    </row>
    <row r="44" s="4" customFormat="1" spans="1:25">
      <c r="A44" s="4" t="s">
        <v>229</v>
      </c>
      <c r="B44" s="4" t="s">
        <v>26</v>
      </c>
      <c r="C44" s="4" t="s">
        <v>27</v>
      </c>
      <c r="D44" s="4" t="s">
        <v>230</v>
      </c>
      <c r="E44" s="4" t="s">
        <v>231</v>
      </c>
      <c r="F44" s="6">
        <v>44809</v>
      </c>
      <c r="G44" s="6">
        <v>44810</v>
      </c>
      <c r="H44" s="4">
        <v>1</v>
      </c>
      <c r="I44" s="4">
        <v>1</v>
      </c>
      <c r="J44" s="4">
        <v>1</v>
      </c>
      <c r="K44" s="4" t="s">
        <v>30</v>
      </c>
      <c r="L44" s="4">
        <v>571</v>
      </c>
      <c r="M44" s="4">
        <v>571</v>
      </c>
      <c r="N44" s="4" t="s">
        <v>232</v>
      </c>
      <c r="O44" s="4" t="s">
        <v>32</v>
      </c>
      <c r="P44" s="4" t="s">
        <v>33</v>
      </c>
      <c r="Q44" s="4">
        <v>0</v>
      </c>
      <c r="R44" s="7">
        <v>44809</v>
      </c>
      <c r="S44" s="6">
        <v>44813</v>
      </c>
      <c r="T44" s="4" t="s">
        <v>34</v>
      </c>
      <c r="U44" s="4">
        <v>571</v>
      </c>
      <c r="V44" s="4">
        <v>0</v>
      </c>
      <c r="W44" s="4">
        <v>0</v>
      </c>
      <c r="X44" s="4" t="s">
        <v>35</v>
      </c>
      <c r="Y44" s="4" t="s">
        <v>233</v>
      </c>
    </row>
    <row r="45" s="4" customFormat="1" spans="1:25">
      <c r="A45" s="4" t="s">
        <v>222</v>
      </c>
      <c r="B45" s="4" t="s">
        <v>26</v>
      </c>
      <c r="C45" s="4" t="s">
        <v>234</v>
      </c>
      <c r="D45" s="4" t="s">
        <v>223</v>
      </c>
      <c r="E45" s="4" t="s">
        <v>224</v>
      </c>
      <c r="F45" s="6">
        <v>44809</v>
      </c>
      <c r="G45" s="6">
        <v>44810</v>
      </c>
      <c r="H45" s="4">
        <v>1</v>
      </c>
      <c r="I45" s="4">
        <v>1</v>
      </c>
      <c r="J45" s="4">
        <v>1</v>
      </c>
      <c r="K45" s="4" t="s">
        <v>30</v>
      </c>
      <c r="L45" s="4">
        <v>0</v>
      </c>
      <c r="M45" s="4">
        <v>0</v>
      </c>
      <c r="N45" s="4" t="s">
        <v>225</v>
      </c>
      <c r="O45" s="4" t="s">
        <v>32</v>
      </c>
      <c r="P45" s="4" t="s">
        <v>33</v>
      </c>
      <c r="Q45" s="4">
        <v>0</v>
      </c>
      <c r="R45" s="7">
        <v>44809</v>
      </c>
      <c r="S45" s="6">
        <v>44813</v>
      </c>
      <c r="T45" s="4" t="s">
        <v>34</v>
      </c>
      <c r="U45" s="4">
        <v>0</v>
      </c>
      <c r="V45" s="4">
        <v>0</v>
      </c>
      <c r="W45" s="4">
        <v>0</v>
      </c>
      <c r="X45" s="4" t="s">
        <v>226</v>
      </c>
      <c r="Y45" s="4" t="s">
        <v>227</v>
      </c>
    </row>
    <row r="46" s="4" customFormat="1" spans="1:25">
      <c r="A46" s="4" t="s">
        <v>235</v>
      </c>
      <c r="B46" s="4" t="s">
        <v>26</v>
      </c>
      <c r="C46" s="4" t="s">
        <v>27</v>
      </c>
      <c r="D46" s="4" t="s">
        <v>236</v>
      </c>
      <c r="E46" s="4" t="s">
        <v>237</v>
      </c>
      <c r="F46" s="6">
        <v>44809</v>
      </c>
      <c r="G46" s="6">
        <v>44810</v>
      </c>
      <c r="H46" s="4">
        <v>1</v>
      </c>
      <c r="I46" s="4">
        <v>1</v>
      </c>
      <c r="J46" s="4">
        <v>1</v>
      </c>
      <c r="K46" s="4" t="s">
        <v>30</v>
      </c>
      <c r="L46" s="4">
        <v>111</v>
      </c>
      <c r="M46" s="4">
        <v>111</v>
      </c>
      <c r="N46" s="4" t="s">
        <v>238</v>
      </c>
      <c r="O46" s="4" t="s">
        <v>32</v>
      </c>
      <c r="P46" s="4" t="s">
        <v>33</v>
      </c>
      <c r="Q46" s="4">
        <v>0</v>
      </c>
      <c r="R46" s="7">
        <v>44809</v>
      </c>
      <c r="S46" s="6">
        <v>44813</v>
      </c>
      <c r="T46" s="4" t="s">
        <v>34</v>
      </c>
      <c r="U46" s="4">
        <v>111</v>
      </c>
      <c r="V46" s="4">
        <v>0</v>
      </c>
      <c r="W46" s="4">
        <v>0</v>
      </c>
      <c r="X46" s="4" t="s">
        <v>35</v>
      </c>
      <c r="Y46" s="4" t="s">
        <v>239</v>
      </c>
    </row>
    <row r="47" s="4" customFormat="1" spans="1:25">
      <c r="A47" s="4" t="s">
        <v>240</v>
      </c>
      <c r="B47" s="4" t="s">
        <v>26</v>
      </c>
      <c r="C47" s="4" t="s">
        <v>27</v>
      </c>
      <c r="D47" s="4" t="s">
        <v>241</v>
      </c>
      <c r="E47" s="4" t="s">
        <v>242</v>
      </c>
      <c r="F47" s="6">
        <v>44809</v>
      </c>
      <c r="G47" s="6">
        <v>44810</v>
      </c>
      <c r="H47" s="4">
        <v>1</v>
      </c>
      <c r="I47" s="4">
        <v>1</v>
      </c>
      <c r="J47" s="4">
        <v>1</v>
      </c>
      <c r="K47" s="4" t="s">
        <v>30</v>
      </c>
      <c r="L47" s="4">
        <v>1575</v>
      </c>
      <c r="M47" s="4">
        <v>1575</v>
      </c>
      <c r="N47" s="4" t="s">
        <v>243</v>
      </c>
      <c r="O47" s="4" t="s">
        <v>32</v>
      </c>
      <c r="P47" s="4" t="s">
        <v>33</v>
      </c>
      <c r="Q47" s="4">
        <v>0</v>
      </c>
      <c r="R47" s="7">
        <v>44809</v>
      </c>
      <c r="S47" s="6">
        <v>44813</v>
      </c>
      <c r="T47" s="4" t="s">
        <v>34</v>
      </c>
      <c r="U47" s="4">
        <v>1575</v>
      </c>
      <c r="V47" s="4">
        <v>0</v>
      </c>
      <c r="W47" s="4">
        <v>0</v>
      </c>
      <c r="X47" s="4" t="s">
        <v>35</v>
      </c>
      <c r="Y47" s="4" t="s">
        <v>244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4"/>
  <sheetViews>
    <sheetView tabSelected="1" topLeftCell="A28" workbookViewId="0">
      <selection activeCell="A52" sqref="A52:D54"/>
    </sheetView>
  </sheetViews>
  <sheetFormatPr defaultColWidth="9" defaultRowHeight="13.5"/>
  <cols>
    <col min="1" max="1" width="12.625" style="4"/>
    <col min="2" max="3" width="9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245</v>
      </c>
    </row>
    <row r="2" s="4" customFormat="1" spans="1:9">
      <c r="A2" s="5">
        <v>18428405782</v>
      </c>
      <c r="B2" s="6">
        <v>44808</v>
      </c>
      <c r="C2" s="6">
        <v>44810</v>
      </c>
      <c r="D2" s="4">
        <v>13016</v>
      </c>
      <c r="E2" s="4" t="str">
        <f>VLOOKUP(A2,HOP!A:L,12,0)</f>
        <v>13016.00</v>
      </c>
      <c r="F2" s="4" t="str">
        <f>VLOOKUP(A2,HOP!A:C,3,0)</f>
        <v>2624442</v>
      </c>
      <c r="G2" s="4">
        <f>D2-E2</f>
        <v>0</v>
      </c>
      <c r="H2" s="4" t="str">
        <f>$H$1&amp;F2</f>
        <v>，2624442</v>
      </c>
      <c r="I2" s="4" t="str">
        <f>VLOOKUP(A2,HOP!A:U,21,0)</f>
        <v>直连</v>
      </c>
    </row>
    <row r="3" s="4" customFormat="1" spans="1:9">
      <c r="A3" s="5">
        <v>18429614786</v>
      </c>
      <c r="B3" s="6">
        <v>44809</v>
      </c>
      <c r="C3" s="6">
        <v>44810</v>
      </c>
      <c r="D3" s="4">
        <v>878</v>
      </c>
      <c r="E3" s="4" t="str">
        <f>VLOOKUP(A3,HOP!A:L,12,0)</f>
        <v>878.00</v>
      </c>
      <c r="F3" s="4" t="str">
        <f>VLOOKUP(A3,HOP!A:C,3,0)</f>
        <v>2624709</v>
      </c>
      <c r="G3" s="4">
        <f t="shared" ref="G3:G45" si="0">D3-E3</f>
        <v>0</v>
      </c>
      <c r="H3" s="4" t="str">
        <f t="shared" ref="H3:H45" si="1">$H$1&amp;F3</f>
        <v>，2624709</v>
      </c>
      <c r="I3" s="4" t="str">
        <f>VLOOKUP(A3,HOP!A:U,21,0)</f>
        <v>直连</v>
      </c>
    </row>
    <row r="4" s="4" customFormat="1" spans="1:9">
      <c r="A4" s="5">
        <v>18649173807</v>
      </c>
      <c r="B4" s="6">
        <v>44807</v>
      </c>
      <c r="C4" s="6">
        <v>44810</v>
      </c>
      <c r="D4" s="4">
        <v>2028</v>
      </c>
      <c r="E4" s="4" t="str">
        <f>VLOOKUP(A4,HOP!A:L,12,0)</f>
        <v>2028.00</v>
      </c>
      <c r="F4" s="4" t="str">
        <f>VLOOKUP(A4,HOP!A:C,3,0)</f>
        <v>2645833</v>
      </c>
      <c r="G4" s="4">
        <f t="shared" si="0"/>
        <v>0</v>
      </c>
      <c r="H4" s="4" t="str">
        <f t="shared" si="1"/>
        <v>，2645833</v>
      </c>
      <c r="I4" s="4" t="str">
        <f>VLOOKUP(A4,HOP!A:U,21,0)</f>
        <v>直连</v>
      </c>
    </row>
    <row r="5" s="4" customFormat="1" spans="1:9">
      <c r="A5" s="5">
        <v>18661575708</v>
      </c>
      <c r="B5" s="6">
        <v>44805</v>
      </c>
      <c r="C5" s="6">
        <v>44810</v>
      </c>
      <c r="D5" s="4">
        <v>1770</v>
      </c>
      <c r="E5" s="4" t="str">
        <f>VLOOKUP(A5,HOP!A:L,12,0)</f>
        <v>1770.00</v>
      </c>
      <c r="F5" s="4" t="str">
        <f>VLOOKUP(A5,HOP!A:C,3,0)</f>
        <v>2646979</v>
      </c>
      <c r="G5" s="4">
        <f t="shared" si="0"/>
        <v>0</v>
      </c>
      <c r="H5" s="4" t="str">
        <f t="shared" si="1"/>
        <v>，2646979</v>
      </c>
      <c r="I5" s="4" t="str">
        <f>VLOOKUP(A5,HOP!A:U,21,0)</f>
        <v>直连</v>
      </c>
    </row>
    <row r="6" s="4" customFormat="1" spans="1:9">
      <c r="A6" s="5">
        <v>18751564479</v>
      </c>
      <c r="B6" s="6">
        <v>44809</v>
      </c>
      <c r="C6" s="6">
        <v>44810</v>
      </c>
      <c r="D6" s="4">
        <v>597</v>
      </c>
      <c r="E6" s="4" t="str">
        <f>VLOOKUP(A6,HOP!A:L,12,0)</f>
        <v>597.00</v>
      </c>
      <c r="F6" s="4" t="str">
        <f>VLOOKUP(A6,HOP!A:C,3,0)</f>
        <v>2655134</v>
      </c>
      <c r="G6" s="4">
        <f t="shared" si="0"/>
        <v>0</v>
      </c>
      <c r="H6" s="4" t="str">
        <f t="shared" si="1"/>
        <v>，2655134</v>
      </c>
      <c r="I6" s="4" t="str">
        <f>VLOOKUP(A6,HOP!A:U,21,0)</f>
        <v>直连</v>
      </c>
    </row>
    <row r="7" s="4" customFormat="1" spans="1:9">
      <c r="A7" s="5">
        <v>18799619769</v>
      </c>
      <c r="B7" s="6">
        <v>44809</v>
      </c>
      <c r="C7" s="6">
        <v>44810</v>
      </c>
      <c r="D7" s="4">
        <v>284</v>
      </c>
      <c r="E7" s="4" t="str">
        <f>VLOOKUP(A7,HOP!A:L,12,0)</f>
        <v>284.00</v>
      </c>
      <c r="F7" s="4" t="str">
        <f>VLOOKUP(A7,HOP!A:C,3,0)</f>
        <v>2659840</v>
      </c>
      <c r="G7" s="4">
        <f t="shared" si="0"/>
        <v>0</v>
      </c>
      <c r="H7" s="4" t="str">
        <f t="shared" si="1"/>
        <v>，2659840</v>
      </c>
      <c r="I7" s="4" t="str">
        <f>VLOOKUP(A7,HOP!A:U,21,0)</f>
        <v>直连</v>
      </c>
    </row>
    <row r="8" s="4" customFormat="1" spans="1:9">
      <c r="A8" s="5">
        <v>18799655744</v>
      </c>
      <c r="B8" s="6">
        <v>44807</v>
      </c>
      <c r="C8" s="6">
        <v>44810</v>
      </c>
      <c r="D8" s="4">
        <v>1674</v>
      </c>
      <c r="E8" s="4" t="str">
        <f>VLOOKUP(A8,HOP!A:L,12,0)</f>
        <v>1674.00</v>
      </c>
      <c r="F8" s="4" t="str">
        <f>VLOOKUP(A8,HOP!A:C,3,0)</f>
        <v>2659858</v>
      </c>
      <c r="G8" s="4">
        <f t="shared" si="0"/>
        <v>0</v>
      </c>
      <c r="H8" s="4" t="str">
        <f t="shared" si="1"/>
        <v>，2659858</v>
      </c>
      <c r="I8" s="4" t="str">
        <f>VLOOKUP(A8,HOP!A:U,21,0)</f>
        <v>直连</v>
      </c>
    </row>
    <row r="9" s="4" customFormat="1" spans="1:9">
      <c r="A9" s="5">
        <v>18806310624</v>
      </c>
      <c r="B9" s="6">
        <v>44809</v>
      </c>
      <c r="C9" s="6">
        <v>44810</v>
      </c>
      <c r="D9" s="4">
        <v>208</v>
      </c>
      <c r="E9" s="4" t="str">
        <f>VLOOKUP(A9,HOP!A:L,12,0)</f>
        <v>208.00</v>
      </c>
      <c r="F9" s="4" t="str">
        <f>VLOOKUP(A9,HOP!A:C,3,0)</f>
        <v>2660289</v>
      </c>
      <c r="G9" s="4">
        <f t="shared" si="0"/>
        <v>0</v>
      </c>
      <c r="H9" s="4" t="str">
        <f t="shared" si="1"/>
        <v>，2660289</v>
      </c>
      <c r="I9" s="4" t="str">
        <f>VLOOKUP(A9,HOP!A:U,21,0)</f>
        <v>直连</v>
      </c>
    </row>
    <row r="10" s="4" customFormat="1" spans="1:9">
      <c r="A10" s="5">
        <v>18806252385</v>
      </c>
      <c r="B10" s="6">
        <v>44809</v>
      </c>
      <c r="C10" s="6">
        <v>44810</v>
      </c>
      <c r="D10" s="4">
        <v>491</v>
      </c>
      <c r="E10" s="4" t="str">
        <f>VLOOKUP(A10,HOP!A:L,12,0)</f>
        <v>491.00</v>
      </c>
      <c r="F10" s="4" t="str">
        <f>VLOOKUP(A10,HOP!A:C,3,0)</f>
        <v>2660287</v>
      </c>
      <c r="G10" s="4">
        <f t="shared" si="0"/>
        <v>0</v>
      </c>
      <c r="H10" s="4" t="str">
        <f t="shared" si="1"/>
        <v>，2660287</v>
      </c>
      <c r="I10" s="4" t="str">
        <f>VLOOKUP(A10,HOP!A:U,21,0)</f>
        <v>直连</v>
      </c>
    </row>
    <row r="11" s="4" customFormat="1" spans="1:9">
      <c r="A11" s="5">
        <v>18826103434</v>
      </c>
      <c r="B11" s="6">
        <v>44808</v>
      </c>
      <c r="C11" s="6">
        <v>44810</v>
      </c>
      <c r="D11" s="4">
        <v>908</v>
      </c>
      <c r="E11" s="4" t="str">
        <f>VLOOKUP(A11,HOP!A:L,12,0)</f>
        <v>908.00</v>
      </c>
      <c r="F11" s="4" t="str">
        <f>VLOOKUP(A11,HOP!A:C,3,0)</f>
        <v>2662326</v>
      </c>
      <c r="G11" s="4">
        <f t="shared" si="0"/>
        <v>0</v>
      </c>
      <c r="H11" s="4" t="str">
        <f t="shared" si="1"/>
        <v>，2662326</v>
      </c>
      <c r="I11" s="4" t="str">
        <f>VLOOKUP(A11,HOP!A:U,21,0)</f>
        <v>直连</v>
      </c>
    </row>
    <row r="12" s="4" customFormat="1" spans="1:9">
      <c r="A12" s="5">
        <v>18830661538</v>
      </c>
      <c r="B12" s="6">
        <v>44809</v>
      </c>
      <c r="C12" s="6">
        <v>44810</v>
      </c>
      <c r="D12" s="4">
        <v>727</v>
      </c>
      <c r="E12" s="4" t="str">
        <f>VLOOKUP(A12,HOP!A:L,12,0)</f>
        <v>727.00</v>
      </c>
      <c r="F12" s="4" t="str">
        <f>VLOOKUP(A12,HOP!A:C,3,0)</f>
        <v>2663040</v>
      </c>
      <c r="G12" s="4">
        <f t="shared" si="0"/>
        <v>0</v>
      </c>
      <c r="H12" s="4" t="str">
        <f t="shared" si="1"/>
        <v>，2663040</v>
      </c>
      <c r="I12" s="4" t="str">
        <f>VLOOKUP(A12,HOP!A:U,21,0)</f>
        <v>直连</v>
      </c>
    </row>
    <row r="13" s="4" customFormat="1" spans="1:9">
      <c r="A13" s="5">
        <v>18830675284</v>
      </c>
      <c r="B13" s="6">
        <v>44808</v>
      </c>
      <c r="C13" s="6">
        <v>44810</v>
      </c>
      <c r="D13" s="4">
        <v>2428</v>
      </c>
      <c r="E13" s="4" t="str">
        <f>VLOOKUP(A13,HOP!A:L,12,0)</f>
        <v>2428.00</v>
      </c>
      <c r="F13" s="4" t="str">
        <f>VLOOKUP(A13,HOP!A:C,3,0)</f>
        <v>2663052</v>
      </c>
      <c r="G13" s="4">
        <f t="shared" si="0"/>
        <v>0</v>
      </c>
      <c r="H13" s="4" t="str">
        <f t="shared" si="1"/>
        <v>，2663052</v>
      </c>
      <c r="I13" s="4" t="str">
        <f>VLOOKUP(A13,HOP!A:U,21,0)</f>
        <v>直连</v>
      </c>
    </row>
    <row r="14" s="4" customFormat="1" spans="1:9">
      <c r="A14" s="5">
        <v>18833952525</v>
      </c>
      <c r="B14" s="6">
        <v>44806</v>
      </c>
      <c r="C14" s="6">
        <v>44810</v>
      </c>
      <c r="D14" s="4">
        <v>8048</v>
      </c>
      <c r="E14" s="4" t="str">
        <f>VLOOKUP(A14,HOP!A:L,12,0)</f>
        <v>8048.00</v>
      </c>
      <c r="F14" s="4" t="str">
        <f>VLOOKUP(A14,HOP!A:C,3,0)</f>
        <v>2663087</v>
      </c>
      <c r="G14" s="4">
        <f t="shared" si="0"/>
        <v>0</v>
      </c>
      <c r="H14" s="4" t="str">
        <f t="shared" si="1"/>
        <v>，2663087</v>
      </c>
      <c r="I14" s="4" t="str">
        <f>VLOOKUP(A14,HOP!A:U,21,0)</f>
        <v>直连</v>
      </c>
    </row>
    <row r="15" s="4" customFormat="1" spans="1:9">
      <c r="A15" s="5">
        <v>18851865982</v>
      </c>
      <c r="B15" s="6">
        <v>44809</v>
      </c>
      <c r="C15" s="6">
        <v>44810</v>
      </c>
      <c r="D15" s="4">
        <v>1201</v>
      </c>
      <c r="E15" s="4" t="str">
        <f>VLOOKUP(A15,HOP!A:L,12,0)</f>
        <v>1201.00</v>
      </c>
      <c r="F15" s="4" t="str">
        <f>VLOOKUP(A15,HOP!A:C,3,0)</f>
        <v>2665211</v>
      </c>
      <c r="G15" s="4">
        <f t="shared" si="0"/>
        <v>0</v>
      </c>
      <c r="H15" s="4" t="str">
        <f t="shared" si="1"/>
        <v>，2665211</v>
      </c>
      <c r="I15" s="4" t="str">
        <f>VLOOKUP(A15,HOP!A:U,21,0)</f>
        <v>直采</v>
      </c>
    </row>
    <row r="16" s="4" customFormat="1" spans="1:9">
      <c r="A16" s="5">
        <v>18852159503</v>
      </c>
      <c r="B16" s="6">
        <v>44808</v>
      </c>
      <c r="C16" s="6">
        <v>44810</v>
      </c>
      <c r="D16" s="4">
        <v>6666</v>
      </c>
      <c r="E16" s="4" t="str">
        <f>VLOOKUP(A16,HOP!A:L,12,0)</f>
        <v>6666.00</v>
      </c>
      <c r="F16" s="4" t="str">
        <f>VLOOKUP(A16,HOP!A:C,3,0)</f>
        <v>2665340</v>
      </c>
      <c r="G16" s="4">
        <f t="shared" si="0"/>
        <v>0</v>
      </c>
      <c r="H16" s="4" t="str">
        <f t="shared" si="1"/>
        <v>，2665340</v>
      </c>
      <c r="I16" s="4" t="str">
        <f>VLOOKUP(A16,HOP!A:U,21,0)</f>
        <v>直连</v>
      </c>
    </row>
    <row r="17" s="4" customFormat="1" spans="1:9">
      <c r="A17" s="5">
        <v>18884484493</v>
      </c>
      <c r="B17" s="6">
        <v>44809</v>
      </c>
      <c r="C17" s="6">
        <v>44810</v>
      </c>
      <c r="D17" s="4">
        <v>131</v>
      </c>
      <c r="E17" s="4" t="str">
        <f>VLOOKUP(A17,HOP!A:L,12,0)</f>
        <v>131.00</v>
      </c>
      <c r="F17" s="4" t="str">
        <f>VLOOKUP(A17,HOP!A:C,3,0)</f>
        <v>2669383</v>
      </c>
      <c r="G17" s="4">
        <f t="shared" si="0"/>
        <v>0</v>
      </c>
      <c r="H17" s="4" t="str">
        <f t="shared" si="1"/>
        <v>，2669383</v>
      </c>
      <c r="I17" s="4" t="str">
        <f>VLOOKUP(A17,HOP!A:U,21,0)</f>
        <v>直连</v>
      </c>
    </row>
    <row r="18" s="4" customFormat="1" spans="1:9">
      <c r="A18" s="5">
        <v>18887365290</v>
      </c>
      <c r="B18" s="6">
        <v>44808</v>
      </c>
      <c r="C18" s="6">
        <v>44810</v>
      </c>
      <c r="D18" s="4">
        <v>1215</v>
      </c>
      <c r="E18" s="4" t="str">
        <f>VLOOKUP(A18,HOP!A:L,12,0)</f>
        <v>1215.00</v>
      </c>
      <c r="F18" s="4" t="str">
        <f>VLOOKUP(A18,HOP!A:C,3,0)</f>
        <v>2670043</v>
      </c>
      <c r="G18" s="4">
        <f t="shared" si="0"/>
        <v>0</v>
      </c>
      <c r="H18" s="4" t="str">
        <f t="shared" si="1"/>
        <v>，2670043</v>
      </c>
      <c r="I18" s="4" t="str">
        <f>VLOOKUP(A18,HOP!A:U,21,0)</f>
        <v>直连</v>
      </c>
    </row>
    <row r="19" s="4" customFormat="1" spans="1:9">
      <c r="A19" s="5">
        <v>18907274110</v>
      </c>
      <c r="B19" s="6">
        <v>44809</v>
      </c>
      <c r="C19" s="6">
        <v>44810</v>
      </c>
      <c r="D19" s="4">
        <v>1942</v>
      </c>
      <c r="E19" s="4" t="str">
        <f>VLOOKUP(A19,HOP!A:L,12,0)</f>
        <v>1942.00</v>
      </c>
      <c r="F19" s="4" t="str">
        <f>VLOOKUP(A19,HOP!A:C,3,0)</f>
        <v>2672436</v>
      </c>
      <c r="G19" s="4">
        <f t="shared" si="0"/>
        <v>0</v>
      </c>
      <c r="H19" s="4" t="str">
        <f t="shared" si="1"/>
        <v>，2672436</v>
      </c>
      <c r="I19" s="4" t="str">
        <f>VLOOKUP(A19,HOP!A:U,21,0)</f>
        <v>直连</v>
      </c>
    </row>
    <row r="20" s="4" customFormat="1" spans="1:9">
      <c r="A20" s="5">
        <v>18910802927</v>
      </c>
      <c r="B20" s="6">
        <v>44808</v>
      </c>
      <c r="C20" s="6">
        <v>44810</v>
      </c>
      <c r="D20" s="4">
        <v>920</v>
      </c>
      <c r="E20" s="4" t="str">
        <f>VLOOKUP(A20,HOP!A:L,12,0)</f>
        <v>920.00</v>
      </c>
      <c r="F20" s="4" t="str">
        <f>VLOOKUP(A20,HOP!A:C,3,0)</f>
        <v>2673686</v>
      </c>
      <c r="G20" s="4">
        <f t="shared" si="0"/>
        <v>0</v>
      </c>
      <c r="H20" s="4" t="str">
        <f t="shared" si="1"/>
        <v>，2673686</v>
      </c>
      <c r="I20" s="4" t="str">
        <f>VLOOKUP(A20,HOP!A:U,21,0)</f>
        <v>直连</v>
      </c>
    </row>
    <row r="21" s="4" customFormat="1" spans="1:9">
      <c r="A21" s="5">
        <v>18913764023</v>
      </c>
      <c r="B21" s="6">
        <v>44807</v>
      </c>
      <c r="C21" s="6">
        <v>44810</v>
      </c>
      <c r="D21" s="4">
        <v>4861</v>
      </c>
      <c r="E21" s="4" t="str">
        <f>VLOOKUP(A21,HOP!A:L,12,0)</f>
        <v>4861.00</v>
      </c>
      <c r="F21" s="4" t="str">
        <f>VLOOKUP(A21,HOP!A:C,3,0)</f>
        <v>2675004</v>
      </c>
      <c r="G21" s="4">
        <f t="shared" si="0"/>
        <v>0</v>
      </c>
      <c r="H21" s="4" t="str">
        <f t="shared" si="1"/>
        <v>，2675004</v>
      </c>
      <c r="I21" s="4" t="str">
        <f>VLOOKUP(A21,HOP!A:U,21,0)</f>
        <v>直连</v>
      </c>
    </row>
    <row r="22" s="4" customFormat="1" spans="1:9">
      <c r="A22" s="5">
        <v>18913813676</v>
      </c>
      <c r="B22" s="6">
        <v>44809</v>
      </c>
      <c r="C22" s="6">
        <v>44810</v>
      </c>
      <c r="D22" s="4">
        <v>541</v>
      </c>
      <c r="E22" s="4" t="str">
        <f>VLOOKUP(A22,HOP!A:L,12,0)</f>
        <v>541.00</v>
      </c>
      <c r="F22" s="4" t="str">
        <f>VLOOKUP(A22,HOP!A:C,3,0)</f>
        <v>2675047</v>
      </c>
      <c r="G22" s="4">
        <f t="shared" si="0"/>
        <v>0</v>
      </c>
      <c r="H22" s="4" t="str">
        <f t="shared" si="1"/>
        <v>，2675047</v>
      </c>
      <c r="I22" s="4" t="str">
        <f>VLOOKUP(A22,HOP!A:U,21,0)</f>
        <v>直连</v>
      </c>
    </row>
    <row r="23" s="4" customFormat="1" spans="1:9">
      <c r="A23" s="5">
        <v>18914610708</v>
      </c>
      <c r="B23" s="6">
        <v>44809</v>
      </c>
      <c r="C23" s="6">
        <v>44810</v>
      </c>
      <c r="D23" s="4">
        <v>651</v>
      </c>
      <c r="E23" s="4" t="str">
        <f>VLOOKUP(A23,HOP!A:L,12,0)</f>
        <v>651.00</v>
      </c>
      <c r="F23" s="4" t="str">
        <f>VLOOKUP(A23,HOP!A:C,3,0)</f>
        <v>2675637</v>
      </c>
      <c r="G23" s="4">
        <f t="shared" si="0"/>
        <v>0</v>
      </c>
      <c r="H23" s="4" t="str">
        <f t="shared" si="1"/>
        <v>，2675637</v>
      </c>
      <c r="I23" s="4" t="str">
        <f>VLOOKUP(A23,HOP!A:U,21,0)</f>
        <v>直连</v>
      </c>
    </row>
    <row r="24" s="4" customFormat="1" spans="1:9">
      <c r="A24" s="5">
        <v>18917569065</v>
      </c>
      <c r="B24" s="6">
        <v>44807</v>
      </c>
      <c r="C24" s="6">
        <v>44810</v>
      </c>
      <c r="D24" s="4">
        <v>8457</v>
      </c>
      <c r="E24" s="4" t="str">
        <f>VLOOKUP(A24,HOP!A:L,12,0)</f>
        <v>8457.00</v>
      </c>
      <c r="F24" s="4" t="str">
        <f>VLOOKUP(A24,HOP!A:C,3,0)</f>
        <v>2677926</v>
      </c>
      <c r="G24" s="4">
        <f t="shared" si="0"/>
        <v>0</v>
      </c>
      <c r="H24" s="4" t="str">
        <f t="shared" si="1"/>
        <v>，2677926</v>
      </c>
      <c r="I24" s="4" t="str">
        <f>VLOOKUP(A24,HOP!A:U,21,0)</f>
        <v>直连</v>
      </c>
    </row>
    <row r="25" s="4" customFormat="1" spans="1:9">
      <c r="A25" s="5">
        <v>18918297779</v>
      </c>
      <c r="B25" s="6">
        <v>44808</v>
      </c>
      <c r="C25" s="6">
        <v>44810</v>
      </c>
      <c r="D25" s="4">
        <v>284</v>
      </c>
      <c r="E25" s="4" t="str">
        <f>VLOOKUP(A25,HOP!A:L,12,0)</f>
        <v>284.00</v>
      </c>
      <c r="F25" s="4" t="str">
        <f>VLOOKUP(A25,HOP!A:C,3,0)</f>
        <v>2678348</v>
      </c>
      <c r="G25" s="4">
        <f t="shared" si="0"/>
        <v>0</v>
      </c>
      <c r="H25" s="4" t="str">
        <f t="shared" si="1"/>
        <v>，2678348</v>
      </c>
      <c r="I25" s="4" t="str">
        <f>VLOOKUP(A25,HOP!A:U,21,0)</f>
        <v>直连</v>
      </c>
    </row>
    <row r="26" s="4" customFormat="1" spans="1:9">
      <c r="A26" s="5">
        <v>18918321793</v>
      </c>
      <c r="B26" s="6">
        <v>44809</v>
      </c>
      <c r="C26" s="6">
        <v>44810</v>
      </c>
      <c r="D26" s="4">
        <v>586</v>
      </c>
      <c r="E26" s="4" t="str">
        <f>VLOOKUP(A26,HOP!A:L,12,0)</f>
        <v>586.00</v>
      </c>
      <c r="F26" s="4" t="str">
        <f>VLOOKUP(A26,HOP!A:C,3,0)</f>
        <v>2678394</v>
      </c>
      <c r="G26" s="4">
        <f t="shared" si="0"/>
        <v>0</v>
      </c>
      <c r="H26" s="4" t="str">
        <f t="shared" si="1"/>
        <v>，2678394</v>
      </c>
      <c r="I26" s="4" t="str">
        <f>VLOOKUP(A26,HOP!A:U,21,0)</f>
        <v>直连</v>
      </c>
    </row>
    <row r="27" s="4" customFormat="1" spans="1:9">
      <c r="A27" s="5">
        <v>18918333018</v>
      </c>
      <c r="B27" s="6">
        <v>44808</v>
      </c>
      <c r="C27" s="6">
        <v>44810</v>
      </c>
      <c r="D27" s="4">
        <v>3642</v>
      </c>
      <c r="E27" s="4" t="str">
        <f>VLOOKUP(A27,HOP!A:L,12,0)</f>
        <v>3642.00</v>
      </c>
      <c r="F27" s="4" t="str">
        <f>VLOOKUP(A27,HOP!A:C,3,0)</f>
        <v>2678411</v>
      </c>
      <c r="G27" s="4">
        <f t="shared" si="0"/>
        <v>0</v>
      </c>
      <c r="H27" s="4" t="str">
        <f t="shared" si="1"/>
        <v>，2678411</v>
      </c>
      <c r="I27" s="4" t="str">
        <f>VLOOKUP(A27,HOP!A:U,21,0)</f>
        <v>直连</v>
      </c>
    </row>
    <row r="28" s="4" customFormat="1" spans="1:9">
      <c r="A28" s="5">
        <v>18918479280</v>
      </c>
      <c r="B28" s="6">
        <v>44809</v>
      </c>
      <c r="C28" s="6">
        <v>44810</v>
      </c>
      <c r="D28" s="4">
        <v>168</v>
      </c>
      <c r="E28" s="4" t="str">
        <f>VLOOKUP(A28,HOP!A:L,12,0)</f>
        <v>168.00</v>
      </c>
      <c r="F28" s="4" t="str">
        <f>VLOOKUP(A28,HOP!A:C,3,0)</f>
        <v>2678540</v>
      </c>
      <c r="G28" s="4">
        <f t="shared" si="0"/>
        <v>0</v>
      </c>
      <c r="H28" s="4" t="str">
        <f t="shared" si="1"/>
        <v>，2678540</v>
      </c>
      <c r="I28" s="4" t="str">
        <f>VLOOKUP(A28,HOP!A:U,21,0)</f>
        <v>直连</v>
      </c>
    </row>
    <row r="29" s="4" customFormat="1" spans="1:9">
      <c r="A29" s="5">
        <v>18919033788</v>
      </c>
      <c r="B29" s="6">
        <v>44809</v>
      </c>
      <c r="C29" s="6">
        <v>44810</v>
      </c>
      <c r="D29" s="4">
        <v>2716</v>
      </c>
      <c r="E29" s="4" t="str">
        <f>VLOOKUP(A29,HOP!A:L,12,0)</f>
        <v>2716.00</v>
      </c>
      <c r="F29" s="4" t="str">
        <f>VLOOKUP(A29,HOP!A:C,3,0)</f>
        <v>2678950</v>
      </c>
      <c r="G29" s="4">
        <f t="shared" si="0"/>
        <v>0</v>
      </c>
      <c r="H29" s="4" t="str">
        <f t="shared" si="1"/>
        <v>，2678950</v>
      </c>
      <c r="I29" s="4" t="str">
        <f>VLOOKUP(A29,HOP!A:U,21,0)</f>
        <v>直连</v>
      </c>
    </row>
    <row r="30" s="4" customFormat="1" spans="1:9">
      <c r="A30" s="5">
        <v>18919153932</v>
      </c>
      <c r="B30" s="6">
        <v>44809</v>
      </c>
      <c r="C30" s="6">
        <v>44810</v>
      </c>
      <c r="D30" s="4">
        <v>361</v>
      </c>
      <c r="E30" s="4" t="str">
        <f>VLOOKUP(A30,HOP!A:L,12,0)</f>
        <v>361.00</v>
      </c>
      <c r="F30" s="4" t="str">
        <f>VLOOKUP(A30,HOP!A:C,3,0)</f>
        <v>2679035</v>
      </c>
      <c r="G30" s="4">
        <f t="shared" si="0"/>
        <v>0</v>
      </c>
      <c r="H30" s="4" t="str">
        <f t="shared" si="1"/>
        <v>，2679035</v>
      </c>
      <c r="I30" s="4" t="str">
        <f>VLOOKUP(A30,HOP!A:U,21,0)</f>
        <v>直连</v>
      </c>
    </row>
    <row r="31" s="4" customFormat="1" spans="1:9">
      <c r="A31" s="5">
        <v>18919268984</v>
      </c>
      <c r="B31" s="6">
        <v>44808</v>
      </c>
      <c r="C31" s="6">
        <v>44810</v>
      </c>
      <c r="D31" s="4">
        <v>906</v>
      </c>
      <c r="E31" s="4" t="str">
        <f>VLOOKUP(A31,HOP!A:L,12,0)</f>
        <v>906.00</v>
      </c>
      <c r="F31" s="4" t="str">
        <f>VLOOKUP(A31,HOP!A:C,3,0)</f>
        <v>2679113</v>
      </c>
      <c r="G31" s="4">
        <f t="shared" si="0"/>
        <v>0</v>
      </c>
      <c r="H31" s="4" t="str">
        <f t="shared" si="1"/>
        <v>，2679113</v>
      </c>
      <c r="I31" s="4" t="str">
        <f>VLOOKUP(A31,HOP!A:U,21,0)</f>
        <v>直连</v>
      </c>
    </row>
    <row r="32" s="4" customFormat="1" spans="1:9">
      <c r="A32" s="5">
        <v>18919273664</v>
      </c>
      <c r="B32" s="6">
        <v>44809</v>
      </c>
      <c r="C32" s="6">
        <v>44810</v>
      </c>
      <c r="D32" s="4">
        <v>258</v>
      </c>
      <c r="E32" s="4" t="str">
        <f>VLOOKUP(A32,HOP!A:L,12,0)</f>
        <v>258.00</v>
      </c>
      <c r="F32" s="4" t="str">
        <f>VLOOKUP(A32,HOP!A:C,3,0)</f>
        <v>2679120</v>
      </c>
      <c r="G32" s="4">
        <f t="shared" si="0"/>
        <v>0</v>
      </c>
      <c r="H32" s="4" t="str">
        <f t="shared" si="1"/>
        <v>，2679120</v>
      </c>
      <c r="I32" s="4" t="str">
        <f>VLOOKUP(A32,HOP!A:U,21,0)</f>
        <v>直连</v>
      </c>
    </row>
    <row r="33" s="4" customFormat="1" spans="1:9">
      <c r="A33" s="5">
        <v>18919353058</v>
      </c>
      <c r="B33" s="6">
        <v>44809</v>
      </c>
      <c r="C33" s="6">
        <v>44810</v>
      </c>
      <c r="D33" s="4">
        <v>180</v>
      </c>
      <c r="E33" s="4" t="str">
        <f>VLOOKUP(A33,HOP!A:L,12,0)</f>
        <v>180.00</v>
      </c>
      <c r="F33" s="4" t="str">
        <f>VLOOKUP(A33,HOP!A:C,3,0)</f>
        <v>2679185</v>
      </c>
      <c r="G33" s="4">
        <f t="shared" si="0"/>
        <v>0</v>
      </c>
      <c r="H33" s="4" t="str">
        <f t="shared" si="1"/>
        <v>，2679185</v>
      </c>
      <c r="I33" s="4" t="str">
        <f>VLOOKUP(A33,HOP!A:U,21,0)</f>
        <v>直连</v>
      </c>
    </row>
    <row r="34" s="4" customFormat="1" spans="1:9">
      <c r="A34" s="5">
        <v>18919407789</v>
      </c>
      <c r="B34" s="6">
        <v>44809</v>
      </c>
      <c r="C34" s="6">
        <v>44810</v>
      </c>
      <c r="D34" s="4">
        <v>553</v>
      </c>
      <c r="E34" s="4" t="str">
        <f>VLOOKUP(A34,HOP!A:L,12,0)</f>
        <v>553.00</v>
      </c>
      <c r="F34" s="4" t="str">
        <f>VLOOKUP(A34,HOP!A:C,3,0)</f>
        <v>2679222</v>
      </c>
      <c r="G34" s="4">
        <f t="shared" si="0"/>
        <v>0</v>
      </c>
      <c r="H34" s="4" t="str">
        <f t="shared" si="1"/>
        <v>，2679222</v>
      </c>
      <c r="I34" s="4" t="str">
        <f>VLOOKUP(A34,HOP!A:U,21,0)</f>
        <v>直连</v>
      </c>
    </row>
    <row r="35" s="4" customFormat="1" spans="1:9">
      <c r="A35" s="5">
        <v>18919532657</v>
      </c>
      <c r="B35" s="6">
        <v>44809</v>
      </c>
      <c r="C35" s="6">
        <v>44810</v>
      </c>
      <c r="D35" s="4">
        <v>798</v>
      </c>
      <c r="E35" s="4" t="str">
        <f>VLOOKUP(A35,HOP!A:L,12,0)</f>
        <v>798.00</v>
      </c>
      <c r="F35" s="4" t="str">
        <f>VLOOKUP(A35,HOP!A:C,3,0)</f>
        <v>2679340</v>
      </c>
      <c r="G35" s="4">
        <f t="shared" si="0"/>
        <v>0</v>
      </c>
      <c r="H35" s="4" t="str">
        <f t="shared" si="1"/>
        <v>，2679340</v>
      </c>
      <c r="I35" s="4" t="str">
        <f>VLOOKUP(A35,HOP!A:U,21,0)</f>
        <v>直连</v>
      </c>
    </row>
    <row r="36" s="4" customFormat="1" spans="1:9">
      <c r="A36" s="5">
        <v>18919538829</v>
      </c>
      <c r="B36" s="6">
        <v>44809</v>
      </c>
      <c r="C36" s="6">
        <v>44810</v>
      </c>
      <c r="D36" s="4">
        <v>2354</v>
      </c>
      <c r="E36" s="4" t="str">
        <f>VLOOKUP(A36,HOP!A:L,12,0)</f>
        <v>2354.00</v>
      </c>
      <c r="F36" s="4" t="str">
        <f>VLOOKUP(A36,HOP!A:C,3,0)</f>
        <v>2679349</v>
      </c>
      <c r="G36" s="4">
        <f t="shared" si="0"/>
        <v>0</v>
      </c>
      <c r="H36" s="4" t="str">
        <f t="shared" si="1"/>
        <v>，2679349</v>
      </c>
      <c r="I36" s="4" t="str">
        <f>VLOOKUP(A36,HOP!A:U,21,0)</f>
        <v>直连</v>
      </c>
    </row>
    <row r="37" s="4" customFormat="1" spans="1:9">
      <c r="A37" s="5">
        <v>18919653287</v>
      </c>
      <c r="B37" s="6">
        <v>44809</v>
      </c>
      <c r="C37" s="6">
        <v>44810</v>
      </c>
      <c r="D37" s="4">
        <v>1623</v>
      </c>
      <c r="E37" s="4" t="str">
        <f>VLOOKUP(A37,HOP!A:L,12,0)</f>
        <v>1623.00</v>
      </c>
      <c r="F37" s="4" t="str">
        <f>VLOOKUP(A37,HOP!A:C,3,0)</f>
        <v>2679497</v>
      </c>
      <c r="G37" s="4">
        <f t="shared" si="0"/>
        <v>0</v>
      </c>
      <c r="H37" s="4" t="str">
        <f t="shared" si="1"/>
        <v>，2679497</v>
      </c>
      <c r="I37" s="4" t="str">
        <f>VLOOKUP(A37,HOP!A:U,21,0)</f>
        <v>直连</v>
      </c>
    </row>
    <row r="38" s="4" customFormat="1" spans="1:9">
      <c r="A38" s="5">
        <v>18919972785</v>
      </c>
      <c r="B38" s="6">
        <v>44809</v>
      </c>
      <c r="C38" s="6">
        <v>44810</v>
      </c>
      <c r="D38" s="4">
        <v>171</v>
      </c>
      <c r="E38" s="4" t="str">
        <f>VLOOKUP(A38,HOP!A:L,12,0)</f>
        <v>171.00</v>
      </c>
      <c r="F38" s="4" t="str">
        <f>VLOOKUP(A38,HOP!A:C,3,0)</f>
        <v>2679704</v>
      </c>
      <c r="G38" s="4">
        <f t="shared" si="0"/>
        <v>0</v>
      </c>
      <c r="H38" s="4" t="str">
        <f t="shared" si="1"/>
        <v>，2679704</v>
      </c>
      <c r="I38" s="4" t="str">
        <f>VLOOKUP(A38,HOP!A:U,21,0)</f>
        <v>直连</v>
      </c>
    </row>
    <row r="39" s="4" customFormat="1" spans="1:9">
      <c r="A39" s="5">
        <v>18920018390</v>
      </c>
      <c r="B39" s="6">
        <v>44809</v>
      </c>
      <c r="C39" s="6">
        <v>44810</v>
      </c>
      <c r="D39" s="4">
        <v>195</v>
      </c>
      <c r="E39" s="4" t="str">
        <f>VLOOKUP(A39,HOP!A:L,12,0)</f>
        <v>195.00</v>
      </c>
      <c r="F39" s="4" t="str">
        <f>VLOOKUP(A39,HOP!A:C,3,0)</f>
        <v>2679739</v>
      </c>
      <c r="G39" s="4">
        <f t="shared" si="0"/>
        <v>0</v>
      </c>
      <c r="H39" s="4" t="str">
        <f t="shared" si="1"/>
        <v>，2679739</v>
      </c>
      <c r="I39" s="4" t="str">
        <f>VLOOKUP(A39,HOP!A:U,21,0)</f>
        <v>直连</v>
      </c>
    </row>
    <row r="40" s="4" customFormat="1" spans="1:9">
      <c r="A40" s="5">
        <v>18920069902</v>
      </c>
      <c r="B40" s="6">
        <v>44809</v>
      </c>
      <c r="C40" s="6">
        <v>44810</v>
      </c>
      <c r="D40" s="4">
        <v>168</v>
      </c>
      <c r="E40" s="4" t="str">
        <f>VLOOKUP(A40,HOP!A:L,12,0)</f>
        <v>168.00</v>
      </c>
      <c r="F40" s="4" t="str">
        <f>VLOOKUP(A40,HOP!A:C,3,0)</f>
        <v>2679777</v>
      </c>
      <c r="G40" s="4">
        <f t="shared" si="0"/>
        <v>0</v>
      </c>
      <c r="H40" s="4" t="str">
        <f t="shared" si="1"/>
        <v>，2679777</v>
      </c>
      <c r="I40" s="4" t="str">
        <f>VLOOKUP(A40,HOP!A:U,21,0)</f>
        <v>直连</v>
      </c>
    </row>
    <row r="41" s="4" customFormat="1" spans="1:9">
      <c r="A41" s="5">
        <v>18920137336</v>
      </c>
      <c r="B41" s="6">
        <v>44809</v>
      </c>
      <c r="C41" s="6">
        <v>44810</v>
      </c>
      <c r="D41" s="4">
        <v>1157</v>
      </c>
      <c r="E41" s="4" t="str">
        <f>VLOOKUP(A41,HOP!A:L,12,0)</f>
        <v>1157.00</v>
      </c>
      <c r="F41" s="4" t="str">
        <f>VLOOKUP(A41,HOP!A:C,3,0)</f>
        <v>2679836</v>
      </c>
      <c r="G41" s="4">
        <f t="shared" si="0"/>
        <v>0</v>
      </c>
      <c r="H41" s="4" t="str">
        <f t="shared" si="1"/>
        <v>，2679836</v>
      </c>
      <c r="I41" s="4" t="str">
        <f>VLOOKUP(A41,HOP!A:U,21,0)</f>
        <v>直采</v>
      </c>
    </row>
    <row r="42" s="4" customFormat="1" spans="1:9">
      <c r="A42" s="5">
        <v>18920459236</v>
      </c>
      <c r="B42" s="6">
        <v>44809</v>
      </c>
      <c r="C42" s="6">
        <v>44810</v>
      </c>
      <c r="D42" s="4">
        <v>571</v>
      </c>
      <c r="E42" s="4" t="str">
        <f>VLOOKUP(A42,HOP!A:L,12,0)</f>
        <v>571.00</v>
      </c>
      <c r="F42" s="4" t="str">
        <f>VLOOKUP(A42,HOP!A:C,3,0)</f>
        <v>2680074</v>
      </c>
      <c r="G42" s="4">
        <f t="shared" si="0"/>
        <v>0</v>
      </c>
      <c r="H42" s="4" t="str">
        <f t="shared" si="1"/>
        <v>，2680074</v>
      </c>
      <c r="I42" s="4" t="str">
        <f>VLOOKUP(A42,HOP!A:U,21,0)</f>
        <v>直连</v>
      </c>
    </row>
    <row r="43" s="4" customFormat="1" hidden="1" spans="1:9">
      <c r="A43" s="5">
        <v>18920418081</v>
      </c>
      <c r="B43" s="6">
        <v>44809</v>
      </c>
      <c r="C43" s="6">
        <v>44810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0"/>
        <v>#N/A</v>
      </c>
      <c r="H43" s="4" t="e">
        <f t="shared" si="1"/>
        <v>#N/A</v>
      </c>
      <c r="I43" s="4" t="e">
        <f>VLOOKUP(A43,HOP!A:U,21,0)</f>
        <v>#N/A</v>
      </c>
    </row>
    <row r="44" s="4" customFormat="1" spans="1:9">
      <c r="A44" s="5">
        <v>18920531978</v>
      </c>
      <c r="B44" s="6">
        <v>44809</v>
      </c>
      <c r="C44" s="6">
        <v>44810</v>
      </c>
      <c r="D44" s="4">
        <v>111</v>
      </c>
      <c r="E44" s="4" t="str">
        <f>VLOOKUP(A44,HOP!A:L,12,0)</f>
        <v>111.00</v>
      </c>
      <c r="F44" s="4" t="str">
        <f>VLOOKUP(A44,HOP!A:C,3,0)</f>
        <v>2680124</v>
      </c>
      <c r="G44" s="4">
        <f t="shared" si="0"/>
        <v>0</v>
      </c>
      <c r="H44" s="4" t="str">
        <f t="shared" si="1"/>
        <v>，2680124</v>
      </c>
      <c r="I44" s="4" t="str">
        <f>VLOOKUP(A44,HOP!A:U,21,0)</f>
        <v>直连</v>
      </c>
    </row>
    <row r="45" s="4" customFormat="1" spans="1:9">
      <c r="A45" s="5">
        <v>18920749215</v>
      </c>
      <c r="B45" s="6">
        <v>44809</v>
      </c>
      <c r="C45" s="6">
        <v>44810</v>
      </c>
      <c r="D45" s="4">
        <v>1575</v>
      </c>
      <c r="E45" s="4" t="str">
        <f>VLOOKUP(A45,HOP!A:L,12,0)</f>
        <v>1575.00</v>
      </c>
      <c r="F45" s="4" t="str">
        <f>VLOOKUP(A45,HOP!A:C,3,0)</f>
        <v>2680277</v>
      </c>
      <c r="G45" s="4">
        <f t="shared" si="0"/>
        <v>0</v>
      </c>
      <c r="H45" s="4" t="str">
        <f t="shared" si="1"/>
        <v>，2680277</v>
      </c>
      <c r="I45" s="4" t="str">
        <f>VLOOKUP(A45,HOP!A:U,21,0)</f>
        <v>直连</v>
      </c>
    </row>
    <row r="47" spans="4:4">
      <c r="D47" s="4">
        <f>SUM(D2:D46)</f>
        <v>78019</v>
      </c>
    </row>
    <row r="48" spans="4:4">
      <c r="D48" s="4" t="s">
        <v>246</v>
      </c>
    </row>
    <row r="52" spans="1:4">
      <c r="A52" s="4" t="s">
        <v>247</v>
      </c>
      <c r="D52" s="4">
        <v>2358</v>
      </c>
    </row>
    <row r="53" spans="1:4">
      <c r="A53" s="4" t="s">
        <v>248</v>
      </c>
      <c r="D53" s="4">
        <v>75661</v>
      </c>
    </row>
    <row r="54" spans="1:4">
      <c r="A54" s="4" t="s">
        <v>249</v>
      </c>
      <c r="D54" s="4">
        <f>SUBTOTAL(9,D52:D53)</f>
        <v>78019</v>
      </c>
    </row>
  </sheetData>
  <autoFilter ref="A1:XFD48">
    <filterColumn colId="3">
      <filters blank="1">
        <filter val="111"/>
        <filter val="491"/>
        <filter val="651"/>
        <filter val="553"/>
        <filter val="2354"/>
        <filter val="78019 HKD"/>
        <filter val="195"/>
        <filter val="1215"/>
        <filter val="2716"/>
        <filter val="13016"/>
        <filter val="597"/>
        <filter val="1157"/>
        <filter val="8457"/>
        <filter val="258"/>
        <filter val="798"/>
        <filter val="78019"/>
        <filter val="920"/>
        <filter val="361"/>
        <filter val="4861"/>
        <filter val="1623"/>
        <filter val="6666"/>
        <filter val="727"/>
        <filter val="168"/>
        <filter val="2028"/>
        <filter val="2428"/>
        <filter val="1770"/>
        <filter val="131"/>
        <filter val="171"/>
        <filter val="571"/>
        <filter val="1674"/>
        <filter val="1575"/>
        <filter val="878"/>
        <filter val="180"/>
        <filter val="541"/>
        <filter val="1201"/>
        <filter val="1942"/>
        <filter val="3642"/>
        <filter val="284"/>
        <filter val="586"/>
        <filter val="906"/>
        <filter val="208"/>
        <filter val="908"/>
        <filter val="80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250</v>
      </c>
      <c r="B1" s="2" t="s">
        <v>251</v>
      </c>
      <c r="C1" s="2" t="s">
        <v>252</v>
      </c>
      <c r="D1" s="2" t="s">
        <v>253</v>
      </c>
      <c r="E1" s="2" t="s">
        <v>13</v>
      </c>
      <c r="F1" s="2" t="s">
        <v>5</v>
      </c>
      <c r="G1" s="2" t="s">
        <v>6</v>
      </c>
      <c r="H1" s="2" t="s">
        <v>254</v>
      </c>
      <c r="I1" s="2" t="s">
        <v>255</v>
      </c>
      <c r="J1" s="2" t="s">
        <v>256</v>
      </c>
      <c r="K1" s="2" t="s">
        <v>257</v>
      </c>
      <c r="L1" s="2" t="s">
        <v>258</v>
      </c>
      <c r="M1" s="2" t="s">
        <v>259</v>
      </c>
      <c r="N1" s="2" t="s">
        <v>260</v>
      </c>
      <c r="O1" s="2" t="s">
        <v>261</v>
      </c>
      <c r="P1" s="2" t="s">
        <v>262</v>
      </c>
      <c r="Q1" s="2" t="s">
        <v>263</v>
      </c>
      <c r="R1" s="2" t="s">
        <v>264</v>
      </c>
      <c r="S1" s="2" t="s">
        <v>265</v>
      </c>
      <c r="T1" s="2" t="s">
        <v>266</v>
      </c>
      <c r="U1" s="2" t="s">
        <v>267</v>
      </c>
      <c r="V1" s="2" t="s">
        <v>268</v>
      </c>
    </row>
    <row r="2" s="1" customFormat="1" spans="1:22">
      <c r="A2" s="3">
        <v>18428405782</v>
      </c>
      <c r="B2" s="1" t="s">
        <v>269</v>
      </c>
      <c r="C2" s="1" t="s">
        <v>270</v>
      </c>
      <c r="D2" s="1" t="s">
        <v>271</v>
      </c>
      <c r="E2" s="1" t="s">
        <v>272</v>
      </c>
      <c r="F2" s="1" t="s">
        <v>273</v>
      </c>
      <c r="G2" s="1" t="s">
        <v>274</v>
      </c>
      <c r="H2" s="1" t="s">
        <v>275</v>
      </c>
      <c r="I2" s="1" t="s">
        <v>276</v>
      </c>
      <c r="J2" s="1" t="s">
        <v>30</v>
      </c>
      <c r="K2" s="1" t="s">
        <v>277</v>
      </c>
      <c r="L2" s="1" t="s">
        <v>277</v>
      </c>
      <c r="M2" s="1" t="s">
        <v>278</v>
      </c>
      <c r="N2" s="1" t="s">
        <v>278</v>
      </c>
      <c r="O2" s="1" t="s">
        <v>279</v>
      </c>
      <c r="P2" s="1" t="s">
        <v>280</v>
      </c>
      <c r="Q2" s="1" t="s">
        <v>281</v>
      </c>
      <c r="R2" s="1" t="s">
        <v>282</v>
      </c>
      <c r="S2" s="1" t="s">
        <v>283</v>
      </c>
      <c r="T2" s="1" t="s">
        <v>284</v>
      </c>
      <c r="U2" s="1" t="s">
        <v>285</v>
      </c>
      <c r="V2" s="1" t="s">
        <v>286</v>
      </c>
    </row>
    <row r="3" s="1" customFormat="1" spans="1:22">
      <c r="A3" s="3">
        <v>18661575708</v>
      </c>
      <c r="B3" s="1" t="s">
        <v>287</v>
      </c>
      <c r="C3" s="1" t="s">
        <v>288</v>
      </c>
      <c r="D3" s="1" t="s">
        <v>289</v>
      </c>
      <c r="E3" s="1" t="s">
        <v>290</v>
      </c>
      <c r="F3" s="1" t="s">
        <v>291</v>
      </c>
      <c r="G3" s="1" t="s">
        <v>274</v>
      </c>
      <c r="H3" s="1" t="s">
        <v>275</v>
      </c>
      <c r="I3" s="1" t="s">
        <v>292</v>
      </c>
      <c r="J3" s="1" t="s">
        <v>30</v>
      </c>
      <c r="K3" s="1" t="s">
        <v>293</v>
      </c>
      <c r="L3" s="1" t="s">
        <v>293</v>
      </c>
      <c r="M3" s="1" t="s">
        <v>278</v>
      </c>
      <c r="N3" s="1" t="s">
        <v>278</v>
      </c>
      <c r="O3" s="1" t="s">
        <v>279</v>
      </c>
      <c r="P3" s="1" t="s">
        <v>280</v>
      </c>
      <c r="Q3" s="1" t="s">
        <v>281</v>
      </c>
      <c r="R3" s="1" t="s">
        <v>294</v>
      </c>
      <c r="S3" s="1" t="s">
        <v>283</v>
      </c>
      <c r="T3" s="1" t="s">
        <v>284</v>
      </c>
      <c r="U3" s="1" t="s">
        <v>285</v>
      </c>
      <c r="V3" s="1" t="s">
        <v>295</v>
      </c>
    </row>
    <row r="4" s="1" customFormat="1" spans="1:22">
      <c r="A4" s="3">
        <v>18799619769</v>
      </c>
      <c r="B4" s="1" t="s">
        <v>296</v>
      </c>
      <c r="C4" s="1" t="s">
        <v>297</v>
      </c>
      <c r="D4" s="1" t="s">
        <v>298</v>
      </c>
      <c r="E4" s="1" t="s">
        <v>299</v>
      </c>
      <c r="F4" s="1" t="s">
        <v>300</v>
      </c>
      <c r="G4" s="1" t="s">
        <v>274</v>
      </c>
      <c r="H4" s="1" t="s">
        <v>275</v>
      </c>
      <c r="I4" s="1" t="s">
        <v>301</v>
      </c>
      <c r="J4" s="1" t="s">
        <v>30</v>
      </c>
      <c r="K4" s="1" t="s">
        <v>302</v>
      </c>
      <c r="L4" s="1" t="s">
        <v>302</v>
      </c>
      <c r="M4" s="1" t="s">
        <v>278</v>
      </c>
      <c r="N4" s="1" t="s">
        <v>278</v>
      </c>
      <c r="O4" s="1" t="s">
        <v>279</v>
      </c>
      <c r="P4" s="1" t="s">
        <v>280</v>
      </c>
      <c r="Q4" s="1" t="s">
        <v>281</v>
      </c>
      <c r="R4" s="1" t="s">
        <v>303</v>
      </c>
      <c r="S4" s="1" t="s">
        <v>283</v>
      </c>
      <c r="T4" s="1" t="s">
        <v>284</v>
      </c>
      <c r="U4" s="1" t="s">
        <v>285</v>
      </c>
      <c r="V4" s="1" t="s">
        <v>304</v>
      </c>
    </row>
    <row r="5" s="1" customFormat="1" spans="1:22">
      <c r="A5" s="3">
        <v>18826103434</v>
      </c>
      <c r="B5" s="1" t="s">
        <v>305</v>
      </c>
      <c r="C5" s="1" t="s">
        <v>306</v>
      </c>
      <c r="D5" s="1" t="s">
        <v>307</v>
      </c>
      <c r="E5" s="1" t="s">
        <v>308</v>
      </c>
      <c r="F5" s="1" t="s">
        <v>273</v>
      </c>
      <c r="G5" s="1" t="s">
        <v>274</v>
      </c>
      <c r="H5" s="1" t="s">
        <v>275</v>
      </c>
      <c r="I5" s="1" t="s">
        <v>309</v>
      </c>
      <c r="J5" s="1" t="s">
        <v>30</v>
      </c>
      <c r="K5" s="1" t="s">
        <v>310</v>
      </c>
      <c r="L5" s="1" t="s">
        <v>310</v>
      </c>
      <c r="M5" s="1" t="s">
        <v>278</v>
      </c>
      <c r="N5" s="1" t="s">
        <v>278</v>
      </c>
      <c r="O5" s="1" t="s">
        <v>279</v>
      </c>
      <c r="P5" s="1" t="s">
        <v>280</v>
      </c>
      <c r="Q5" s="1" t="s">
        <v>281</v>
      </c>
      <c r="R5" s="1" t="s">
        <v>311</v>
      </c>
      <c r="S5" s="1" t="s">
        <v>283</v>
      </c>
      <c r="T5" s="1" t="s">
        <v>284</v>
      </c>
      <c r="U5" s="1" t="s">
        <v>285</v>
      </c>
      <c r="V5" s="1" t="s">
        <v>312</v>
      </c>
    </row>
    <row r="6" s="1" customFormat="1" spans="1:22">
      <c r="A6" s="3">
        <v>18830661538</v>
      </c>
      <c r="B6" s="1" t="s">
        <v>313</v>
      </c>
      <c r="C6" s="1" t="s">
        <v>314</v>
      </c>
      <c r="D6" s="1" t="s">
        <v>315</v>
      </c>
      <c r="E6" s="1" t="s">
        <v>316</v>
      </c>
      <c r="F6" s="1" t="s">
        <v>300</v>
      </c>
      <c r="G6" s="1" t="s">
        <v>274</v>
      </c>
      <c r="H6" s="1" t="s">
        <v>275</v>
      </c>
      <c r="I6" s="1" t="s">
        <v>317</v>
      </c>
      <c r="J6" s="1" t="s">
        <v>30</v>
      </c>
      <c r="K6" s="1" t="s">
        <v>318</v>
      </c>
      <c r="L6" s="1" t="s">
        <v>318</v>
      </c>
      <c r="M6" s="1" t="s">
        <v>278</v>
      </c>
      <c r="N6" s="1" t="s">
        <v>278</v>
      </c>
      <c r="O6" s="1" t="s">
        <v>279</v>
      </c>
      <c r="P6" s="1" t="s">
        <v>280</v>
      </c>
      <c r="Q6" s="1" t="s">
        <v>281</v>
      </c>
      <c r="R6" s="1" t="s">
        <v>319</v>
      </c>
      <c r="S6" s="1" t="s">
        <v>283</v>
      </c>
      <c r="T6" s="1" t="s">
        <v>284</v>
      </c>
      <c r="U6" s="1" t="s">
        <v>285</v>
      </c>
      <c r="V6" s="1" t="s">
        <v>320</v>
      </c>
    </row>
    <row r="7" s="1" customFormat="1" spans="1:22">
      <c r="A7" s="3">
        <v>18830675284</v>
      </c>
      <c r="B7" s="1" t="s">
        <v>313</v>
      </c>
      <c r="C7" s="1" t="s">
        <v>321</v>
      </c>
      <c r="D7" s="1" t="s">
        <v>322</v>
      </c>
      <c r="E7" s="1" t="s">
        <v>323</v>
      </c>
      <c r="F7" s="1" t="s">
        <v>273</v>
      </c>
      <c r="G7" s="1" t="s">
        <v>274</v>
      </c>
      <c r="H7" s="1" t="s">
        <v>275</v>
      </c>
      <c r="I7" s="1" t="s">
        <v>324</v>
      </c>
      <c r="J7" s="1" t="s">
        <v>30</v>
      </c>
      <c r="K7" s="1" t="s">
        <v>325</v>
      </c>
      <c r="L7" s="1" t="s">
        <v>325</v>
      </c>
      <c r="M7" s="1" t="s">
        <v>278</v>
      </c>
      <c r="N7" s="1" t="s">
        <v>278</v>
      </c>
      <c r="O7" s="1" t="s">
        <v>279</v>
      </c>
      <c r="P7" s="1" t="s">
        <v>280</v>
      </c>
      <c r="Q7" s="1" t="s">
        <v>281</v>
      </c>
      <c r="R7" s="1" t="s">
        <v>326</v>
      </c>
      <c r="S7" s="1" t="s">
        <v>283</v>
      </c>
      <c r="T7" s="1" t="s">
        <v>284</v>
      </c>
      <c r="U7" s="1" t="s">
        <v>285</v>
      </c>
      <c r="V7" s="1" t="s">
        <v>286</v>
      </c>
    </row>
    <row r="8" s="1" customFormat="1" spans="1:22">
      <c r="A8" s="3">
        <v>18833952525</v>
      </c>
      <c r="B8" s="1" t="s">
        <v>313</v>
      </c>
      <c r="C8" s="1" t="s">
        <v>327</v>
      </c>
      <c r="D8" s="1" t="s">
        <v>328</v>
      </c>
      <c r="E8" s="1" t="s">
        <v>329</v>
      </c>
      <c r="F8" s="1" t="s">
        <v>330</v>
      </c>
      <c r="G8" s="1" t="s">
        <v>274</v>
      </c>
      <c r="H8" s="1" t="s">
        <v>275</v>
      </c>
      <c r="I8" s="1" t="s">
        <v>331</v>
      </c>
      <c r="J8" s="1" t="s">
        <v>30</v>
      </c>
      <c r="K8" s="1" t="s">
        <v>332</v>
      </c>
      <c r="L8" s="1" t="s">
        <v>332</v>
      </c>
      <c r="M8" s="1" t="s">
        <v>278</v>
      </c>
      <c r="N8" s="1" t="s">
        <v>278</v>
      </c>
      <c r="O8" s="1" t="s">
        <v>279</v>
      </c>
      <c r="P8" s="1" t="s">
        <v>280</v>
      </c>
      <c r="Q8" s="1" t="s">
        <v>281</v>
      </c>
      <c r="R8" s="1" t="s">
        <v>333</v>
      </c>
      <c r="S8" s="1" t="s">
        <v>283</v>
      </c>
      <c r="T8" s="1" t="s">
        <v>284</v>
      </c>
      <c r="U8" s="1" t="s">
        <v>285</v>
      </c>
      <c r="V8" s="1" t="s">
        <v>312</v>
      </c>
    </row>
    <row r="9" s="1" customFormat="1" spans="1:22">
      <c r="A9" s="3">
        <v>18852159503</v>
      </c>
      <c r="B9" s="1" t="s">
        <v>334</v>
      </c>
      <c r="C9" s="1" t="s">
        <v>335</v>
      </c>
      <c r="D9" s="1" t="s">
        <v>336</v>
      </c>
      <c r="E9" s="1" t="s">
        <v>337</v>
      </c>
      <c r="F9" s="1" t="s">
        <v>273</v>
      </c>
      <c r="G9" s="1" t="s">
        <v>274</v>
      </c>
      <c r="H9" s="1" t="s">
        <v>275</v>
      </c>
      <c r="I9" s="1" t="s">
        <v>338</v>
      </c>
      <c r="J9" s="1" t="s">
        <v>30</v>
      </c>
      <c r="K9" s="1" t="s">
        <v>339</v>
      </c>
      <c r="L9" s="1" t="s">
        <v>339</v>
      </c>
      <c r="M9" s="1" t="s">
        <v>278</v>
      </c>
      <c r="N9" s="1" t="s">
        <v>278</v>
      </c>
      <c r="O9" s="1" t="s">
        <v>279</v>
      </c>
      <c r="P9" s="1" t="s">
        <v>280</v>
      </c>
      <c r="Q9" s="1" t="s">
        <v>281</v>
      </c>
      <c r="R9" s="1" t="s">
        <v>340</v>
      </c>
      <c r="S9" s="1" t="s">
        <v>283</v>
      </c>
      <c r="T9" s="1" t="s">
        <v>284</v>
      </c>
      <c r="U9" s="1" t="s">
        <v>285</v>
      </c>
      <c r="V9" s="1" t="s">
        <v>341</v>
      </c>
    </row>
    <row r="10" s="1" customFormat="1" spans="1:22">
      <c r="A10" s="3">
        <v>18884484493</v>
      </c>
      <c r="B10" s="1" t="s">
        <v>342</v>
      </c>
      <c r="C10" s="1" t="s">
        <v>343</v>
      </c>
      <c r="D10" s="1" t="s">
        <v>344</v>
      </c>
      <c r="E10" s="1" t="s">
        <v>345</v>
      </c>
      <c r="F10" s="1" t="s">
        <v>300</v>
      </c>
      <c r="G10" s="1" t="s">
        <v>274</v>
      </c>
      <c r="H10" s="1" t="s">
        <v>275</v>
      </c>
      <c r="I10" s="1" t="s">
        <v>346</v>
      </c>
      <c r="J10" s="1" t="s">
        <v>30</v>
      </c>
      <c r="K10" s="1" t="s">
        <v>347</v>
      </c>
      <c r="L10" s="1" t="s">
        <v>347</v>
      </c>
      <c r="M10" s="1" t="s">
        <v>278</v>
      </c>
      <c r="N10" s="1" t="s">
        <v>278</v>
      </c>
      <c r="O10" s="1" t="s">
        <v>279</v>
      </c>
      <c r="P10" s="1" t="s">
        <v>280</v>
      </c>
      <c r="Q10" s="1" t="s">
        <v>281</v>
      </c>
      <c r="R10" s="1" t="s">
        <v>348</v>
      </c>
      <c r="S10" s="1" t="s">
        <v>283</v>
      </c>
      <c r="T10" s="1" t="s">
        <v>284</v>
      </c>
      <c r="U10" s="1" t="s">
        <v>285</v>
      </c>
      <c r="V10" s="1" t="s">
        <v>312</v>
      </c>
    </row>
    <row r="11" s="1" customFormat="1" spans="1:22">
      <c r="A11" s="3">
        <v>18907274110</v>
      </c>
      <c r="B11" s="1" t="s">
        <v>349</v>
      </c>
      <c r="C11" s="1" t="s">
        <v>350</v>
      </c>
      <c r="D11" s="1" t="s">
        <v>351</v>
      </c>
      <c r="E11" s="1" t="s">
        <v>352</v>
      </c>
      <c r="F11" s="1" t="s">
        <v>300</v>
      </c>
      <c r="G11" s="1" t="s">
        <v>274</v>
      </c>
      <c r="H11" s="1" t="s">
        <v>275</v>
      </c>
      <c r="I11" s="1" t="s">
        <v>353</v>
      </c>
      <c r="J11" s="1" t="s">
        <v>30</v>
      </c>
      <c r="K11" s="1" t="s">
        <v>354</v>
      </c>
      <c r="L11" s="1" t="s">
        <v>354</v>
      </c>
      <c r="M11" s="1" t="s">
        <v>278</v>
      </c>
      <c r="N11" s="1" t="s">
        <v>278</v>
      </c>
      <c r="O11" s="1" t="s">
        <v>279</v>
      </c>
      <c r="P11" s="1" t="s">
        <v>280</v>
      </c>
      <c r="Q11" s="1" t="s">
        <v>281</v>
      </c>
      <c r="R11" s="1" t="s">
        <v>355</v>
      </c>
      <c r="S11" s="1" t="s">
        <v>283</v>
      </c>
      <c r="T11" s="1" t="s">
        <v>284</v>
      </c>
      <c r="U11" s="1" t="s">
        <v>285</v>
      </c>
      <c r="V11" s="1" t="s">
        <v>356</v>
      </c>
    </row>
    <row r="12" s="1" customFormat="1" spans="1:22">
      <c r="A12" s="3">
        <v>18910802927</v>
      </c>
      <c r="B12" s="1" t="s">
        <v>357</v>
      </c>
      <c r="C12" s="1" t="s">
        <v>358</v>
      </c>
      <c r="D12" s="1" t="s">
        <v>359</v>
      </c>
      <c r="E12" s="1" t="s">
        <v>360</v>
      </c>
      <c r="F12" s="1" t="s">
        <v>273</v>
      </c>
      <c r="G12" s="1" t="s">
        <v>274</v>
      </c>
      <c r="H12" s="1" t="s">
        <v>275</v>
      </c>
      <c r="I12" s="1" t="s">
        <v>361</v>
      </c>
      <c r="J12" s="1" t="s">
        <v>30</v>
      </c>
      <c r="K12" s="1" t="s">
        <v>362</v>
      </c>
      <c r="L12" s="1" t="s">
        <v>362</v>
      </c>
      <c r="M12" s="1" t="s">
        <v>278</v>
      </c>
      <c r="N12" s="1" t="s">
        <v>278</v>
      </c>
      <c r="O12" s="1" t="s">
        <v>279</v>
      </c>
      <c r="P12" s="1" t="s">
        <v>280</v>
      </c>
      <c r="Q12" s="1" t="s">
        <v>281</v>
      </c>
      <c r="R12" s="1" t="s">
        <v>363</v>
      </c>
      <c r="S12" s="1" t="s">
        <v>283</v>
      </c>
      <c r="T12" s="1" t="s">
        <v>284</v>
      </c>
      <c r="U12" s="1" t="s">
        <v>285</v>
      </c>
      <c r="V12" s="1" t="s">
        <v>320</v>
      </c>
    </row>
    <row r="13" s="1" customFormat="1" spans="1:22">
      <c r="A13" s="3">
        <v>18913813676</v>
      </c>
      <c r="B13" s="1" t="s">
        <v>291</v>
      </c>
      <c r="C13" s="1" t="s">
        <v>364</v>
      </c>
      <c r="D13" s="1" t="s">
        <v>365</v>
      </c>
      <c r="E13" s="1" t="s">
        <v>366</v>
      </c>
      <c r="F13" s="1" t="s">
        <v>300</v>
      </c>
      <c r="G13" s="1" t="s">
        <v>274</v>
      </c>
      <c r="H13" s="1" t="s">
        <v>275</v>
      </c>
      <c r="I13" s="1" t="s">
        <v>367</v>
      </c>
      <c r="J13" s="1" t="s">
        <v>30</v>
      </c>
      <c r="K13" s="1" t="s">
        <v>368</v>
      </c>
      <c r="L13" s="1" t="s">
        <v>368</v>
      </c>
      <c r="M13" s="1" t="s">
        <v>278</v>
      </c>
      <c r="N13" s="1" t="s">
        <v>278</v>
      </c>
      <c r="O13" s="1" t="s">
        <v>279</v>
      </c>
      <c r="P13" s="1" t="s">
        <v>280</v>
      </c>
      <c r="Q13" s="1" t="s">
        <v>281</v>
      </c>
      <c r="R13" s="1" t="s">
        <v>369</v>
      </c>
      <c r="S13" s="1" t="s">
        <v>283</v>
      </c>
      <c r="T13" s="1" t="s">
        <v>284</v>
      </c>
      <c r="U13" s="1" t="s">
        <v>285</v>
      </c>
      <c r="V13" s="1" t="s">
        <v>356</v>
      </c>
    </row>
    <row r="14" s="1" customFormat="1" spans="1:22">
      <c r="A14" s="3">
        <v>18914610708</v>
      </c>
      <c r="B14" s="1" t="s">
        <v>291</v>
      </c>
      <c r="C14" s="1" t="s">
        <v>370</v>
      </c>
      <c r="D14" s="1" t="s">
        <v>371</v>
      </c>
      <c r="E14" s="1" t="s">
        <v>372</v>
      </c>
      <c r="F14" s="1" t="s">
        <v>300</v>
      </c>
      <c r="G14" s="1" t="s">
        <v>274</v>
      </c>
      <c r="H14" s="1" t="s">
        <v>275</v>
      </c>
      <c r="I14" s="1" t="s">
        <v>373</v>
      </c>
      <c r="J14" s="1" t="s">
        <v>30</v>
      </c>
      <c r="K14" s="1" t="s">
        <v>374</v>
      </c>
      <c r="L14" s="1" t="s">
        <v>374</v>
      </c>
      <c r="M14" s="1" t="s">
        <v>278</v>
      </c>
      <c r="N14" s="1" t="s">
        <v>278</v>
      </c>
      <c r="O14" s="1" t="s">
        <v>279</v>
      </c>
      <c r="P14" s="1" t="s">
        <v>280</v>
      </c>
      <c r="Q14" s="1" t="s">
        <v>281</v>
      </c>
      <c r="R14" s="1" t="s">
        <v>375</v>
      </c>
      <c r="S14" s="1" t="s">
        <v>283</v>
      </c>
      <c r="T14" s="1" t="s">
        <v>284</v>
      </c>
      <c r="U14" s="1" t="s">
        <v>285</v>
      </c>
      <c r="V14" s="1" t="s">
        <v>312</v>
      </c>
    </row>
    <row r="15" s="1" customFormat="1" spans="1:22">
      <c r="A15" s="3">
        <v>18429614786</v>
      </c>
      <c r="B15" s="1" t="s">
        <v>376</v>
      </c>
      <c r="C15" s="1" t="s">
        <v>377</v>
      </c>
      <c r="D15" s="1" t="s">
        <v>378</v>
      </c>
      <c r="E15" s="1" t="s">
        <v>379</v>
      </c>
      <c r="F15" s="1" t="s">
        <v>300</v>
      </c>
      <c r="G15" s="1" t="s">
        <v>274</v>
      </c>
      <c r="H15" s="1" t="s">
        <v>275</v>
      </c>
      <c r="I15" s="1" t="s">
        <v>380</v>
      </c>
      <c r="J15" s="1" t="s">
        <v>30</v>
      </c>
      <c r="K15" s="1" t="s">
        <v>381</v>
      </c>
      <c r="L15" s="1" t="s">
        <v>381</v>
      </c>
      <c r="M15" s="1" t="s">
        <v>278</v>
      </c>
      <c r="N15" s="1" t="s">
        <v>278</v>
      </c>
      <c r="O15" s="1" t="s">
        <v>279</v>
      </c>
      <c r="P15" s="1" t="s">
        <v>280</v>
      </c>
      <c r="Q15" s="1" t="s">
        <v>281</v>
      </c>
      <c r="R15" s="1" t="s">
        <v>382</v>
      </c>
      <c r="S15" s="1" t="s">
        <v>283</v>
      </c>
      <c r="T15" s="1" t="s">
        <v>284</v>
      </c>
      <c r="U15" s="1" t="s">
        <v>285</v>
      </c>
      <c r="V15" s="1" t="s">
        <v>312</v>
      </c>
    </row>
    <row r="16" s="1" customFormat="1" spans="1:22">
      <c r="A16" s="3">
        <v>18649173807</v>
      </c>
      <c r="B16" s="1" t="s">
        <v>383</v>
      </c>
      <c r="C16" s="1" t="s">
        <v>384</v>
      </c>
      <c r="D16" s="1" t="s">
        <v>385</v>
      </c>
      <c r="E16" s="1" t="s">
        <v>386</v>
      </c>
      <c r="F16" s="1" t="s">
        <v>387</v>
      </c>
      <c r="G16" s="1" t="s">
        <v>274</v>
      </c>
      <c r="H16" s="1" t="s">
        <v>275</v>
      </c>
      <c r="I16" s="1" t="s">
        <v>388</v>
      </c>
      <c r="J16" s="1" t="s">
        <v>30</v>
      </c>
      <c r="K16" s="1" t="s">
        <v>389</v>
      </c>
      <c r="L16" s="1" t="s">
        <v>389</v>
      </c>
      <c r="M16" s="1" t="s">
        <v>278</v>
      </c>
      <c r="N16" s="1" t="s">
        <v>278</v>
      </c>
      <c r="O16" s="1" t="s">
        <v>279</v>
      </c>
      <c r="P16" s="1" t="s">
        <v>280</v>
      </c>
      <c r="Q16" s="1" t="s">
        <v>281</v>
      </c>
      <c r="R16" s="1" t="s">
        <v>390</v>
      </c>
      <c r="S16" s="1" t="s">
        <v>283</v>
      </c>
      <c r="T16" s="1" t="s">
        <v>284</v>
      </c>
      <c r="U16" s="1" t="s">
        <v>285</v>
      </c>
      <c r="V16" s="1" t="s">
        <v>320</v>
      </c>
    </row>
    <row r="17" s="1" customFormat="1" spans="1:22">
      <c r="A17" s="3">
        <v>18751564479</v>
      </c>
      <c r="B17" s="1" t="s">
        <v>391</v>
      </c>
      <c r="C17" s="1" t="s">
        <v>392</v>
      </c>
      <c r="D17" s="1" t="s">
        <v>393</v>
      </c>
      <c r="E17" s="1" t="s">
        <v>394</v>
      </c>
      <c r="F17" s="1" t="s">
        <v>300</v>
      </c>
      <c r="G17" s="1" t="s">
        <v>274</v>
      </c>
      <c r="H17" s="1" t="s">
        <v>275</v>
      </c>
      <c r="I17" s="1" t="s">
        <v>395</v>
      </c>
      <c r="J17" s="1" t="s">
        <v>30</v>
      </c>
      <c r="K17" s="1" t="s">
        <v>396</v>
      </c>
      <c r="L17" s="1" t="s">
        <v>396</v>
      </c>
      <c r="M17" s="1" t="s">
        <v>278</v>
      </c>
      <c r="N17" s="1" t="s">
        <v>278</v>
      </c>
      <c r="O17" s="1" t="s">
        <v>279</v>
      </c>
      <c r="P17" s="1" t="s">
        <v>280</v>
      </c>
      <c r="Q17" s="1" t="s">
        <v>281</v>
      </c>
      <c r="R17" s="1" t="s">
        <v>397</v>
      </c>
      <c r="S17" s="1" t="s">
        <v>283</v>
      </c>
      <c r="T17" s="1" t="s">
        <v>284</v>
      </c>
      <c r="U17" s="1" t="s">
        <v>285</v>
      </c>
      <c r="V17" s="1" t="s">
        <v>320</v>
      </c>
    </row>
    <row r="18" s="1" customFormat="1" spans="1:22">
      <c r="A18" s="3">
        <v>18806310624</v>
      </c>
      <c r="B18" s="1" t="s">
        <v>296</v>
      </c>
      <c r="C18" s="1" t="s">
        <v>398</v>
      </c>
      <c r="D18" s="1" t="s">
        <v>399</v>
      </c>
      <c r="E18" s="1" t="s">
        <v>400</v>
      </c>
      <c r="F18" s="1" t="s">
        <v>300</v>
      </c>
      <c r="G18" s="1" t="s">
        <v>274</v>
      </c>
      <c r="H18" s="1" t="s">
        <v>275</v>
      </c>
      <c r="I18" s="1" t="s">
        <v>401</v>
      </c>
      <c r="J18" s="1" t="s">
        <v>30</v>
      </c>
      <c r="K18" s="1" t="s">
        <v>402</v>
      </c>
      <c r="L18" s="1" t="s">
        <v>402</v>
      </c>
      <c r="M18" s="1" t="s">
        <v>278</v>
      </c>
      <c r="N18" s="1" t="s">
        <v>278</v>
      </c>
      <c r="O18" s="1" t="s">
        <v>279</v>
      </c>
      <c r="P18" s="1" t="s">
        <v>280</v>
      </c>
      <c r="Q18" s="1" t="s">
        <v>281</v>
      </c>
      <c r="R18" s="1" t="s">
        <v>403</v>
      </c>
      <c r="S18" s="1" t="s">
        <v>283</v>
      </c>
      <c r="T18" s="1" t="s">
        <v>284</v>
      </c>
      <c r="U18" s="1" t="s">
        <v>285</v>
      </c>
      <c r="V18" s="1" t="s">
        <v>404</v>
      </c>
    </row>
    <row r="19" s="1" customFormat="1" spans="1:22">
      <c r="A19" s="3">
        <v>18806252385</v>
      </c>
      <c r="B19" s="1" t="s">
        <v>296</v>
      </c>
      <c r="C19" s="1" t="s">
        <v>405</v>
      </c>
      <c r="D19" s="1" t="s">
        <v>406</v>
      </c>
      <c r="E19" s="1" t="s">
        <v>407</v>
      </c>
      <c r="F19" s="1" t="s">
        <v>300</v>
      </c>
      <c r="G19" s="1" t="s">
        <v>274</v>
      </c>
      <c r="H19" s="1" t="s">
        <v>275</v>
      </c>
      <c r="I19" s="1" t="s">
        <v>408</v>
      </c>
      <c r="J19" s="1" t="s">
        <v>30</v>
      </c>
      <c r="K19" s="1" t="s">
        <v>409</v>
      </c>
      <c r="L19" s="1" t="s">
        <v>409</v>
      </c>
      <c r="M19" s="1" t="s">
        <v>278</v>
      </c>
      <c r="N19" s="1" t="s">
        <v>278</v>
      </c>
      <c r="O19" s="1" t="s">
        <v>279</v>
      </c>
      <c r="P19" s="1" t="s">
        <v>280</v>
      </c>
      <c r="Q19" s="1" t="s">
        <v>281</v>
      </c>
      <c r="R19" s="1" t="s">
        <v>410</v>
      </c>
      <c r="S19" s="1" t="s">
        <v>283</v>
      </c>
      <c r="T19" s="1" t="s">
        <v>284</v>
      </c>
      <c r="U19" s="1" t="s">
        <v>285</v>
      </c>
      <c r="V19" s="1" t="s">
        <v>411</v>
      </c>
    </row>
    <row r="20" s="1" customFormat="1" spans="1:22">
      <c r="A20" s="3">
        <v>18851865982</v>
      </c>
      <c r="B20" s="1" t="s">
        <v>334</v>
      </c>
      <c r="C20" s="1" t="s">
        <v>412</v>
      </c>
      <c r="D20" s="1" t="s">
        <v>413</v>
      </c>
      <c r="E20" s="1" t="s">
        <v>414</v>
      </c>
      <c r="F20" s="1" t="s">
        <v>300</v>
      </c>
      <c r="G20" s="1" t="s">
        <v>274</v>
      </c>
      <c r="H20" s="1" t="s">
        <v>275</v>
      </c>
      <c r="I20" s="1" t="s">
        <v>415</v>
      </c>
      <c r="J20" s="1" t="s">
        <v>30</v>
      </c>
      <c r="K20" s="1" t="s">
        <v>416</v>
      </c>
      <c r="L20" s="1" t="s">
        <v>416</v>
      </c>
      <c r="M20" s="1" t="s">
        <v>278</v>
      </c>
      <c r="N20" s="1" t="s">
        <v>278</v>
      </c>
      <c r="O20" s="1" t="s">
        <v>279</v>
      </c>
      <c r="P20" s="1" t="s">
        <v>280</v>
      </c>
      <c r="Q20" s="1" t="s">
        <v>281</v>
      </c>
      <c r="R20" s="1" t="s">
        <v>417</v>
      </c>
      <c r="S20" s="1" t="s">
        <v>283</v>
      </c>
      <c r="T20" s="1" t="s">
        <v>284</v>
      </c>
      <c r="U20" s="1" t="s">
        <v>418</v>
      </c>
      <c r="V20" s="1" t="s">
        <v>404</v>
      </c>
    </row>
    <row r="21" s="1" customFormat="1" spans="1:22">
      <c r="A21" s="3">
        <v>18887365290</v>
      </c>
      <c r="B21" s="1" t="s">
        <v>342</v>
      </c>
      <c r="C21" s="1" t="s">
        <v>419</v>
      </c>
      <c r="D21" s="1" t="s">
        <v>420</v>
      </c>
      <c r="E21" s="1" t="s">
        <v>421</v>
      </c>
      <c r="F21" s="1" t="s">
        <v>273</v>
      </c>
      <c r="G21" s="1" t="s">
        <v>274</v>
      </c>
      <c r="H21" s="1" t="s">
        <v>275</v>
      </c>
      <c r="I21" s="1" t="s">
        <v>422</v>
      </c>
      <c r="J21" s="1" t="s">
        <v>30</v>
      </c>
      <c r="K21" s="1" t="s">
        <v>423</v>
      </c>
      <c r="L21" s="1" t="s">
        <v>423</v>
      </c>
      <c r="M21" s="1" t="s">
        <v>278</v>
      </c>
      <c r="N21" s="1" t="s">
        <v>278</v>
      </c>
      <c r="O21" s="1" t="s">
        <v>279</v>
      </c>
      <c r="P21" s="1" t="s">
        <v>280</v>
      </c>
      <c r="Q21" s="1" t="s">
        <v>281</v>
      </c>
      <c r="R21" s="1" t="s">
        <v>424</v>
      </c>
      <c r="S21" s="1" t="s">
        <v>283</v>
      </c>
      <c r="T21" s="1" t="s">
        <v>284</v>
      </c>
      <c r="U21" s="1" t="s">
        <v>285</v>
      </c>
      <c r="V21" s="1" t="s">
        <v>341</v>
      </c>
    </row>
    <row r="22" s="1" customFormat="1" spans="1:22">
      <c r="A22" s="3">
        <v>18913764023</v>
      </c>
      <c r="B22" s="1" t="s">
        <v>291</v>
      </c>
      <c r="C22" s="1" t="s">
        <v>425</v>
      </c>
      <c r="D22" s="1" t="s">
        <v>426</v>
      </c>
      <c r="E22" s="1" t="s">
        <v>427</v>
      </c>
      <c r="F22" s="1" t="s">
        <v>387</v>
      </c>
      <c r="G22" s="1" t="s">
        <v>274</v>
      </c>
      <c r="H22" s="1" t="s">
        <v>275</v>
      </c>
      <c r="I22" s="1" t="s">
        <v>428</v>
      </c>
      <c r="J22" s="1" t="s">
        <v>30</v>
      </c>
      <c r="K22" s="1" t="s">
        <v>429</v>
      </c>
      <c r="L22" s="1" t="s">
        <v>429</v>
      </c>
      <c r="M22" s="1" t="s">
        <v>278</v>
      </c>
      <c r="N22" s="1" t="s">
        <v>278</v>
      </c>
      <c r="O22" s="1" t="s">
        <v>279</v>
      </c>
      <c r="P22" s="1" t="s">
        <v>280</v>
      </c>
      <c r="Q22" s="1" t="s">
        <v>281</v>
      </c>
      <c r="R22" s="1" t="s">
        <v>430</v>
      </c>
      <c r="S22" s="1" t="s">
        <v>283</v>
      </c>
      <c r="T22" s="1" t="s">
        <v>284</v>
      </c>
      <c r="U22" s="1" t="s">
        <v>285</v>
      </c>
      <c r="V22" s="1" t="s">
        <v>312</v>
      </c>
    </row>
    <row r="23" s="1" customFormat="1" spans="1:22">
      <c r="A23" s="3">
        <v>18917569065</v>
      </c>
      <c r="B23" s="1" t="s">
        <v>387</v>
      </c>
      <c r="C23" s="1" t="s">
        <v>431</v>
      </c>
      <c r="D23" s="1" t="s">
        <v>432</v>
      </c>
      <c r="E23" s="1" t="s">
        <v>433</v>
      </c>
      <c r="F23" s="1" t="s">
        <v>387</v>
      </c>
      <c r="G23" s="1" t="s">
        <v>274</v>
      </c>
      <c r="H23" s="1" t="s">
        <v>275</v>
      </c>
      <c r="I23" s="1" t="s">
        <v>434</v>
      </c>
      <c r="J23" s="1" t="s">
        <v>30</v>
      </c>
      <c r="K23" s="1" t="s">
        <v>435</v>
      </c>
      <c r="L23" s="1" t="s">
        <v>435</v>
      </c>
      <c r="M23" s="1" t="s">
        <v>278</v>
      </c>
      <c r="N23" s="1" t="s">
        <v>278</v>
      </c>
      <c r="O23" s="1" t="s">
        <v>279</v>
      </c>
      <c r="P23" s="1" t="s">
        <v>280</v>
      </c>
      <c r="Q23" s="1" t="s">
        <v>281</v>
      </c>
      <c r="R23" s="1" t="s">
        <v>436</v>
      </c>
      <c r="S23" s="1" t="s">
        <v>283</v>
      </c>
      <c r="T23" s="1" t="s">
        <v>284</v>
      </c>
      <c r="U23" s="1" t="s">
        <v>285</v>
      </c>
      <c r="V23" s="1" t="s">
        <v>286</v>
      </c>
    </row>
    <row r="24" s="1" customFormat="1" spans="1:22">
      <c r="A24" s="3">
        <v>18918297779</v>
      </c>
      <c r="B24" s="1" t="s">
        <v>273</v>
      </c>
      <c r="C24" s="1" t="s">
        <v>437</v>
      </c>
      <c r="D24" s="1" t="s">
        <v>438</v>
      </c>
      <c r="E24" s="1" t="s">
        <v>439</v>
      </c>
      <c r="F24" s="1" t="s">
        <v>273</v>
      </c>
      <c r="G24" s="1" t="s">
        <v>274</v>
      </c>
      <c r="H24" s="1" t="s">
        <v>275</v>
      </c>
      <c r="I24" s="1" t="s">
        <v>440</v>
      </c>
      <c r="J24" s="1" t="s">
        <v>30</v>
      </c>
      <c r="K24" s="1" t="s">
        <v>302</v>
      </c>
      <c r="L24" s="1" t="s">
        <v>302</v>
      </c>
      <c r="M24" s="1" t="s">
        <v>278</v>
      </c>
      <c r="N24" s="1" t="s">
        <v>278</v>
      </c>
      <c r="O24" s="1" t="s">
        <v>279</v>
      </c>
      <c r="P24" s="1" t="s">
        <v>280</v>
      </c>
      <c r="Q24" s="1" t="s">
        <v>281</v>
      </c>
      <c r="R24" s="1" t="s">
        <v>441</v>
      </c>
      <c r="S24" s="1" t="s">
        <v>283</v>
      </c>
      <c r="T24" s="1" t="s">
        <v>284</v>
      </c>
      <c r="U24" s="1" t="s">
        <v>285</v>
      </c>
      <c r="V24" s="1" t="s">
        <v>404</v>
      </c>
    </row>
    <row r="25" s="1" customFormat="1" spans="1:22">
      <c r="A25" s="3">
        <v>18918333018</v>
      </c>
      <c r="B25" s="1" t="s">
        <v>273</v>
      </c>
      <c r="C25" s="1" t="s">
        <v>442</v>
      </c>
      <c r="D25" s="1" t="s">
        <v>443</v>
      </c>
      <c r="E25" s="1" t="s">
        <v>444</v>
      </c>
      <c r="F25" s="1" t="s">
        <v>273</v>
      </c>
      <c r="G25" s="1" t="s">
        <v>274</v>
      </c>
      <c r="H25" s="1" t="s">
        <v>275</v>
      </c>
      <c r="I25" s="1" t="s">
        <v>445</v>
      </c>
      <c r="J25" s="1" t="s">
        <v>30</v>
      </c>
      <c r="K25" s="1" t="s">
        <v>446</v>
      </c>
      <c r="L25" s="1" t="s">
        <v>446</v>
      </c>
      <c r="M25" s="1" t="s">
        <v>278</v>
      </c>
      <c r="N25" s="1" t="s">
        <v>278</v>
      </c>
      <c r="O25" s="1" t="s">
        <v>279</v>
      </c>
      <c r="P25" s="1" t="s">
        <v>280</v>
      </c>
      <c r="Q25" s="1" t="s">
        <v>281</v>
      </c>
      <c r="R25" s="1" t="s">
        <v>447</v>
      </c>
      <c r="S25" s="1" t="s">
        <v>283</v>
      </c>
      <c r="T25" s="1" t="s">
        <v>284</v>
      </c>
      <c r="U25" s="1" t="s">
        <v>285</v>
      </c>
      <c r="V25" s="1" t="s">
        <v>312</v>
      </c>
    </row>
    <row r="26" s="1" customFormat="1" spans="1:22">
      <c r="A26" s="3">
        <v>18918479280</v>
      </c>
      <c r="B26" s="1" t="s">
        <v>273</v>
      </c>
      <c r="C26" s="1" t="s">
        <v>448</v>
      </c>
      <c r="D26" s="1" t="s">
        <v>449</v>
      </c>
      <c r="E26" s="1" t="s">
        <v>450</v>
      </c>
      <c r="F26" s="1" t="s">
        <v>300</v>
      </c>
      <c r="G26" s="1" t="s">
        <v>274</v>
      </c>
      <c r="H26" s="1" t="s">
        <v>275</v>
      </c>
      <c r="I26" s="1" t="s">
        <v>451</v>
      </c>
      <c r="J26" s="1" t="s">
        <v>30</v>
      </c>
      <c r="K26" s="1" t="s">
        <v>452</v>
      </c>
      <c r="L26" s="1" t="s">
        <v>452</v>
      </c>
      <c r="M26" s="1" t="s">
        <v>278</v>
      </c>
      <c r="N26" s="1" t="s">
        <v>278</v>
      </c>
      <c r="O26" s="1" t="s">
        <v>279</v>
      </c>
      <c r="P26" s="1" t="s">
        <v>280</v>
      </c>
      <c r="Q26" s="1" t="s">
        <v>281</v>
      </c>
      <c r="R26" s="1" t="s">
        <v>453</v>
      </c>
      <c r="S26" s="1" t="s">
        <v>283</v>
      </c>
      <c r="T26" s="1" t="s">
        <v>284</v>
      </c>
      <c r="U26" s="1" t="s">
        <v>285</v>
      </c>
      <c r="V26" s="1" t="s">
        <v>356</v>
      </c>
    </row>
    <row r="27" s="1" customFormat="1" spans="1:22">
      <c r="A27" s="3">
        <v>18919153932</v>
      </c>
      <c r="B27" s="1" t="s">
        <v>273</v>
      </c>
      <c r="C27" s="1" t="s">
        <v>454</v>
      </c>
      <c r="D27" s="1" t="s">
        <v>455</v>
      </c>
      <c r="E27" s="1" t="s">
        <v>456</v>
      </c>
      <c r="F27" s="1" t="s">
        <v>300</v>
      </c>
      <c r="G27" s="1" t="s">
        <v>274</v>
      </c>
      <c r="H27" s="1" t="s">
        <v>275</v>
      </c>
      <c r="I27" s="1" t="s">
        <v>457</v>
      </c>
      <c r="J27" s="1" t="s">
        <v>30</v>
      </c>
      <c r="K27" s="1" t="s">
        <v>458</v>
      </c>
      <c r="L27" s="1" t="s">
        <v>458</v>
      </c>
      <c r="M27" s="1" t="s">
        <v>278</v>
      </c>
      <c r="N27" s="1" t="s">
        <v>278</v>
      </c>
      <c r="O27" s="1" t="s">
        <v>279</v>
      </c>
      <c r="P27" s="1" t="s">
        <v>280</v>
      </c>
      <c r="Q27" s="1" t="s">
        <v>281</v>
      </c>
      <c r="R27" s="1" t="s">
        <v>459</v>
      </c>
      <c r="S27" s="1" t="s">
        <v>283</v>
      </c>
      <c r="T27" s="1" t="s">
        <v>284</v>
      </c>
      <c r="U27" s="1" t="s">
        <v>285</v>
      </c>
      <c r="V27" s="1" t="s">
        <v>460</v>
      </c>
    </row>
    <row r="28" s="1" customFormat="1" spans="1:22">
      <c r="A28" s="3">
        <v>18919268984</v>
      </c>
      <c r="B28" s="1" t="s">
        <v>273</v>
      </c>
      <c r="C28" s="1" t="s">
        <v>461</v>
      </c>
      <c r="D28" s="1" t="s">
        <v>462</v>
      </c>
      <c r="E28" s="1" t="s">
        <v>463</v>
      </c>
      <c r="F28" s="1" t="s">
        <v>273</v>
      </c>
      <c r="G28" s="1" t="s">
        <v>274</v>
      </c>
      <c r="H28" s="1" t="s">
        <v>275</v>
      </c>
      <c r="I28" s="1" t="s">
        <v>464</v>
      </c>
      <c r="J28" s="1" t="s">
        <v>30</v>
      </c>
      <c r="K28" s="1" t="s">
        <v>465</v>
      </c>
      <c r="L28" s="1" t="s">
        <v>465</v>
      </c>
      <c r="M28" s="1" t="s">
        <v>278</v>
      </c>
      <c r="N28" s="1" t="s">
        <v>278</v>
      </c>
      <c r="O28" s="1" t="s">
        <v>279</v>
      </c>
      <c r="P28" s="1" t="s">
        <v>280</v>
      </c>
      <c r="Q28" s="1" t="s">
        <v>281</v>
      </c>
      <c r="R28" s="1" t="s">
        <v>466</v>
      </c>
      <c r="S28" s="1" t="s">
        <v>283</v>
      </c>
      <c r="T28" s="1" t="s">
        <v>284</v>
      </c>
      <c r="U28" s="1" t="s">
        <v>285</v>
      </c>
      <c r="V28" s="1" t="s">
        <v>460</v>
      </c>
    </row>
    <row r="29" s="1" customFormat="1" spans="1:22">
      <c r="A29" s="3">
        <v>18919273664</v>
      </c>
      <c r="B29" s="1" t="s">
        <v>273</v>
      </c>
      <c r="C29" s="1" t="s">
        <v>467</v>
      </c>
      <c r="D29" s="1" t="s">
        <v>468</v>
      </c>
      <c r="E29" s="1" t="s">
        <v>469</v>
      </c>
      <c r="F29" s="1" t="s">
        <v>300</v>
      </c>
      <c r="G29" s="1" t="s">
        <v>274</v>
      </c>
      <c r="H29" s="1" t="s">
        <v>275</v>
      </c>
      <c r="I29" s="1" t="s">
        <v>470</v>
      </c>
      <c r="J29" s="1" t="s">
        <v>30</v>
      </c>
      <c r="K29" s="1" t="s">
        <v>471</v>
      </c>
      <c r="L29" s="1" t="s">
        <v>471</v>
      </c>
      <c r="M29" s="1" t="s">
        <v>278</v>
      </c>
      <c r="N29" s="1" t="s">
        <v>278</v>
      </c>
      <c r="O29" s="1" t="s">
        <v>279</v>
      </c>
      <c r="P29" s="1" t="s">
        <v>280</v>
      </c>
      <c r="Q29" s="1" t="s">
        <v>281</v>
      </c>
      <c r="R29" s="1" t="s">
        <v>472</v>
      </c>
      <c r="S29" s="1" t="s">
        <v>283</v>
      </c>
      <c r="T29" s="1" t="s">
        <v>284</v>
      </c>
      <c r="U29" s="1" t="s">
        <v>285</v>
      </c>
      <c r="V29" s="1" t="s">
        <v>473</v>
      </c>
    </row>
    <row r="30" s="1" customFormat="1" spans="1:22">
      <c r="A30" s="3">
        <v>18919407789</v>
      </c>
      <c r="B30" s="1" t="s">
        <v>273</v>
      </c>
      <c r="C30" s="1" t="s">
        <v>474</v>
      </c>
      <c r="D30" s="1" t="s">
        <v>475</v>
      </c>
      <c r="E30" s="1" t="s">
        <v>476</v>
      </c>
      <c r="F30" s="1" t="s">
        <v>300</v>
      </c>
      <c r="G30" s="1" t="s">
        <v>274</v>
      </c>
      <c r="H30" s="1" t="s">
        <v>275</v>
      </c>
      <c r="I30" s="1" t="s">
        <v>477</v>
      </c>
      <c r="J30" s="1" t="s">
        <v>30</v>
      </c>
      <c r="K30" s="1" t="s">
        <v>478</v>
      </c>
      <c r="L30" s="1" t="s">
        <v>478</v>
      </c>
      <c r="M30" s="1" t="s">
        <v>278</v>
      </c>
      <c r="N30" s="1" t="s">
        <v>278</v>
      </c>
      <c r="O30" s="1" t="s">
        <v>279</v>
      </c>
      <c r="P30" s="1" t="s">
        <v>280</v>
      </c>
      <c r="Q30" s="1" t="s">
        <v>281</v>
      </c>
      <c r="R30" s="1" t="s">
        <v>479</v>
      </c>
      <c r="S30" s="1" t="s">
        <v>283</v>
      </c>
      <c r="T30" s="1" t="s">
        <v>284</v>
      </c>
      <c r="U30" s="1" t="s">
        <v>285</v>
      </c>
      <c r="V30" s="1" t="s">
        <v>480</v>
      </c>
    </row>
    <row r="31" s="1" customFormat="1" spans="1:22">
      <c r="A31" s="3">
        <v>18919972785</v>
      </c>
      <c r="B31" s="1" t="s">
        <v>300</v>
      </c>
      <c r="C31" s="1" t="s">
        <v>481</v>
      </c>
      <c r="D31" s="1" t="s">
        <v>482</v>
      </c>
      <c r="E31" s="1" t="s">
        <v>483</v>
      </c>
      <c r="F31" s="1" t="s">
        <v>300</v>
      </c>
      <c r="G31" s="1" t="s">
        <v>274</v>
      </c>
      <c r="H31" s="1" t="s">
        <v>275</v>
      </c>
      <c r="I31" s="1" t="s">
        <v>484</v>
      </c>
      <c r="J31" s="1" t="s">
        <v>30</v>
      </c>
      <c r="K31" s="1" t="s">
        <v>485</v>
      </c>
      <c r="L31" s="1" t="s">
        <v>485</v>
      </c>
      <c r="M31" s="1" t="s">
        <v>278</v>
      </c>
      <c r="N31" s="1" t="s">
        <v>278</v>
      </c>
      <c r="O31" s="1" t="s">
        <v>279</v>
      </c>
      <c r="P31" s="1" t="s">
        <v>280</v>
      </c>
      <c r="Q31" s="1" t="s">
        <v>281</v>
      </c>
      <c r="R31" s="1" t="s">
        <v>486</v>
      </c>
      <c r="S31" s="1" t="s">
        <v>283</v>
      </c>
      <c r="T31" s="1" t="s">
        <v>284</v>
      </c>
      <c r="U31" s="1" t="s">
        <v>285</v>
      </c>
      <c r="V31" s="1" t="s">
        <v>487</v>
      </c>
    </row>
    <row r="32" s="1" customFormat="1" spans="1:22">
      <c r="A32" s="3">
        <v>18920018390</v>
      </c>
      <c r="B32" s="1" t="s">
        <v>300</v>
      </c>
      <c r="C32" s="1" t="s">
        <v>488</v>
      </c>
      <c r="D32" s="1" t="s">
        <v>489</v>
      </c>
      <c r="E32" s="1" t="s">
        <v>490</v>
      </c>
      <c r="F32" s="1" t="s">
        <v>300</v>
      </c>
      <c r="G32" s="1" t="s">
        <v>274</v>
      </c>
      <c r="H32" s="1" t="s">
        <v>275</v>
      </c>
      <c r="I32" s="1" t="s">
        <v>491</v>
      </c>
      <c r="J32" s="1" t="s">
        <v>30</v>
      </c>
      <c r="K32" s="1" t="s">
        <v>492</v>
      </c>
      <c r="L32" s="1" t="s">
        <v>492</v>
      </c>
      <c r="M32" s="1" t="s">
        <v>278</v>
      </c>
      <c r="N32" s="1" t="s">
        <v>278</v>
      </c>
      <c r="O32" s="1" t="s">
        <v>279</v>
      </c>
      <c r="P32" s="1" t="s">
        <v>280</v>
      </c>
      <c r="Q32" s="1" t="s">
        <v>281</v>
      </c>
      <c r="R32" s="1" t="s">
        <v>493</v>
      </c>
      <c r="S32" s="1" t="s">
        <v>283</v>
      </c>
      <c r="T32" s="1" t="s">
        <v>284</v>
      </c>
      <c r="U32" s="1" t="s">
        <v>285</v>
      </c>
      <c r="V32" s="1" t="s">
        <v>356</v>
      </c>
    </row>
    <row r="33" s="1" customFormat="1" spans="1:22">
      <c r="A33" s="3">
        <v>18920069902</v>
      </c>
      <c r="B33" s="1" t="s">
        <v>300</v>
      </c>
      <c r="C33" s="1" t="s">
        <v>494</v>
      </c>
      <c r="D33" s="1" t="s">
        <v>495</v>
      </c>
      <c r="E33" s="1" t="s">
        <v>496</v>
      </c>
      <c r="F33" s="1" t="s">
        <v>300</v>
      </c>
      <c r="G33" s="1" t="s">
        <v>274</v>
      </c>
      <c r="H33" s="1" t="s">
        <v>275</v>
      </c>
      <c r="I33" s="1" t="s">
        <v>451</v>
      </c>
      <c r="J33" s="1" t="s">
        <v>30</v>
      </c>
      <c r="K33" s="1" t="s">
        <v>452</v>
      </c>
      <c r="L33" s="1" t="s">
        <v>452</v>
      </c>
      <c r="M33" s="1" t="s">
        <v>278</v>
      </c>
      <c r="N33" s="1" t="s">
        <v>278</v>
      </c>
      <c r="O33" s="1" t="s">
        <v>279</v>
      </c>
      <c r="P33" s="1" t="s">
        <v>280</v>
      </c>
      <c r="Q33" s="1" t="s">
        <v>281</v>
      </c>
      <c r="R33" s="1" t="s">
        <v>497</v>
      </c>
      <c r="S33" s="1" t="s">
        <v>283</v>
      </c>
      <c r="T33" s="1" t="s">
        <v>284</v>
      </c>
      <c r="U33" s="1" t="s">
        <v>285</v>
      </c>
      <c r="V33" s="1" t="s">
        <v>404</v>
      </c>
    </row>
    <row r="34" s="1" customFormat="1" spans="1:22">
      <c r="A34" s="3">
        <v>18920137336</v>
      </c>
      <c r="B34" s="1" t="s">
        <v>300</v>
      </c>
      <c r="C34" s="1" t="s">
        <v>498</v>
      </c>
      <c r="D34" s="1" t="s">
        <v>499</v>
      </c>
      <c r="E34" s="1" t="s">
        <v>500</v>
      </c>
      <c r="F34" s="1" t="s">
        <v>300</v>
      </c>
      <c r="G34" s="1" t="s">
        <v>274</v>
      </c>
      <c r="H34" s="1" t="s">
        <v>275</v>
      </c>
      <c r="I34" s="1" t="s">
        <v>501</v>
      </c>
      <c r="J34" s="1" t="s">
        <v>30</v>
      </c>
      <c r="K34" s="1" t="s">
        <v>502</v>
      </c>
      <c r="L34" s="1" t="s">
        <v>502</v>
      </c>
      <c r="M34" s="1" t="s">
        <v>278</v>
      </c>
      <c r="N34" s="1" t="s">
        <v>278</v>
      </c>
      <c r="O34" s="1" t="s">
        <v>279</v>
      </c>
      <c r="P34" s="1" t="s">
        <v>280</v>
      </c>
      <c r="Q34" s="1" t="s">
        <v>281</v>
      </c>
      <c r="R34" s="1" t="s">
        <v>503</v>
      </c>
      <c r="S34" s="1" t="s">
        <v>283</v>
      </c>
      <c r="T34" s="1" t="s">
        <v>284</v>
      </c>
      <c r="U34" s="1" t="s">
        <v>418</v>
      </c>
      <c r="V34" s="1" t="s">
        <v>356</v>
      </c>
    </row>
    <row r="35" s="1" customFormat="1" spans="1:22">
      <c r="A35" s="3">
        <v>18919033788</v>
      </c>
      <c r="B35" s="1" t="s">
        <v>273</v>
      </c>
      <c r="C35" s="1" t="s">
        <v>504</v>
      </c>
      <c r="D35" s="1" t="s">
        <v>505</v>
      </c>
      <c r="E35" s="1" t="s">
        <v>506</v>
      </c>
      <c r="F35" s="1" t="s">
        <v>300</v>
      </c>
      <c r="G35" s="1" t="s">
        <v>274</v>
      </c>
      <c r="H35" s="1" t="s">
        <v>275</v>
      </c>
      <c r="I35" s="1" t="s">
        <v>507</v>
      </c>
      <c r="J35" s="1" t="s">
        <v>30</v>
      </c>
      <c r="K35" s="1" t="s">
        <v>508</v>
      </c>
      <c r="L35" s="1" t="s">
        <v>508</v>
      </c>
      <c r="M35" s="1" t="s">
        <v>278</v>
      </c>
      <c r="N35" s="1" t="s">
        <v>278</v>
      </c>
      <c r="O35" s="1" t="s">
        <v>279</v>
      </c>
      <c r="P35" s="1" t="s">
        <v>280</v>
      </c>
      <c r="Q35" s="1" t="s">
        <v>281</v>
      </c>
      <c r="R35" s="1" t="s">
        <v>509</v>
      </c>
      <c r="S35" s="1" t="s">
        <v>283</v>
      </c>
      <c r="T35" s="1" t="s">
        <v>284</v>
      </c>
      <c r="U35" s="1" t="s">
        <v>285</v>
      </c>
      <c r="V35" s="1" t="s">
        <v>510</v>
      </c>
    </row>
    <row r="36" s="1" customFormat="1" spans="1:22">
      <c r="A36" s="3">
        <v>18919532657</v>
      </c>
      <c r="B36" s="1" t="s">
        <v>300</v>
      </c>
      <c r="C36" s="1" t="s">
        <v>511</v>
      </c>
      <c r="D36" s="1" t="s">
        <v>512</v>
      </c>
      <c r="E36" s="1" t="s">
        <v>513</v>
      </c>
      <c r="F36" s="1" t="s">
        <v>300</v>
      </c>
      <c r="G36" s="1" t="s">
        <v>274</v>
      </c>
      <c r="H36" s="1" t="s">
        <v>275</v>
      </c>
      <c r="I36" s="1" t="s">
        <v>514</v>
      </c>
      <c r="J36" s="1" t="s">
        <v>30</v>
      </c>
      <c r="K36" s="1" t="s">
        <v>515</v>
      </c>
      <c r="L36" s="1" t="s">
        <v>515</v>
      </c>
      <c r="M36" s="1" t="s">
        <v>278</v>
      </c>
      <c r="N36" s="1" t="s">
        <v>278</v>
      </c>
      <c r="O36" s="1" t="s">
        <v>279</v>
      </c>
      <c r="P36" s="1" t="s">
        <v>280</v>
      </c>
      <c r="Q36" s="1" t="s">
        <v>281</v>
      </c>
      <c r="R36" s="1" t="s">
        <v>516</v>
      </c>
      <c r="S36" s="1" t="s">
        <v>283</v>
      </c>
      <c r="T36" s="1" t="s">
        <v>284</v>
      </c>
      <c r="U36" s="1" t="s">
        <v>285</v>
      </c>
      <c r="V36" s="1" t="s">
        <v>517</v>
      </c>
    </row>
    <row r="37" s="1" customFormat="1" spans="1:22">
      <c r="A37" s="3">
        <v>18919538829</v>
      </c>
      <c r="B37" s="1" t="s">
        <v>300</v>
      </c>
      <c r="C37" s="1" t="s">
        <v>518</v>
      </c>
      <c r="D37" s="1" t="s">
        <v>519</v>
      </c>
      <c r="E37" s="1" t="s">
        <v>520</v>
      </c>
      <c r="F37" s="1" t="s">
        <v>300</v>
      </c>
      <c r="G37" s="1" t="s">
        <v>274</v>
      </c>
      <c r="H37" s="1" t="s">
        <v>275</v>
      </c>
      <c r="I37" s="1" t="s">
        <v>521</v>
      </c>
      <c r="J37" s="1" t="s">
        <v>30</v>
      </c>
      <c r="K37" s="1" t="s">
        <v>522</v>
      </c>
      <c r="L37" s="1" t="s">
        <v>522</v>
      </c>
      <c r="M37" s="1" t="s">
        <v>278</v>
      </c>
      <c r="N37" s="1" t="s">
        <v>278</v>
      </c>
      <c r="O37" s="1" t="s">
        <v>279</v>
      </c>
      <c r="P37" s="1" t="s">
        <v>280</v>
      </c>
      <c r="Q37" s="1" t="s">
        <v>281</v>
      </c>
      <c r="R37" s="1" t="s">
        <v>523</v>
      </c>
      <c r="S37" s="1" t="s">
        <v>283</v>
      </c>
      <c r="T37" s="1" t="s">
        <v>284</v>
      </c>
      <c r="U37" s="1" t="s">
        <v>285</v>
      </c>
      <c r="V37" s="1" t="s">
        <v>517</v>
      </c>
    </row>
    <row r="38" s="1" customFormat="1" spans="1:22">
      <c r="A38" s="3">
        <v>18919653287</v>
      </c>
      <c r="B38" s="1" t="s">
        <v>300</v>
      </c>
      <c r="C38" s="1" t="s">
        <v>524</v>
      </c>
      <c r="D38" s="1" t="s">
        <v>525</v>
      </c>
      <c r="E38" s="1" t="s">
        <v>526</v>
      </c>
      <c r="F38" s="1" t="s">
        <v>300</v>
      </c>
      <c r="G38" s="1" t="s">
        <v>274</v>
      </c>
      <c r="H38" s="1" t="s">
        <v>275</v>
      </c>
      <c r="I38" s="1" t="s">
        <v>527</v>
      </c>
      <c r="J38" s="1" t="s">
        <v>30</v>
      </c>
      <c r="K38" s="1" t="s">
        <v>528</v>
      </c>
      <c r="L38" s="1" t="s">
        <v>528</v>
      </c>
      <c r="M38" s="1" t="s">
        <v>278</v>
      </c>
      <c r="N38" s="1" t="s">
        <v>278</v>
      </c>
      <c r="O38" s="1" t="s">
        <v>279</v>
      </c>
      <c r="P38" s="1" t="s">
        <v>280</v>
      </c>
      <c r="Q38" s="1" t="s">
        <v>281</v>
      </c>
      <c r="R38" s="1" t="s">
        <v>529</v>
      </c>
      <c r="S38" s="1" t="s">
        <v>283</v>
      </c>
      <c r="T38" s="1" t="s">
        <v>284</v>
      </c>
      <c r="U38" s="1" t="s">
        <v>285</v>
      </c>
      <c r="V38" s="1" t="s">
        <v>312</v>
      </c>
    </row>
    <row r="39" s="1" customFormat="1" spans="1:22">
      <c r="A39" s="3">
        <v>18920459236</v>
      </c>
      <c r="B39" s="1" t="s">
        <v>300</v>
      </c>
      <c r="C39" s="1" t="s">
        <v>530</v>
      </c>
      <c r="D39" s="1" t="s">
        <v>531</v>
      </c>
      <c r="E39" s="1" t="s">
        <v>532</v>
      </c>
      <c r="F39" s="1" t="s">
        <v>300</v>
      </c>
      <c r="G39" s="1" t="s">
        <v>274</v>
      </c>
      <c r="H39" s="1" t="s">
        <v>275</v>
      </c>
      <c r="I39" s="1" t="s">
        <v>533</v>
      </c>
      <c r="J39" s="1" t="s">
        <v>30</v>
      </c>
      <c r="K39" s="1" t="s">
        <v>534</v>
      </c>
      <c r="L39" s="1" t="s">
        <v>534</v>
      </c>
      <c r="M39" s="1" t="s">
        <v>278</v>
      </c>
      <c r="N39" s="1" t="s">
        <v>278</v>
      </c>
      <c r="O39" s="1" t="s">
        <v>279</v>
      </c>
      <c r="P39" s="1" t="s">
        <v>280</v>
      </c>
      <c r="Q39" s="1" t="s">
        <v>281</v>
      </c>
      <c r="R39" s="1" t="s">
        <v>535</v>
      </c>
      <c r="S39" s="1" t="s">
        <v>283</v>
      </c>
      <c r="T39" s="1" t="s">
        <v>284</v>
      </c>
      <c r="U39" s="1" t="s">
        <v>285</v>
      </c>
      <c r="V39" s="1" t="s">
        <v>312</v>
      </c>
    </row>
    <row r="40" s="1" customFormat="1" spans="1:22">
      <c r="A40" s="3">
        <v>18920531978</v>
      </c>
      <c r="B40" s="1" t="s">
        <v>300</v>
      </c>
      <c r="C40" s="1" t="s">
        <v>536</v>
      </c>
      <c r="D40" s="1" t="s">
        <v>537</v>
      </c>
      <c r="E40" s="1" t="s">
        <v>538</v>
      </c>
      <c r="F40" s="1" t="s">
        <v>300</v>
      </c>
      <c r="G40" s="1" t="s">
        <v>274</v>
      </c>
      <c r="H40" s="1" t="s">
        <v>275</v>
      </c>
      <c r="I40" s="1" t="s">
        <v>539</v>
      </c>
      <c r="J40" s="1" t="s">
        <v>30</v>
      </c>
      <c r="K40" s="1" t="s">
        <v>540</v>
      </c>
      <c r="L40" s="1" t="s">
        <v>540</v>
      </c>
      <c r="M40" s="1" t="s">
        <v>278</v>
      </c>
      <c r="N40" s="1" t="s">
        <v>278</v>
      </c>
      <c r="O40" s="1" t="s">
        <v>279</v>
      </c>
      <c r="P40" s="1" t="s">
        <v>280</v>
      </c>
      <c r="Q40" s="1" t="s">
        <v>281</v>
      </c>
      <c r="R40" s="1" t="s">
        <v>541</v>
      </c>
      <c r="S40" s="1" t="s">
        <v>283</v>
      </c>
      <c r="T40" s="1" t="s">
        <v>284</v>
      </c>
      <c r="U40" s="1" t="s">
        <v>285</v>
      </c>
      <c r="V40" s="1" t="s">
        <v>404</v>
      </c>
    </row>
    <row r="41" s="1" customFormat="1" spans="1:22">
      <c r="A41" s="3">
        <v>18799655744</v>
      </c>
      <c r="B41" s="1" t="s">
        <v>296</v>
      </c>
      <c r="C41" s="1" t="s">
        <v>542</v>
      </c>
      <c r="D41" s="1" t="s">
        <v>543</v>
      </c>
      <c r="E41" s="1" t="s">
        <v>544</v>
      </c>
      <c r="F41" s="1" t="s">
        <v>387</v>
      </c>
      <c r="G41" s="1" t="s">
        <v>274</v>
      </c>
      <c r="H41" s="1" t="s">
        <v>275</v>
      </c>
      <c r="I41" s="1" t="s">
        <v>545</v>
      </c>
      <c r="J41" s="1" t="s">
        <v>30</v>
      </c>
      <c r="K41" s="1" t="s">
        <v>546</v>
      </c>
      <c r="L41" s="1" t="s">
        <v>546</v>
      </c>
      <c r="M41" s="1" t="s">
        <v>278</v>
      </c>
      <c r="N41" s="1" t="s">
        <v>278</v>
      </c>
      <c r="O41" s="1" t="s">
        <v>279</v>
      </c>
      <c r="P41" s="1" t="s">
        <v>280</v>
      </c>
      <c r="Q41" s="1" t="s">
        <v>281</v>
      </c>
      <c r="R41" s="1" t="s">
        <v>547</v>
      </c>
      <c r="S41" s="1" t="s">
        <v>283</v>
      </c>
      <c r="T41" s="1" t="s">
        <v>284</v>
      </c>
      <c r="U41" s="1" t="s">
        <v>285</v>
      </c>
      <c r="V41" s="1" t="s">
        <v>480</v>
      </c>
    </row>
    <row r="42" s="1" customFormat="1" spans="1:22">
      <c r="A42" s="3">
        <v>18920749215</v>
      </c>
      <c r="B42" s="1" t="s">
        <v>300</v>
      </c>
      <c r="C42" s="1" t="s">
        <v>548</v>
      </c>
      <c r="D42" s="1" t="s">
        <v>549</v>
      </c>
      <c r="E42" s="1" t="s">
        <v>550</v>
      </c>
      <c r="F42" s="1" t="s">
        <v>300</v>
      </c>
      <c r="G42" s="1" t="s">
        <v>274</v>
      </c>
      <c r="H42" s="1" t="s">
        <v>275</v>
      </c>
      <c r="I42" s="1" t="s">
        <v>551</v>
      </c>
      <c r="J42" s="1" t="s">
        <v>30</v>
      </c>
      <c r="K42" s="1" t="s">
        <v>552</v>
      </c>
      <c r="L42" s="1" t="s">
        <v>552</v>
      </c>
      <c r="M42" s="1" t="s">
        <v>278</v>
      </c>
      <c r="N42" s="1" t="s">
        <v>278</v>
      </c>
      <c r="O42" s="1" t="s">
        <v>279</v>
      </c>
      <c r="P42" s="1" t="s">
        <v>280</v>
      </c>
      <c r="Q42" s="1" t="s">
        <v>281</v>
      </c>
      <c r="R42" s="1" t="s">
        <v>553</v>
      </c>
      <c r="S42" s="1" t="s">
        <v>283</v>
      </c>
      <c r="T42" s="1" t="s">
        <v>284</v>
      </c>
      <c r="U42" s="1" t="s">
        <v>285</v>
      </c>
      <c r="V42" s="1" t="s">
        <v>286</v>
      </c>
    </row>
    <row r="43" s="1" customFormat="1" spans="1:22">
      <c r="A43" s="3">
        <v>18918321793</v>
      </c>
      <c r="B43" s="1" t="s">
        <v>273</v>
      </c>
      <c r="C43" s="1" t="s">
        <v>554</v>
      </c>
      <c r="D43" s="1" t="s">
        <v>555</v>
      </c>
      <c r="E43" s="1" t="s">
        <v>556</v>
      </c>
      <c r="F43" s="1" t="s">
        <v>300</v>
      </c>
      <c r="G43" s="1" t="s">
        <v>274</v>
      </c>
      <c r="H43" s="1" t="s">
        <v>275</v>
      </c>
      <c r="I43" s="1" t="s">
        <v>557</v>
      </c>
      <c r="J43" s="1" t="s">
        <v>30</v>
      </c>
      <c r="K43" s="1" t="s">
        <v>558</v>
      </c>
      <c r="L43" s="1" t="s">
        <v>558</v>
      </c>
      <c r="M43" s="1" t="s">
        <v>278</v>
      </c>
      <c r="N43" s="1" t="s">
        <v>278</v>
      </c>
      <c r="O43" s="1" t="s">
        <v>279</v>
      </c>
      <c r="P43" s="1" t="s">
        <v>280</v>
      </c>
      <c r="Q43" s="1" t="s">
        <v>281</v>
      </c>
      <c r="R43" s="1" t="s">
        <v>559</v>
      </c>
      <c r="S43" s="1" t="s">
        <v>283</v>
      </c>
      <c r="T43" s="1" t="s">
        <v>284</v>
      </c>
      <c r="U43" s="1" t="s">
        <v>285</v>
      </c>
      <c r="V43" s="1" t="s">
        <v>312</v>
      </c>
    </row>
    <row r="44" s="1" customFormat="1" spans="1:22">
      <c r="A44" s="3">
        <v>18919353058</v>
      </c>
      <c r="B44" s="1" t="s">
        <v>273</v>
      </c>
      <c r="C44" s="1" t="s">
        <v>560</v>
      </c>
      <c r="D44" s="1" t="s">
        <v>495</v>
      </c>
      <c r="E44" s="1" t="s">
        <v>561</v>
      </c>
      <c r="F44" s="1" t="s">
        <v>300</v>
      </c>
      <c r="G44" s="1" t="s">
        <v>274</v>
      </c>
      <c r="H44" s="1" t="s">
        <v>275</v>
      </c>
      <c r="I44" s="1" t="s">
        <v>562</v>
      </c>
      <c r="J44" s="1" t="s">
        <v>30</v>
      </c>
      <c r="K44" s="1" t="s">
        <v>563</v>
      </c>
      <c r="L44" s="1" t="s">
        <v>563</v>
      </c>
      <c r="M44" s="1" t="s">
        <v>278</v>
      </c>
      <c r="N44" s="1" t="s">
        <v>278</v>
      </c>
      <c r="O44" s="1" t="s">
        <v>279</v>
      </c>
      <c r="P44" s="1" t="s">
        <v>280</v>
      </c>
      <c r="Q44" s="1" t="s">
        <v>281</v>
      </c>
      <c r="R44" s="1" t="s">
        <v>564</v>
      </c>
      <c r="S44" s="1" t="s">
        <v>283</v>
      </c>
      <c r="T44" s="1" t="s">
        <v>284</v>
      </c>
      <c r="U44" s="1" t="s">
        <v>285</v>
      </c>
      <c r="V44" s="1" t="s">
        <v>404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2022-09-09T01:32:41Z</dcterms:created>
  <dcterms:modified xsi:type="dcterms:W3CDTF">2022-09-09T01:47:26Z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FF24B6500FA7485AAA73B03611BA83A2</vt:lpwstr>
  </property>
  <property fmtid="{D5CDD505-2E9C-101B-9397-08002B2CF9AE}" pid="3" name="KSOProductBuildVer">
    <vt:lpwstr>2052-11.1.0.12358</vt:lpwstr>
  </property>
</Properties>
</file>