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</definedName>
  </definedNames>
  <calcPr calcId="144525"/>
</workbook>
</file>

<file path=xl/sharedStrings.xml><?xml version="1.0" encoding="utf-8"?>
<sst xmlns="http://schemas.openxmlformats.org/spreadsheetml/2006/main" count="3699" uniqueCount="786">
  <si>
    <t>去哪儿网酒店预付对账单</t>
  </si>
  <si>
    <t>供应商名称：</t>
  </si>
  <si>
    <t>趣悠游</t>
  </si>
  <si>
    <t>结算周期：</t>
  </si>
  <si>
    <t>2022-09-05至2022-09-11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</si>
  <si>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</si>
  <si>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</si>
  <si>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</si>
  <si>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</si>
  <si>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</si>
  <si>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</si>
  <si>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</si>
  <si>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</si>
  <si>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</si>
  <si>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</si>
  <si>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</si>
  <si>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</si>
  <si>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</si>
  <si>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</si>
  <si>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</si>
  <si>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¥73,698.00</t>
  </si>
  <si>
    <t>¥5,365.00</t>
  </si>
  <si>
    <t>¥6,625.00</t>
  </si>
  <si>
    <t>-¥129.50</t>
  </si>
  <si>
    <t>¥61,578.50</t>
  </si>
  <si>
    <t>分类信息</t>
  </si>
  <si>
    <t>业务类型</t>
  </si>
  <si>
    <t>酒店预付（点击查看明细）</t>
  </si>
  <si>
    <t>¥61,708.00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</si>
  <si>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</si>
  <si>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</si>
  <si>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</si>
  <si>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</si>
  <si>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</si>
  <si>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</si>
  <si>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</si>
  <si>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</si>
  <si>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</si>
  <si>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</si>
  <si>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</si>
  <si>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</si>
  <si>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</si>
  <si>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</si>
  <si>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</si>
  <si>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</si>
  <si>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</si>
  <si>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</si>
  <si>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</si>
  <si>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</si>
  <si>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</si>
  <si>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</si>
  <si>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</si>
  <si>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</si>
  <si>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</si>
  <si>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</si>
  <si>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</si>
  <si>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</si>
  <si>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</si>
  <si>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</si>
  <si>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</si>
  <si>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</si>
  <si>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</si>
  <si>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</si>
  <si>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</si>
  <si>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</si>
  <si>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</si>
  <si>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</si>
  <si>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</si>
  <si>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</si>
  <si>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</si>
  <si>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</si>
  <si>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</si>
  <si>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703106688881</t>
  </si>
  <si>
    <t>2674193</t>
  </si>
  <si>
    <t>酒店预付</t>
  </si>
  <si>
    <t>否</t>
  </si>
  <si>
    <t>普通</t>
  </si>
  <si>
    <t>197296949</t>
  </si>
  <si>
    <t>优本纳沙通</t>
  </si>
  <si>
    <t>1626188</t>
  </si>
  <si>
    <t>TANG/RENLONG|GARCIA/HELENE</t>
  </si>
  <si>
    <t>2022-08-31</t>
  </si>
  <si>
    <t>2022-09-02</t>
  </si>
  <si>
    <t>2022-09-05</t>
  </si>
  <si>
    <t>¥1,719.00</t>
  </si>
  <si>
    <t>¥171.00</t>
  </si>
  <si>
    <t>¥1,548.00</t>
  </si>
  <si>
    <t>Premier Two-Bedroom Room</t>
  </si>
  <si>
    <t>WEBSITE</t>
  </si>
  <si>
    <t>703107895534</t>
  </si>
  <si>
    <t>2675077</t>
  </si>
  <si>
    <t>197299421</t>
  </si>
  <si>
    <t>普吉岛卡隆亚维斯塔格兰德-美憬阁索菲特酒店(SHA Extra Plus)</t>
  </si>
  <si>
    <t>LI/XINA</t>
  </si>
  <si>
    <t>2022-09-01</t>
  </si>
  <si>
    <t>¥1,662.00</t>
  </si>
  <si>
    <t>¥165.00</t>
  </si>
  <si>
    <t>¥1,497.00</t>
  </si>
  <si>
    <t>Deluxe Room, Mountain View, 1 King Bed, Balcony</t>
  </si>
  <si>
    <t>703107490533</t>
  </si>
  <si>
    <t>2675073</t>
  </si>
  <si>
    <t>WANG/YAHUI</t>
  </si>
  <si>
    <t>Deluxe Family Room, Mountain View, 1 King Bed and 1 Queen Bed</t>
  </si>
  <si>
    <t>703105603370</t>
  </si>
  <si>
    <t>2672664</t>
  </si>
  <si>
    <t>197308826</t>
  </si>
  <si>
    <t>芭堤雅阿瓦尼度假酒店 (SHA Extra Plus)</t>
  </si>
  <si>
    <t>ZHANG/YIWEI</t>
  </si>
  <si>
    <t>2022-08-30</t>
  </si>
  <si>
    <t>¥2,236.00</t>
  </si>
  <si>
    <t>¥220.00</t>
  </si>
  <si>
    <t>¥2,016.00</t>
  </si>
  <si>
    <t>Avani garden view room</t>
  </si>
  <si>
    <t>703108641565</t>
  </si>
  <si>
    <t>2676440</t>
  </si>
  <si>
    <t>197282165</t>
  </si>
  <si>
    <t>曼谷索菲特特色酒店</t>
  </si>
  <si>
    <t>ZHANG/LANLAN</t>
  </si>
  <si>
    <t>¥2,979.00</t>
  </si>
  <si>
    <t>¥299.00</t>
  </si>
  <si>
    <t>¥2,680.00</t>
  </si>
  <si>
    <t>So Cozy Room</t>
  </si>
  <si>
    <t>703109005021</t>
  </si>
  <si>
    <t>2677995</t>
  </si>
  <si>
    <t>YAN/HONGBO|DING/YANBO</t>
  </si>
  <si>
    <t>2022-09-03</t>
  </si>
  <si>
    <t>¥1,356.00</t>
  </si>
  <si>
    <t>¥132.00</t>
  </si>
  <si>
    <t>¥1,224.00</t>
  </si>
  <si>
    <t>Deluxe One-Bedroom Room</t>
  </si>
  <si>
    <t>703107060989</t>
  </si>
  <si>
    <t>2675305</t>
  </si>
  <si>
    <t>197277830</t>
  </si>
  <si>
    <t>新加坡中山公园戴斯酒店 (SG Clean)</t>
  </si>
  <si>
    <t>jinpan/su</t>
  </si>
  <si>
    <t>2022-09-06</t>
  </si>
  <si>
    <t>¥5,160.00</t>
  </si>
  <si>
    <t>¥593.00</t>
  </si>
  <si>
    <t>¥4,567.00</t>
  </si>
  <si>
    <t>Superior twin</t>
  </si>
  <si>
    <t>703091732776</t>
  </si>
  <si>
    <t>2656736</t>
  </si>
  <si>
    <t>244138855</t>
  </si>
  <si>
    <t>曼谷阿文苏昆维特酒店</t>
  </si>
  <si>
    <t>SU/DANDAN</t>
  </si>
  <si>
    <t>2022-08-16</t>
  </si>
  <si>
    <t>¥1,264.00</t>
  </si>
  <si>
    <t>¥96.00</t>
  </si>
  <si>
    <t>¥1,168.00</t>
  </si>
  <si>
    <t>Avani King bed room</t>
  </si>
  <si>
    <t>703109333909</t>
  </si>
  <si>
    <t>2678113</t>
  </si>
  <si>
    <t>197301494</t>
  </si>
  <si>
    <t>曼谷拉差达瑞士酒店 (SHA Extra Plus)</t>
  </si>
  <si>
    <t>GUO/SHUZHEN</t>
  </si>
  <si>
    <t>2022-09-04</t>
  </si>
  <si>
    <t>¥1,070.00</t>
  </si>
  <si>
    <t>¥106.00</t>
  </si>
  <si>
    <t>¥964.00</t>
  </si>
  <si>
    <t>Swiss Advantage Room</t>
  </si>
  <si>
    <t>703110256004</t>
  </si>
  <si>
    <t>2678662</t>
  </si>
  <si>
    <t>DING/YANBO</t>
  </si>
  <si>
    <t>¥323.00</t>
  </si>
  <si>
    <t>¥32.00</t>
  </si>
  <si>
    <t>¥291.00</t>
  </si>
  <si>
    <t>703110148807</t>
  </si>
  <si>
    <t>2678658</t>
  </si>
  <si>
    <t>YAN/HONGBO</t>
  </si>
  <si>
    <t>703110415466</t>
  </si>
  <si>
    <t>2678822</t>
  </si>
  <si>
    <t>SUN/ZHENG|LI/JINFENG</t>
  </si>
  <si>
    <t>¥2,160.00</t>
  </si>
  <si>
    <t>¥212.00</t>
  </si>
  <si>
    <t>¥1,948.00</t>
  </si>
  <si>
    <t>703111123390</t>
  </si>
  <si>
    <t>2679797</t>
  </si>
  <si>
    <t>197312936</t>
  </si>
  <si>
    <t>芭堤雅湾景酒店 (SHA Plus+)</t>
  </si>
  <si>
    <t>WONG/POYAN|WONG/POYAN</t>
  </si>
  <si>
    <t>¥346.00</t>
  </si>
  <si>
    <t>¥33.00</t>
  </si>
  <si>
    <t>¥313.00</t>
  </si>
  <si>
    <t>Deluxe Garden View</t>
  </si>
  <si>
    <t>703108909700</t>
  </si>
  <si>
    <t>2676312</t>
  </si>
  <si>
    <t>870809325</t>
  </si>
  <si>
    <t>迪拜派拉蒙酒店</t>
  </si>
  <si>
    <t>CHANG/SHAOPENG</t>
  </si>
  <si>
    <t>¥2,544.00</t>
  </si>
  <si>
    <t>¥252.00</t>
  </si>
  <si>
    <t>¥2,292.00</t>
  </si>
  <si>
    <t>Scene Room</t>
  </si>
  <si>
    <t>703112029029</t>
  </si>
  <si>
    <t>2680889</t>
  </si>
  <si>
    <t>221838110</t>
  </si>
  <si>
    <t>澳门美高梅酒店</t>
  </si>
  <si>
    <t>CHEN/XUAN</t>
  </si>
  <si>
    <t>2022-09-07</t>
  </si>
  <si>
    <t>¥947.00</t>
  </si>
  <si>
    <t>¥98.00</t>
  </si>
  <si>
    <t>¥849.00</t>
  </si>
  <si>
    <t>Deluxe Room</t>
  </si>
  <si>
    <t>703112483540</t>
  </si>
  <si>
    <t>2680808</t>
  </si>
  <si>
    <t>221855828</t>
  </si>
  <si>
    <t>澳门皇冠假日酒店</t>
  </si>
  <si>
    <t>ZHANG/TIANTIAN</t>
  </si>
  <si>
    <t>¥359.00</t>
  </si>
  <si>
    <t>¥37.00</t>
  </si>
  <si>
    <t>¥322.00</t>
  </si>
  <si>
    <t>Standard Room-King Bed</t>
  </si>
  <si>
    <t>703112740407</t>
  </si>
  <si>
    <t>2680743</t>
  </si>
  <si>
    <t>PUN/CHUNHUNG</t>
  </si>
  <si>
    <t>room standard</t>
  </si>
  <si>
    <t>703112738500</t>
  </si>
  <si>
    <t>2681102</t>
  </si>
  <si>
    <t>221842448</t>
  </si>
  <si>
    <t>澳门帝濠酒店</t>
  </si>
  <si>
    <t>CHAN/IOKFAI</t>
  </si>
  <si>
    <t>¥118.00</t>
  </si>
  <si>
    <t>¥10.00</t>
  </si>
  <si>
    <t>¥108.00</t>
  </si>
  <si>
    <t>Superior Double Room</t>
  </si>
  <si>
    <t>703109481509</t>
  </si>
  <si>
    <t>2677879</t>
  </si>
  <si>
    <t>SU/FUSHAN|WANG/HUOJIN</t>
  </si>
  <si>
    <t>¥3,210.00</t>
  </si>
  <si>
    <t>¥318.00</t>
  </si>
  <si>
    <t>¥2,892.00</t>
  </si>
  <si>
    <t>703111442017</t>
  </si>
  <si>
    <t>2680292</t>
  </si>
  <si>
    <t>806781997</t>
  </si>
  <si>
    <t>皇后奢华大酒店 (SHA Extra Plus)</t>
  </si>
  <si>
    <t>WANG/JIANFEI</t>
  </si>
  <si>
    <t>¥356.00</t>
  </si>
  <si>
    <t>¥31.00</t>
  </si>
  <si>
    <t>¥325.00</t>
  </si>
  <si>
    <t>Premier Room</t>
  </si>
  <si>
    <t>703112270761</t>
  </si>
  <si>
    <t>2680446</t>
  </si>
  <si>
    <t>ZHANG/JIAAI</t>
  </si>
  <si>
    <t>¥1,108.00</t>
  </si>
  <si>
    <t>¥110.00</t>
  </si>
  <si>
    <t>¥998.00</t>
  </si>
  <si>
    <t>Executive Suite</t>
  </si>
  <si>
    <t>703112744491</t>
  </si>
  <si>
    <t>2680810</t>
  </si>
  <si>
    <t>221883089</t>
  </si>
  <si>
    <t>香港屯门贝尔特酒店</t>
  </si>
  <si>
    <t>LI/HEBIN</t>
  </si>
  <si>
    <t>2022-09-08</t>
  </si>
  <si>
    <t>¥1,510.00</t>
  </si>
  <si>
    <t>¥143.00</t>
  </si>
  <si>
    <t>¥1,367.00</t>
  </si>
  <si>
    <t>Penta Standard Twin Room</t>
  </si>
  <si>
    <t>703113878234</t>
  </si>
  <si>
    <t>2681757</t>
  </si>
  <si>
    <t>703113530408</t>
  </si>
  <si>
    <t>2682285</t>
  </si>
  <si>
    <t>228803438</t>
  </si>
  <si>
    <t>澳门新东方置地酒店</t>
  </si>
  <si>
    <t>CHEUNG/CHIMAN|HO/HIUTUNG</t>
  </si>
  <si>
    <t>¥117.00</t>
  </si>
  <si>
    <t>¥12.00</t>
  </si>
  <si>
    <t>¥105.00</t>
  </si>
  <si>
    <t>高级双人房</t>
  </si>
  <si>
    <t>703096484712</t>
  </si>
  <si>
    <t>2661976</t>
  </si>
  <si>
    <t>YAN/SHUYI</t>
  </si>
  <si>
    <t>2022-08-21</t>
  </si>
  <si>
    <t>¥948.00</t>
  </si>
  <si>
    <t>¥72.00</t>
  </si>
  <si>
    <t>¥876.00</t>
  </si>
  <si>
    <t>703113163880</t>
  </si>
  <si>
    <t>2682518</t>
  </si>
  <si>
    <t>197289968</t>
  </si>
  <si>
    <t>曼谷朗双谬思酒店 - 美憬阁酒店 (SHA Extra Plus)</t>
  </si>
  <si>
    <t>LIU/ZHIDE</t>
  </si>
  <si>
    <t>¥861.00</t>
  </si>
  <si>
    <t>¥85.00</t>
  </si>
  <si>
    <t>¥776.00</t>
  </si>
  <si>
    <t>Jatu Deluxe Room</t>
  </si>
  <si>
    <t>703112139000</t>
  </si>
  <si>
    <t>2680512</t>
  </si>
  <si>
    <t>197289803</t>
  </si>
  <si>
    <t>曼谷 JW 万豪酒店 (SHA Plus+)</t>
  </si>
  <si>
    <t>HE/XIN</t>
  </si>
  <si>
    <t>¥1,978.00</t>
  </si>
  <si>
    <t>¥196.00</t>
  </si>
  <si>
    <t>¥1,782.00</t>
  </si>
  <si>
    <t>Deluxe king room</t>
  </si>
  <si>
    <t>703112943439</t>
  </si>
  <si>
    <t>2681440</t>
  </si>
  <si>
    <t>ZHANH/YANJUN</t>
  </si>
  <si>
    <t>¥481.00</t>
  </si>
  <si>
    <t>¥47.00</t>
  </si>
  <si>
    <t>¥434.00</t>
  </si>
  <si>
    <t>Swiss Premier Room</t>
  </si>
  <si>
    <t>703113053843</t>
  </si>
  <si>
    <t>2682529</t>
  </si>
  <si>
    <t>HU/WEIJUN</t>
  </si>
  <si>
    <t>¥663.00</t>
  </si>
  <si>
    <t>¥66.00</t>
  </si>
  <si>
    <t>¥597.00</t>
  </si>
  <si>
    <t>703114691726</t>
  </si>
  <si>
    <t>2683638</t>
  </si>
  <si>
    <t>221838959</t>
  </si>
  <si>
    <t>澳门十六浦索菲特大酒店</t>
  </si>
  <si>
    <t>LAU/CHIWAI</t>
  </si>
  <si>
    <t>2022-09-09</t>
  </si>
  <si>
    <t>¥392.00</t>
  </si>
  <si>
    <t>¥40.00</t>
  </si>
  <si>
    <t>¥352.00</t>
  </si>
  <si>
    <t>Superior King Room</t>
  </si>
  <si>
    <t>703114699202</t>
  </si>
  <si>
    <t>2683678</t>
  </si>
  <si>
    <t>240104801</t>
  </si>
  <si>
    <t>怡保怡都大酒店</t>
  </si>
  <si>
    <t>LI/JIANBO|LI/SULI|LI/JIANQIAO|QOU/ZHIQIANG|LU/WANLING</t>
  </si>
  <si>
    <t>¥447.00</t>
  </si>
  <si>
    <t>¥48.00</t>
  </si>
  <si>
    <t>¥399.00</t>
  </si>
  <si>
    <t>Business Studio</t>
  </si>
  <si>
    <t>703109448149</t>
  </si>
  <si>
    <t>2677578</t>
  </si>
  <si>
    <t>703108355121</t>
  </si>
  <si>
    <t>2676912</t>
  </si>
  <si>
    <t>815995252</t>
  </si>
  <si>
    <t>布拉莎丽椰子岛天外天度假酒店(SHA Extra Plus)</t>
  </si>
  <si>
    <t>ZOU/WENHAN|LI/HANXI</t>
  </si>
  <si>
    <t>¥7,144.00</t>
  </si>
  <si>
    <t>¥592.00</t>
  </si>
  <si>
    <t>¥6,552.00</t>
  </si>
  <si>
    <t>One Bedroom Pool Villa</t>
  </si>
  <si>
    <t>703114993605</t>
  </si>
  <si>
    <t>2682719</t>
  </si>
  <si>
    <t>SHI/XINYU</t>
  </si>
  <si>
    <t>703114709000</t>
  </si>
  <si>
    <t>2683560</t>
  </si>
  <si>
    <t>197293184</t>
  </si>
  <si>
    <t>曼谷班达拉套房酒店</t>
  </si>
  <si>
    <t>LIU/ZHONGDA</t>
  </si>
  <si>
    <t>¥34.00</t>
  </si>
  <si>
    <t>1 Bedroom Suite</t>
  </si>
  <si>
    <t>703114868374</t>
  </si>
  <si>
    <t>2682745</t>
  </si>
  <si>
    <t>197295440</t>
  </si>
  <si>
    <t>隆齐素坤逸阿卡迪亚套房康帕斯酒店</t>
  </si>
  <si>
    <t>WU/XUEMEI</t>
  </si>
  <si>
    <t>¥426.00</t>
  </si>
  <si>
    <t>¥386.00</t>
  </si>
  <si>
    <t>superior one-bedroom</t>
  </si>
  <si>
    <t>703114332214</t>
  </si>
  <si>
    <t>2683262</t>
  </si>
  <si>
    <t>LIU/SHILI</t>
  </si>
  <si>
    <t>¥402.00</t>
  </si>
  <si>
    <t>¥39.00</t>
  </si>
  <si>
    <t>¥363.00</t>
  </si>
  <si>
    <t>703098268944</t>
  </si>
  <si>
    <t>2664504</t>
  </si>
  <si>
    <t>WANG/YIHAN|GUI/YUAN</t>
  </si>
  <si>
    <t>2022-08-23</t>
  </si>
  <si>
    <t>2022-09-14</t>
  </si>
  <si>
    <t>2022-09-17</t>
  </si>
  <si>
    <t>2022-09-09 11:14:25</t>
  </si>
  <si>
    <t>703114209432</t>
  </si>
  <si>
    <t>2682728</t>
  </si>
  <si>
    <t>LI/CHAO|XIE/MEIFENG</t>
  </si>
  <si>
    <t>2022-09-10</t>
  </si>
  <si>
    <t>703114916255</t>
  </si>
  <si>
    <t>2682836</t>
  </si>
  <si>
    <t>703115535635</t>
  </si>
  <si>
    <t>2685155</t>
  </si>
  <si>
    <t>815913499</t>
  </si>
  <si>
    <t>大城滨江大酒店</t>
  </si>
  <si>
    <t>RONG/CHENGJIE</t>
  </si>
  <si>
    <t>¥182.00</t>
  </si>
  <si>
    <t>¥16.00</t>
  </si>
  <si>
    <t>¥166.00</t>
  </si>
  <si>
    <t>superior room</t>
  </si>
  <si>
    <t>703115037074</t>
  </si>
  <si>
    <t>2684592</t>
  </si>
  <si>
    <t>703115942208</t>
  </si>
  <si>
    <t>2684625</t>
  </si>
  <si>
    <t>MINGJIANG/YAO</t>
  </si>
  <si>
    <t>¥659.00</t>
  </si>
  <si>
    <t>703115490782</t>
  </si>
  <si>
    <t>2685164</t>
  </si>
  <si>
    <t>197298581</t>
  </si>
  <si>
    <t>迪拜宜必思亚利加酒店</t>
  </si>
  <si>
    <t>WEI/LI</t>
  </si>
  <si>
    <t>¥282.00</t>
  </si>
  <si>
    <t>¥28.00</t>
  </si>
  <si>
    <t>¥254.00</t>
  </si>
  <si>
    <t>Standard Room</t>
  </si>
  <si>
    <t>703116766675</t>
  </si>
  <si>
    <t>2686114</t>
  </si>
  <si>
    <t>197305721</t>
  </si>
  <si>
    <t>芭堤雅SN优佳酒店 (SHA Plus+)</t>
  </si>
  <si>
    <t>WEI/LIUPING</t>
  </si>
  <si>
    <t>2022-09-16</t>
  </si>
  <si>
    <t>2022-09-10 14:58:25</t>
  </si>
  <si>
    <t>703116763440</t>
  </si>
  <si>
    <t>2686609</t>
  </si>
  <si>
    <t>221861747</t>
  </si>
  <si>
    <t>香港帝国酒店</t>
  </si>
  <si>
    <t>LAU/KAKANG</t>
  </si>
  <si>
    <t>2022-09-11</t>
  </si>
  <si>
    <t>¥628.00</t>
  </si>
  <si>
    <t>2022-09-10 20:23:13</t>
  </si>
  <si>
    <t>Double Room</t>
  </si>
  <si>
    <t>703116116226</t>
  </si>
  <si>
    <t>2686171</t>
  </si>
  <si>
    <t>WEI/LIUPING|HU/YANG</t>
  </si>
  <si>
    <t>2022-09-11 00:00:02</t>
  </si>
  <si>
    <t>703117927194</t>
  </si>
  <si>
    <t>2687035</t>
  </si>
  <si>
    <t>199564853</t>
  </si>
  <si>
    <t>维也纳中央车站星辰酒店</t>
  </si>
  <si>
    <t>CISTERNINO/MARIA|HAO/PUGUANG</t>
  </si>
  <si>
    <t>2022-09-25</t>
  </si>
  <si>
    <t>2022-09-26</t>
  </si>
  <si>
    <t>¥591.00</t>
  </si>
  <si>
    <t>2022-09-11 05:58:31</t>
  </si>
  <si>
    <t>Business Room</t>
  </si>
  <si>
    <t>703114180187</t>
  </si>
  <si>
    <t>2683732</t>
  </si>
  <si>
    <t>197317649</t>
  </si>
  <si>
    <t>三井酒店</t>
  </si>
  <si>
    <t>KANG/MINGZHEN</t>
  </si>
  <si>
    <t>¥115.00</t>
  </si>
  <si>
    <t>¥955.00</t>
  </si>
  <si>
    <t>703112688650</t>
  </si>
  <si>
    <t>2681023</t>
  </si>
  <si>
    <t>221888720</t>
  </si>
  <si>
    <t>维园118酒店</t>
  </si>
  <si>
    <t>LIU/XIANZHAO</t>
  </si>
  <si>
    <t>¥1,692.00</t>
  </si>
  <si>
    <t>¥154.00</t>
  </si>
  <si>
    <t>¥1,538.00</t>
  </si>
  <si>
    <t>Business Suite</t>
  </si>
  <si>
    <t>703074391433</t>
  </si>
  <si>
    <t>2638468</t>
  </si>
  <si>
    <t>221861750</t>
  </si>
  <si>
    <t>香港朗逸酒店</t>
  </si>
  <si>
    <t>DAI/HONGZHU</t>
  </si>
  <si>
    <t>2022-07-30</t>
  </si>
  <si>
    <t>¥927.00</t>
  </si>
  <si>
    <t>¥73.00</t>
  </si>
  <si>
    <t>¥854.00</t>
  </si>
  <si>
    <t>Standard Twin Room</t>
  </si>
  <si>
    <t>703112096732</t>
  </si>
  <si>
    <t>2681033</t>
  </si>
  <si>
    <t>197324210</t>
  </si>
  <si>
    <t>曼谷铂尔曼G酒店 （SHA Extra Plus）</t>
  </si>
  <si>
    <t>FU/ZHOU|XU/DONGHAI</t>
  </si>
  <si>
    <t>¥1,868.00</t>
  </si>
  <si>
    <t>¥184.00</t>
  </si>
  <si>
    <t>¥1,684.00</t>
  </si>
  <si>
    <t>premium deluxe twin room</t>
  </si>
  <si>
    <t>703115888309</t>
  </si>
  <si>
    <t>2684072</t>
  </si>
  <si>
    <t>WANG/JUNRONG|JI/JIERU</t>
  </si>
  <si>
    <t>¥934.00</t>
  </si>
  <si>
    <t>¥92.00</t>
  </si>
  <si>
    <t>¥842.00</t>
  </si>
  <si>
    <t>Premium Deluxe Double Room</t>
  </si>
  <si>
    <t>703115095714</t>
  </si>
  <si>
    <t>2684003</t>
  </si>
  <si>
    <t>197293763</t>
  </si>
  <si>
    <t>曼谷沙吞路耐拉提瓦斯公寓酒店</t>
  </si>
  <si>
    <t>XU/XIAOFENG</t>
  </si>
  <si>
    <t>¥440.00</t>
  </si>
  <si>
    <t>¥42.00</t>
  </si>
  <si>
    <t>¥398.00</t>
  </si>
  <si>
    <t>Studio Room</t>
  </si>
  <si>
    <t>703114594348</t>
  </si>
  <si>
    <t>2682852</t>
  </si>
  <si>
    <t>197309126</t>
  </si>
  <si>
    <t>素坤逸贝斯特韦斯特精品酒店</t>
  </si>
  <si>
    <t>JI/YUNZHONG|GUO/WEI</t>
  </si>
  <si>
    <t>¥1,611.00</t>
  </si>
  <si>
    <t>¥153.00</t>
  </si>
  <si>
    <t>¥1,458.00</t>
  </si>
  <si>
    <t>Premier Twin Room</t>
  </si>
  <si>
    <t>703114516734</t>
  </si>
  <si>
    <t>2683040</t>
  </si>
  <si>
    <t>804831868</t>
  </si>
  <si>
    <t>沙吞大塔酒店 (SHA Plus+)</t>
  </si>
  <si>
    <t>WANG/HAI</t>
  </si>
  <si>
    <t>¥378.00</t>
  </si>
  <si>
    <t>¥345.00</t>
  </si>
  <si>
    <t>703115535640</t>
  </si>
  <si>
    <t>2683951</t>
  </si>
  <si>
    <t>ZHOU/YUESHENG|NGUYEN/THIBICHTUYEN</t>
  </si>
  <si>
    <t>¥962.00</t>
  </si>
  <si>
    <t>¥94.00</t>
  </si>
  <si>
    <t>¥868.00</t>
  </si>
  <si>
    <t>703114985003</t>
  </si>
  <si>
    <t>2682853</t>
  </si>
  <si>
    <t>JI/CHENGYU|DUONG/THANHHUONG</t>
  </si>
  <si>
    <t>premium king bed room</t>
  </si>
  <si>
    <t>703116772067</t>
  </si>
  <si>
    <t>2686292</t>
  </si>
  <si>
    <t>SONG/JUN</t>
  </si>
  <si>
    <t>¥545.00</t>
  </si>
  <si>
    <t>¥54.00</t>
  </si>
  <si>
    <t>¥491.00</t>
  </si>
  <si>
    <t>703116213479</t>
  </si>
  <si>
    <t>2685911</t>
  </si>
  <si>
    <t>703116499523</t>
  </si>
  <si>
    <t>2686294</t>
  </si>
  <si>
    <t>DENG/TIAN</t>
  </si>
  <si>
    <t>¥394.00</t>
  </si>
  <si>
    <t>¥357.00</t>
  </si>
  <si>
    <t>Deluxe City View Room</t>
  </si>
  <si>
    <t>703116740691</t>
  </si>
  <si>
    <t>2686297</t>
  </si>
  <si>
    <t>SA/REN|LIU/HANG</t>
  </si>
  <si>
    <t>703116507058</t>
  </si>
  <si>
    <t>2686344</t>
  </si>
  <si>
    <t>197302313</t>
  </si>
  <si>
    <t>兀兰酒店芭堤雅度假村</t>
  </si>
  <si>
    <t>ZHONG/WEIXIANG</t>
  </si>
  <si>
    <t>¥554.00</t>
  </si>
  <si>
    <t>¥53.00</t>
  </si>
  <si>
    <t>¥501.00</t>
  </si>
  <si>
    <t>Deluxe Terrace Room</t>
  </si>
  <si>
    <t>703117953091</t>
  </si>
  <si>
    <t>2687564</t>
  </si>
  <si>
    <t>197587661</t>
  </si>
  <si>
    <t>泗水 - 美憬阁满者伯夷酒店</t>
  </si>
  <si>
    <t>TANG/YUN|ANG/SOOCHEE</t>
  </si>
  <si>
    <t>¥1,072.00</t>
  </si>
  <si>
    <t>2022-09-11 15:54:02</t>
  </si>
  <si>
    <t>Classic 2 Twin bed Room</t>
  </si>
  <si>
    <t>703117082901</t>
  </si>
  <si>
    <t>2687556</t>
  </si>
  <si>
    <t>2022-09-13</t>
  </si>
  <si>
    <t>2022-09-11 16:39:34</t>
  </si>
  <si>
    <t>703117369382</t>
  </si>
  <si>
    <t>2687946</t>
  </si>
  <si>
    <t>870809172</t>
  </si>
  <si>
    <t>UHG 隆路区酒店</t>
  </si>
  <si>
    <t>LIU/ZHONGDA|CHEN/HONGJIANG</t>
  </si>
  <si>
    <t>2022-09-12</t>
  </si>
  <si>
    <t>¥420.00</t>
  </si>
  <si>
    <t>2022-09-11 21:37:52</t>
  </si>
  <si>
    <t>Superior Room with Balcony</t>
  </si>
  <si>
    <t>合计</t>
  </si>
  <si>
    <t/>
  </si>
  <si>
    <t>¥68,333.00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</si>
  <si>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</si>
  <si>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</si>
  <si>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</si>
  <si>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</si>
  <si>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</si>
  <si>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</si>
  <si>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</si>
  <si>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csg_manual_202208301644482468154</t>
  </si>
  <si>
    <t>703093701562</t>
  </si>
  <si>
    <t>1615646</t>
  </si>
  <si>
    <t>赔付-房费追回</t>
  </si>
  <si>
    <t>--</t>
  </si>
  <si>
    <t>查看此单联系代理告知无法安排，故确认后拒单属实，故应承担用户支付价首晚房费5076元/4=1269元，我处未结算，已追赔1317元，故我处应补回贵司1317元-1269元=48元</t>
  </si>
  <si>
    <t>csg_manual_202209071113250712257</t>
  </si>
  <si>
    <t>702978587639</t>
  </si>
  <si>
    <t>¥322.50</t>
  </si>
  <si>
    <t>查看此单取消需扣除首晚50%，应结算给代2717元/2=1358.5元，已结算8151元，故多结算8151元-1358.5元=6792.5元，我处已追赔7115元，故补回代理322.5元</t>
  </si>
  <si>
    <t>chase_deduct_kynd220909163054317</t>
  </si>
  <si>
    <t>-¥500.00</t>
  </si>
  <si>
    <t>生成追赔task#追赔系统-预付扣款直连#</t>
  </si>
  <si>
    <t>NPH20220902192939917635</t>
  </si>
  <si>
    <t>返现日期</t>
  </si>
  <si>
    <t>，</t>
  </si>
  <si>
    <r>
      <t>本期收回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</si>
  <si>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322.5</t>
    </r>
    <r>
      <rPr>
        <sz val="10"/>
        <rFont val="宋体"/>
        <charset val="134"/>
      </rPr>
      <t>元</t>
    </r>
  </si>
  <si>
    <t>A220913160727481</t>
  </si>
  <si>
    <t>A220913160803481</t>
  </si>
  <si>
    <r>
      <t>总计：</t>
    </r>
    <r>
      <rPr>
        <sz val="10"/>
        <rFont val="Arial"/>
        <charset val="134"/>
      </rPr>
      <t>61578.5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</si>
  <si>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</si>
  <si>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</si>
  <si>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</si>
  <si>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</si>
  <si>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</si>
  <si>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</si>
  <si>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</si>
  <si>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</si>
  <si>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</si>
  <si>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</si>
  <si>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</si>
  <si>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</si>
  <si>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</si>
  <si>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</si>
  <si>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</si>
  <si>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</si>
  <si>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</si>
  <si>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</si>
  <si>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芭堤雅伍德兰酒店度假村</t>
  </si>
  <si>
    <t>ZHONG WEIXIANG</t>
  </si>
  <si>
    <t>退房日周结</t>
  </si>
  <si>
    <t>501.00</t>
  </si>
  <si>
    <t>RMB</t>
  </si>
  <si>
    <t>0</t>
  </si>
  <si>
    <t>0.00</t>
  </si>
  <si>
    <t>趣悠游国际直连</t>
  </si>
  <si>
    <t>1659</t>
  </si>
  <si>
    <t>2022-09-10 17:13:14</t>
  </si>
  <si>
    <t>汇智国际旅游发展有限公司</t>
  </si>
  <si>
    <t>直采</t>
  </si>
  <si>
    <t>泰国</t>
  </si>
  <si>
    <t>芭提雅湾景酒店</t>
  </si>
  <si>
    <t>SA REN,LIU HANG</t>
  </si>
  <si>
    <t>357.00</t>
  </si>
  <si>
    <t>2022-09-10 17:05:23</t>
  </si>
  <si>
    <t>DENG TIAN</t>
  </si>
  <si>
    <t>2022-09-10 17:05:04</t>
  </si>
  <si>
    <t>SONG JUN</t>
  </si>
  <si>
    <t>491.00</t>
  </si>
  <si>
    <t>2022-09-10 17:13:31</t>
  </si>
  <si>
    <t>LIU SHILI</t>
  </si>
  <si>
    <t>363.00</t>
  </si>
  <si>
    <t>2022-09-10 11:57:55</t>
  </si>
  <si>
    <t>WEI LI</t>
  </si>
  <si>
    <t>254.00</t>
  </si>
  <si>
    <t>2022-09-09 21:05:10</t>
  </si>
  <si>
    <t>直连</t>
  </si>
  <si>
    <t>阿拉伯联合酋长国</t>
  </si>
  <si>
    <t>RONG CHENGJIE</t>
  </si>
  <si>
    <t>166.00</t>
  </si>
  <si>
    <t>2022-09-09 20:51:19</t>
  </si>
  <si>
    <t>MINGJIANG YAO</t>
  </si>
  <si>
    <t>593.00</t>
  </si>
  <si>
    <t>2022-09-09 16:36:25</t>
  </si>
  <si>
    <t>2022-09-09 15:05:26</t>
  </si>
  <si>
    <t>曼谷铂尔曼G酒店</t>
  </si>
  <si>
    <t>WANG JUNRONG,JI JIERU</t>
  </si>
  <si>
    <t>842.00</t>
  </si>
  <si>
    <t>2022-09-09 09:20:17</t>
  </si>
  <si>
    <t>曼谷沙吞娜拉提瓦酒店</t>
  </si>
  <si>
    <t>XU XIAOFENG</t>
  </si>
  <si>
    <t>398.00</t>
  </si>
  <si>
    <t>2022-09-09 02:41:46</t>
  </si>
  <si>
    <t>ZHOU YUESHENG,NGUYEN THIBICHTUYEN</t>
  </si>
  <si>
    <t>868.00</t>
  </si>
  <si>
    <t>2022-09-09 09:11:51</t>
  </si>
  <si>
    <t>首尔三井酒店</t>
  </si>
  <si>
    <t>KANG MINGZHEN</t>
  </si>
  <si>
    <t>955.00</t>
  </si>
  <si>
    <t>2022-09-08 21:16:18</t>
  </si>
  <si>
    <t>韩国</t>
  </si>
  <si>
    <t>百丽宫大酒店</t>
  </si>
  <si>
    <t>LI JIANBO,LI SULI,LI JIANQIAO,QOU ZHIQIANG,LU WANLING</t>
  </si>
  <si>
    <t>399.00</t>
  </si>
  <si>
    <t>2022-09-08 19:58:10</t>
  </si>
  <si>
    <t>马来西亚</t>
  </si>
  <si>
    <t>LAU CHIWAI</t>
  </si>
  <si>
    <t>352.00</t>
  </si>
  <si>
    <t>2022-09-08 19:19:12</t>
  </si>
  <si>
    <t>中国</t>
  </si>
  <si>
    <t>LIU ZHONGDA</t>
  </si>
  <si>
    <t>318.00</t>
  </si>
  <si>
    <t>2022-09-08 17:54:54</t>
  </si>
  <si>
    <t>2022-09-08 13:57:39</t>
  </si>
  <si>
    <t>沙吞大塔酒店</t>
  </si>
  <si>
    <t>WANG HAI</t>
  </si>
  <si>
    <t>345.00</t>
  </si>
  <si>
    <t>2022-09-08 10:32:15</t>
  </si>
  <si>
    <t>曼谷贝斯特韦斯特至尊素坤逸酒店</t>
  </si>
  <si>
    <t>JI CHENGYU,DUONG THANHHUONG</t>
  </si>
  <si>
    <t>1458.00</t>
  </si>
  <si>
    <t>2022-09-08 09:58:38</t>
  </si>
  <si>
    <t>JI YUNZHONG,GUO WEI</t>
  </si>
  <si>
    <t>2022-09-08 09:52:38</t>
  </si>
  <si>
    <t>曼谷JW万豪酒店</t>
  </si>
  <si>
    <t>HE XIN</t>
  </si>
  <si>
    <t>1782.00</t>
  </si>
  <si>
    <t>2022-09-08 09:50:35</t>
  </si>
  <si>
    <t>WU XUEMEI</t>
  </si>
  <si>
    <t>386.00</t>
  </si>
  <si>
    <t>2022-09-08 01:33:13</t>
  </si>
  <si>
    <t>LI CHAO,XIE MEIFENG</t>
  </si>
  <si>
    <t>2022-09-08 10:12:12</t>
  </si>
  <si>
    <t>SHI XINYU</t>
  </si>
  <si>
    <t>434.00</t>
  </si>
  <si>
    <t>2022-09-08 09:48:52</t>
  </si>
  <si>
    <t>曼谷朗双谬思酒店 - 美憬阁酒店</t>
  </si>
  <si>
    <t>HU WEIJUN</t>
  </si>
  <si>
    <t>597.00</t>
  </si>
  <si>
    <t>2022-09-07 21:38:23</t>
  </si>
  <si>
    <t>LIU ZHIDE</t>
  </si>
  <si>
    <t>776.00</t>
  </si>
  <si>
    <t>2022-09-07 21:27:06</t>
  </si>
  <si>
    <t>CHEUNG CHIMAN,HO HIUTUNG</t>
  </si>
  <si>
    <t>105.00</t>
  </si>
  <si>
    <t>2022-09-07 18:07:14</t>
  </si>
  <si>
    <t>CHEN XUAN</t>
  </si>
  <si>
    <t>849.00</t>
  </si>
  <si>
    <t>2022-09-07 10:43:47</t>
  </si>
  <si>
    <t>ZHANH YANJUN</t>
  </si>
  <si>
    <t>2022-09-07 09:37:15</t>
  </si>
  <si>
    <t>CHAN IOKFAI</t>
  </si>
  <si>
    <t>108.00</t>
  </si>
  <si>
    <t>2022-09-06 17:33:22</t>
  </si>
  <si>
    <t>FU ZHOU,XU DONGHAI</t>
  </si>
  <si>
    <t>1684.00</t>
  </si>
  <si>
    <t>2022-09-06 20:29:21</t>
  </si>
  <si>
    <t>香港盛捷维园公寓酒店</t>
  </si>
  <si>
    <t>LIU XIANZHAO</t>
  </si>
  <si>
    <t>1538.00</t>
  </si>
  <si>
    <t>2022-09-06 17:42:27</t>
  </si>
  <si>
    <t>2022-09-06 15:08:23</t>
  </si>
  <si>
    <t>LI HEBIN</t>
  </si>
  <si>
    <t>1367.00</t>
  </si>
  <si>
    <t>2022-09-06 13:11:17</t>
  </si>
  <si>
    <t>ZHANG TIANTIAN</t>
  </si>
  <si>
    <t>322.00</t>
  </si>
  <si>
    <t>2022-09-06 13:08:14</t>
  </si>
  <si>
    <t>PUN CHUNHUNG</t>
  </si>
  <si>
    <t>2022-09-06 11:51:14</t>
  </si>
  <si>
    <t>2022-09-06 09:37:00</t>
  </si>
  <si>
    <t>ZHANG JIAAI</t>
  </si>
  <si>
    <t>998.00</t>
  </si>
  <si>
    <t>2022-09-06 09:48:44</t>
  </si>
  <si>
    <t>皇后奢华大酒店</t>
  </si>
  <si>
    <t>WANG JIANFEI</t>
  </si>
  <si>
    <t>325.00</t>
  </si>
  <si>
    <t>2022-09-06 10:57:11</t>
  </si>
  <si>
    <t>WONG POYAN,WONG POYAN</t>
  </si>
  <si>
    <t>313.00</t>
  </si>
  <si>
    <t>2022-09-05 15:13:12</t>
  </si>
  <si>
    <t>SUN ZHENG,LI JINFENG</t>
  </si>
  <si>
    <t>1948.00</t>
  </si>
  <si>
    <t>2022-09-04 16:31:27</t>
  </si>
  <si>
    <t>DING YANBO</t>
  </si>
  <si>
    <t>291.00</t>
  </si>
  <si>
    <t>2022-09-04 12:49:43</t>
  </si>
  <si>
    <t>YAN HONGBO</t>
  </si>
  <si>
    <t>2022-09-04 12:49:31</t>
  </si>
  <si>
    <t>GUO SHUZHEN</t>
  </si>
  <si>
    <t>964.00</t>
  </si>
  <si>
    <t>2022-09-03 22:06:24</t>
  </si>
  <si>
    <t>YAN HONGBO,DING YANBO</t>
  </si>
  <si>
    <t>1224.00</t>
  </si>
  <si>
    <t>2022-09-03 18:12:18</t>
  </si>
  <si>
    <t>SU FUSHAN,WANG HUOJIN</t>
  </si>
  <si>
    <t>2892.00</t>
  </si>
  <si>
    <t>2022-09-03 18:01:29</t>
  </si>
  <si>
    <t>芭堤雅阿瓦尼度假酒店</t>
  </si>
  <si>
    <t>ZHANG YIWEI</t>
  </si>
  <si>
    <t>2016.00</t>
  </si>
  <si>
    <t>2022-09-03 15:40:39</t>
  </si>
  <si>
    <t>ZOU WENHAN,LI HANXI</t>
  </si>
  <si>
    <t>6052.00</t>
  </si>
  <si>
    <t>2022-09-03 10:16:59</t>
  </si>
  <si>
    <t>ZHANG LANLAN</t>
  </si>
  <si>
    <t>2679.99</t>
  </si>
  <si>
    <t>2022-09-02 12:59:45</t>
  </si>
  <si>
    <t>CHANG SHAOPENG</t>
  </si>
  <si>
    <t>2292.00</t>
  </si>
  <si>
    <t>2022-09-02 21:29:47</t>
  </si>
  <si>
    <t>新加坡中山公园戴斯酒店</t>
  </si>
  <si>
    <t>jinpan su</t>
  </si>
  <si>
    <t>4567.00</t>
  </si>
  <si>
    <t>2022-09-01 13:26:55</t>
  </si>
  <si>
    <t>新加坡</t>
  </si>
  <si>
    <t>LI XINA</t>
  </si>
  <si>
    <t>1497.00</t>
  </si>
  <si>
    <t>2022-09-01 13:19:28</t>
  </si>
  <si>
    <t>WANG YAHUI</t>
  </si>
  <si>
    <t>2022-09-01 21:25:24</t>
  </si>
  <si>
    <t>TANG RENLONG,GARCIA HELENE</t>
  </si>
  <si>
    <t>1548.00</t>
  </si>
  <si>
    <t>2022-08-31 15:56:18</t>
  </si>
  <si>
    <t>2022-08-30 13:22:17</t>
  </si>
  <si>
    <t>YAN SHUYI</t>
  </si>
  <si>
    <t>876.00</t>
  </si>
  <si>
    <t>2022-08-21 20:15:00</t>
  </si>
  <si>
    <t>SU DANDAN</t>
  </si>
  <si>
    <t>1168.00</t>
  </si>
  <si>
    <t>2022-08-16 13:17:24</t>
  </si>
  <si>
    <t>DAI HONGZHU</t>
  </si>
  <si>
    <t>854.01</t>
  </si>
  <si>
    <t>2022-07-30 20:45:27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</si>
</sst>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66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66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3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3</v>
      </c>
      <c r="N3" s="8" t="s">
        <v>94</v>
      </c>
      <c r="O3" s="8" t="s">
        <v>82</v>
      </c>
      <c r="P3" s="8" t="s">
        <v>83</v>
      </c>
      <c r="Q3" s="8"/>
      <c r="R3" s="13" t="s">
        <v>95</v>
      </c>
      <c r="S3" s="15" t="s">
        <v>19</v>
      </c>
      <c r="T3" s="8"/>
      <c r="U3" s="13" t="s">
        <v>19</v>
      </c>
      <c r="V3" s="13" t="s">
        <v>95</v>
      </c>
      <c r="W3" s="15" t="s">
        <v>96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91</v>
      </c>
      <c r="H4" s="8" t="s">
        <v>92</v>
      </c>
      <c r="I4" s="8" t="s">
        <v>79</v>
      </c>
      <c r="J4" s="8" t="s">
        <v>2</v>
      </c>
      <c r="K4" s="8" t="s">
        <v>101</v>
      </c>
      <c r="L4" s="8">
        <v>1</v>
      </c>
      <c r="M4" s="8">
        <v>3</v>
      </c>
      <c r="N4" s="8" t="s">
        <v>94</v>
      </c>
      <c r="O4" s="8" t="s">
        <v>82</v>
      </c>
      <c r="P4" s="8" t="s">
        <v>83</v>
      </c>
      <c r="Q4" s="8"/>
      <c r="R4" s="13" t="s">
        <v>95</v>
      </c>
      <c r="S4" s="15" t="s">
        <v>19</v>
      </c>
      <c r="T4" s="8"/>
      <c r="U4" s="13" t="s">
        <v>19</v>
      </c>
      <c r="V4" s="13" t="s">
        <v>95</v>
      </c>
      <c r="W4" s="15" t="s">
        <v>96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97</v>
      </c>
      <c r="AD4" t="s">
        <v>6</v>
      </c>
      <c r="AE4" t="s">
        <v>102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103</v>
      </c>
      <c r="B5" s="7" t="s">
        <v>104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105</v>
      </c>
      <c r="H5" s="8" t="s">
        <v>106</v>
      </c>
      <c r="I5" s="8" t="s">
        <v>79</v>
      </c>
      <c r="J5" s="8" t="s">
        <v>2</v>
      </c>
      <c r="K5" s="8" t="s">
        <v>107</v>
      </c>
      <c r="L5" s="8">
        <v>1</v>
      </c>
      <c r="M5" s="8">
        <v>4</v>
      </c>
      <c r="N5" s="8" t="s">
        <v>108</v>
      </c>
      <c r="O5" s="8" t="s">
        <v>94</v>
      </c>
      <c r="P5" s="8" t="s">
        <v>83</v>
      </c>
      <c r="Q5" s="8"/>
      <c r="R5" s="13" t="s">
        <v>109</v>
      </c>
      <c r="S5" s="15" t="s">
        <v>19</v>
      </c>
      <c r="T5" s="8"/>
      <c r="U5" s="13" t="s">
        <v>19</v>
      </c>
      <c r="V5" s="13" t="s">
        <v>109</v>
      </c>
      <c r="W5" s="15" t="s">
        <v>110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113</v>
      </c>
      <c r="B6" s="7" t="s">
        <v>114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115</v>
      </c>
      <c r="H6" s="8" t="s">
        <v>116</v>
      </c>
      <c r="I6" s="8" t="s">
        <v>79</v>
      </c>
      <c r="J6" s="8" t="s">
        <v>2</v>
      </c>
      <c r="K6" s="8" t="s">
        <v>117</v>
      </c>
      <c r="L6" s="8">
        <v>1</v>
      </c>
      <c r="M6" s="8">
        <v>3</v>
      </c>
      <c r="N6" s="8" t="s">
        <v>82</v>
      </c>
      <c r="O6" s="8" t="s">
        <v>82</v>
      </c>
      <c r="P6" s="8" t="s">
        <v>83</v>
      </c>
      <c r="Q6" s="8"/>
      <c r="R6" s="13" t="s">
        <v>118</v>
      </c>
      <c r="S6" s="15" t="s">
        <v>19</v>
      </c>
      <c r="T6" s="8"/>
      <c r="U6" s="13" t="s">
        <v>19</v>
      </c>
      <c r="V6" s="13" t="s">
        <v>118</v>
      </c>
      <c r="W6" s="15" t="s">
        <v>119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122</v>
      </c>
      <c r="B7" s="7" t="s">
        <v>123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77</v>
      </c>
      <c r="H7" s="8" t="s">
        <v>78</v>
      </c>
      <c r="I7" s="8" t="s">
        <v>79</v>
      </c>
      <c r="J7" s="8" t="s">
        <v>2</v>
      </c>
      <c r="K7" s="8" t="s">
        <v>124</v>
      </c>
      <c r="L7" s="8">
        <v>2</v>
      </c>
      <c r="M7" s="8">
        <v>2</v>
      </c>
      <c r="N7" s="8" t="s">
        <v>125</v>
      </c>
      <c r="O7" s="8" t="s">
        <v>125</v>
      </c>
      <c r="P7" s="8" t="s">
        <v>83</v>
      </c>
      <c r="Q7" s="8"/>
      <c r="R7" s="13" t="s">
        <v>126</v>
      </c>
      <c r="S7" s="15" t="s">
        <v>19</v>
      </c>
      <c r="T7" s="8"/>
      <c r="U7" s="13" t="s">
        <v>19</v>
      </c>
      <c r="V7" s="13" t="s">
        <v>126</v>
      </c>
      <c r="W7" s="15" t="s">
        <v>127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130</v>
      </c>
      <c r="B8" s="7" t="s">
        <v>131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132</v>
      </c>
      <c r="H8" s="8" t="s">
        <v>133</v>
      </c>
      <c r="I8" s="8" t="s">
        <v>79</v>
      </c>
      <c r="J8" s="8" t="s">
        <v>2</v>
      </c>
      <c r="K8" s="8" t="s">
        <v>134</v>
      </c>
      <c r="L8" s="8">
        <v>1</v>
      </c>
      <c r="M8" s="8">
        <v>5</v>
      </c>
      <c r="N8" s="8" t="s">
        <v>94</v>
      </c>
      <c r="O8" s="8" t="s">
        <v>94</v>
      </c>
      <c r="P8" s="8" t="s">
        <v>135</v>
      </c>
      <c r="Q8" s="8"/>
      <c r="R8" s="13" t="s">
        <v>136</v>
      </c>
      <c r="S8" s="15" t="s">
        <v>19</v>
      </c>
      <c r="T8" s="8"/>
      <c r="U8" s="13" t="s">
        <v>19</v>
      </c>
      <c r="V8" s="13" t="s">
        <v>136</v>
      </c>
      <c r="W8" s="15" t="s">
        <v>137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140</v>
      </c>
      <c r="B9" s="7" t="s">
        <v>141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142</v>
      </c>
      <c r="H9" s="8" t="s">
        <v>143</v>
      </c>
      <c r="I9" s="8" t="s">
        <v>79</v>
      </c>
      <c r="J9" s="8" t="s">
        <v>2</v>
      </c>
      <c r="K9" s="8" t="s">
        <v>144</v>
      </c>
      <c r="L9" s="8">
        <v>1</v>
      </c>
      <c r="M9" s="8">
        <v>4</v>
      </c>
      <c r="N9" s="8" t="s">
        <v>145</v>
      </c>
      <c r="O9" s="8" t="s">
        <v>82</v>
      </c>
      <c r="P9" s="8" t="s">
        <v>135</v>
      </c>
      <c r="Q9" s="8"/>
      <c r="R9" s="13" t="s">
        <v>146</v>
      </c>
      <c r="S9" s="15" t="s">
        <v>19</v>
      </c>
      <c r="T9" s="8"/>
      <c r="U9" s="13" t="s">
        <v>19</v>
      </c>
      <c r="V9" s="13" t="s">
        <v>146</v>
      </c>
      <c r="W9" s="15" t="s">
        <v>147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150</v>
      </c>
      <c r="B10" s="7" t="s">
        <v>151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152</v>
      </c>
      <c r="H10" s="8" t="s">
        <v>153</v>
      </c>
      <c r="I10" s="8" t="s">
        <v>79</v>
      </c>
      <c r="J10" s="8" t="s">
        <v>2</v>
      </c>
      <c r="K10" s="8" t="s">
        <v>154</v>
      </c>
      <c r="L10" s="8">
        <v>1</v>
      </c>
      <c r="M10" s="8">
        <v>2</v>
      </c>
      <c r="N10" s="8" t="s">
        <v>125</v>
      </c>
      <c r="O10" s="8" t="s">
        <v>155</v>
      </c>
      <c r="P10" s="8" t="s">
        <v>135</v>
      </c>
      <c r="Q10" s="8"/>
      <c r="R10" s="13" t="s">
        <v>156</v>
      </c>
      <c r="S10" s="15" t="s">
        <v>19</v>
      </c>
      <c r="T10" s="8"/>
      <c r="U10" s="13" t="s">
        <v>19</v>
      </c>
      <c r="V10" s="13" t="s">
        <v>156</v>
      </c>
      <c r="W10" s="15" t="s">
        <v>157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160</v>
      </c>
      <c r="B11" s="7" t="s">
        <v>161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77</v>
      </c>
      <c r="H11" s="8" t="s">
        <v>78</v>
      </c>
      <c r="I11" s="8" t="s">
        <v>79</v>
      </c>
      <c r="J11" s="8" t="s">
        <v>2</v>
      </c>
      <c r="K11" s="8" t="s">
        <v>162</v>
      </c>
      <c r="L11" s="8">
        <v>1</v>
      </c>
      <c r="M11" s="8">
        <v>1</v>
      </c>
      <c r="N11" s="8" t="s">
        <v>155</v>
      </c>
      <c r="O11" s="8" t="s">
        <v>83</v>
      </c>
      <c r="P11" s="8" t="s">
        <v>135</v>
      </c>
      <c r="Q11" s="8"/>
      <c r="R11" s="13" t="s">
        <v>163</v>
      </c>
      <c r="S11" s="15" t="s">
        <v>19</v>
      </c>
      <c r="T11" s="8"/>
      <c r="U11" s="13" t="s">
        <v>19</v>
      </c>
      <c r="V11" s="13" t="s">
        <v>163</v>
      </c>
      <c r="W11" s="15" t="s">
        <v>164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165</v>
      </c>
      <c r="AD11" t="s">
        <v>6</v>
      </c>
      <c r="AE11" t="s">
        <v>129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166</v>
      </c>
      <c r="B12" s="7" t="s">
        <v>167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77</v>
      </c>
      <c r="H12" s="8" t="s">
        <v>78</v>
      </c>
      <c r="I12" s="8" t="s">
        <v>79</v>
      </c>
      <c r="J12" s="8" t="s">
        <v>2</v>
      </c>
      <c r="K12" s="8" t="s">
        <v>168</v>
      </c>
      <c r="L12" s="8">
        <v>1</v>
      </c>
      <c r="M12" s="8">
        <v>1</v>
      </c>
      <c r="N12" s="8" t="s">
        <v>155</v>
      </c>
      <c r="O12" s="8" t="s">
        <v>83</v>
      </c>
      <c r="P12" s="8" t="s">
        <v>135</v>
      </c>
      <c r="Q12" s="8"/>
      <c r="R12" s="13" t="s">
        <v>163</v>
      </c>
      <c r="S12" s="15" t="s">
        <v>19</v>
      </c>
      <c r="T12" s="8"/>
      <c r="U12" s="13" t="s">
        <v>19</v>
      </c>
      <c r="V12" s="13" t="s">
        <v>163</v>
      </c>
      <c r="W12" s="15" t="s">
        <v>164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165</v>
      </c>
      <c r="AD12" t="s">
        <v>6</v>
      </c>
      <c r="AE12" t="s">
        <v>129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169</v>
      </c>
      <c r="B13" s="7" t="s">
        <v>170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152</v>
      </c>
      <c r="H13" s="8" t="s">
        <v>153</v>
      </c>
      <c r="I13" s="8" t="s">
        <v>79</v>
      </c>
      <c r="J13" s="8" t="s">
        <v>2</v>
      </c>
      <c r="K13" s="8" t="s">
        <v>171</v>
      </c>
      <c r="L13" s="8">
        <v>2</v>
      </c>
      <c r="M13" s="8">
        <v>2</v>
      </c>
      <c r="N13" s="8" t="s">
        <v>155</v>
      </c>
      <c r="O13" s="8" t="s">
        <v>155</v>
      </c>
      <c r="P13" s="8" t="s">
        <v>135</v>
      </c>
      <c r="Q13" s="8"/>
      <c r="R13" s="13" t="s">
        <v>172</v>
      </c>
      <c r="S13" s="15" t="s">
        <v>19</v>
      </c>
      <c r="T13" s="8"/>
      <c r="U13" s="13" t="s">
        <v>19</v>
      </c>
      <c r="V13" s="13" t="s">
        <v>172</v>
      </c>
      <c r="W13" s="15" t="s">
        <v>173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174</v>
      </c>
      <c r="AD13" t="s">
        <v>6</v>
      </c>
      <c r="AE13" t="s">
        <v>159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175</v>
      </c>
      <c r="B14" s="7" t="s">
        <v>176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177</v>
      </c>
      <c r="H14" s="8" t="s">
        <v>178</v>
      </c>
      <c r="I14" s="8" t="s">
        <v>79</v>
      </c>
      <c r="J14" s="8" t="s">
        <v>2</v>
      </c>
      <c r="K14" s="8" t="s">
        <v>179</v>
      </c>
      <c r="L14" s="8">
        <v>1</v>
      </c>
      <c r="M14" s="8">
        <v>1</v>
      </c>
      <c r="N14" s="8" t="s">
        <v>83</v>
      </c>
      <c r="O14" s="8" t="s">
        <v>83</v>
      </c>
      <c r="P14" s="8" t="s">
        <v>135</v>
      </c>
      <c r="Q14" s="8"/>
      <c r="R14" s="13" t="s">
        <v>180</v>
      </c>
      <c r="S14" s="15" t="s">
        <v>19</v>
      </c>
      <c r="T14" s="8"/>
      <c r="U14" s="13" t="s">
        <v>19</v>
      </c>
      <c r="V14" s="13" t="s">
        <v>180</v>
      </c>
      <c r="W14" s="15" t="s">
        <v>181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184</v>
      </c>
      <c r="B15" s="7" t="s">
        <v>185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186</v>
      </c>
      <c r="H15" s="8" t="s">
        <v>187</v>
      </c>
      <c r="I15" s="8" t="s">
        <v>79</v>
      </c>
      <c r="J15" s="8" t="s">
        <v>2</v>
      </c>
      <c r="K15" s="8" t="s">
        <v>188</v>
      </c>
      <c r="L15" s="8">
        <v>1</v>
      </c>
      <c r="M15" s="8">
        <v>4</v>
      </c>
      <c r="N15" s="8" t="s">
        <v>82</v>
      </c>
      <c r="O15" s="8" t="s">
        <v>82</v>
      </c>
      <c r="P15" s="8" t="s">
        <v>135</v>
      </c>
      <c r="Q15" s="8"/>
      <c r="R15" s="13" t="s">
        <v>189</v>
      </c>
      <c r="S15" s="15" t="s">
        <v>19</v>
      </c>
      <c r="T15" s="8"/>
      <c r="U15" s="13" t="s">
        <v>19</v>
      </c>
      <c r="V15" s="13" t="s">
        <v>189</v>
      </c>
      <c r="W15" s="15" t="s">
        <v>190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193</v>
      </c>
      <c r="B16" s="7" t="s">
        <v>194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195</v>
      </c>
      <c r="H16" s="8" t="s">
        <v>196</v>
      </c>
      <c r="I16" s="8" t="s">
        <v>79</v>
      </c>
      <c r="J16" s="8" t="s">
        <v>2</v>
      </c>
      <c r="K16" s="8" t="s">
        <v>197</v>
      </c>
      <c r="L16" s="8">
        <v>1</v>
      </c>
      <c r="M16" s="8">
        <v>1</v>
      </c>
      <c r="N16" s="8" t="s">
        <v>135</v>
      </c>
      <c r="O16" s="8" t="s">
        <v>135</v>
      </c>
      <c r="P16" s="8" t="s">
        <v>198</v>
      </c>
      <c r="Q16" s="8"/>
      <c r="R16" s="13" t="s">
        <v>199</v>
      </c>
      <c r="S16" s="15" t="s">
        <v>19</v>
      </c>
      <c r="T16" s="8"/>
      <c r="U16" s="13" t="s">
        <v>19</v>
      </c>
      <c r="V16" s="13" t="s">
        <v>199</v>
      </c>
      <c r="W16" s="15" t="s">
        <v>200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203</v>
      </c>
      <c r="B17" s="7" t="s">
        <v>204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205</v>
      </c>
      <c r="H17" s="8" t="s">
        <v>206</v>
      </c>
      <c r="I17" s="8" t="s">
        <v>79</v>
      </c>
      <c r="J17" s="8" t="s">
        <v>2</v>
      </c>
      <c r="K17" s="8" t="s">
        <v>207</v>
      </c>
      <c r="L17" s="8">
        <v>1</v>
      </c>
      <c r="M17" s="8">
        <v>1</v>
      </c>
      <c r="N17" s="8" t="s">
        <v>135</v>
      </c>
      <c r="O17" s="8" t="s">
        <v>135</v>
      </c>
      <c r="P17" s="8" t="s">
        <v>198</v>
      </c>
      <c r="Q17" s="8"/>
      <c r="R17" s="13" t="s">
        <v>208</v>
      </c>
      <c r="S17" s="15" t="s">
        <v>19</v>
      </c>
      <c r="T17" s="8"/>
      <c r="U17" s="13" t="s">
        <v>19</v>
      </c>
      <c r="V17" s="13" t="s">
        <v>208</v>
      </c>
      <c r="W17" s="15" t="s">
        <v>209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212</v>
      </c>
      <c r="B18" s="7" t="s">
        <v>213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205</v>
      </c>
      <c r="H18" s="8" t="s">
        <v>206</v>
      </c>
      <c r="I18" s="8" t="s">
        <v>79</v>
      </c>
      <c r="J18" s="8" t="s">
        <v>2</v>
      </c>
      <c r="K18" s="8" t="s">
        <v>214</v>
      </c>
      <c r="L18" s="8">
        <v>1</v>
      </c>
      <c r="M18" s="8">
        <v>1</v>
      </c>
      <c r="N18" s="8" t="s">
        <v>135</v>
      </c>
      <c r="O18" s="8" t="s">
        <v>135</v>
      </c>
      <c r="P18" s="8" t="s">
        <v>198</v>
      </c>
      <c r="Q18" s="8"/>
      <c r="R18" s="13" t="s">
        <v>208</v>
      </c>
      <c r="S18" s="15" t="s">
        <v>19</v>
      </c>
      <c r="T18" s="8"/>
      <c r="U18" s="13" t="s">
        <v>19</v>
      </c>
      <c r="V18" s="13" t="s">
        <v>208</v>
      </c>
      <c r="W18" s="15" t="s">
        <v>209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210</v>
      </c>
      <c r="AD18" t="s">
        <v>6</v>
      </c>
      <c r="AE18" t="s">
        <v>215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216</v>
      </c>
      <c r="B19" s="7" t="s">
        <v>217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218</v>
      </c>
      <c r="H19" s="8" t="s">
        <v>219</v>
      </c>
      <c r="I19" s="8" t="s">
        <v>79</v>
      </c>
      <c r="J19" s="8" t="s">
        <v>2</v>
      </c>
      <c r="K19" s="8" t="s">
        <v>220</v>
      </c>
      <c r="L19" s="8">
        <v>1</v>
      </c>
      <c r="M19" s="8">
        <v>1</v>
      </c>
      <c r="N19" s="8" t="s">
        <v>135</v>
      </c>
      <c r="O19" s="8" t="s">
        <v>135</v>
      </c>
      <c r="P19" s="8" t="s">
        <v>198</v>
      </c>
      <c r="Q19" s="8"/>
      <c r="R19" s="13" t="s">
        <v>221</v>
      </c>
      <c r="S19" s="15" t="s">
        <v>19</v>
      </c>
      <c r="T19" s="8"/>
      <c r="U19" s="13" t="s">
        <v>19</v>
      </c>
      <c r="V19" s="13" t="s">
        <v>221</v>
      </c>
      <c r="W19" s="15" t="s">
        <v>222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225</v>
      </c>
      <c r="B20" s="7" t="s">
        <v>226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152</v>
      </c>
      <c r="H20" s="8" t="s">
        <v>153</v>
      </c>
      <c r="I20" s="8" t="s">
        <v>79</v>
      </c>
      <c r="J20" s="8" t="s">
        <v>2</v>
      </c>
      <c r="K20" s="8" t="s">
        <v>227</v>
      </c>
      <c r="L20" s="8">
        <v>2</v>
      </c>
      <c r="M20" s="8">
        <v>3</v>
      </c>
      <c r="N20" s="8" t="s">
        <v>125</v>
      </c>
      <c r="O20" s="8" t="s">
        <v>155</v>
      </c>
      <c r="P20" s="8" t="s">
        <v>198</v>
      </c>
      <c r="Q20" s="8"/>
      <c r="R20" s="13" t="s">
        <v>228</v>
      </c>
      <c r="S20" s="15" t="s">
        <v>19</v>
      </c>
      <c r="T20" s="8"/>
      <c r="U20" s="13" t="s">
        <v>19</v>
      </c>
      <c r="V20" s="13" t="s">
        <v>228</v>
      </c>
      <c r="W20" s="15" t="s">
        <v>229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230</v>
      </c>
      <c r="AD20" t="s">
        <v>6</v>
      </c>
      <c r="AE20" t="s">
        <v>159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231</v>
      </c>
      <c r="B21" s="7" t="s">
        <v>232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233</v>
      </c>
      <c r="H21" s="8" t="s">
        <v>234</v>
      </c>
      <c r="I21" s="8" t="s">
        <v>79</v>
      </c>
      <c r="J21" s="8" t="s">
        <v>2</v>
      </c>
      <c r="K21" s="8" t="s">
        <v>235</v>
      </c>
      <c r="L21" s="8">
        <v>1</v>
      </c>
      <c r="M21" s="8">
        <v>1</v>
      </c>
      <c r="N21" s="8" t="s">
        <v>83</v>
      </c>
      <c r="O21" s="8" t="s">
        <v>135</v>
      </c>
      <c r="P21" s="8" t="s">
        <v>198</v>
      </c>
      <c r="Q21" s="8"/>
      <c r="R21" s="13" t="s">
        <v>236</v>
      </c>
      <c r="S21" s="15" t="s">
        <v>19</v>
      </c>
      <c r="T21" s="8"/>
      <c r="U21" s="13" t="s">
        <v>19</v>
      </c>
      <c r="V21" s="13" t="s">
        <v>236</v>
      </c>
      <c r="W21" s="15" t="s">
        <v>237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240</v>
      </c>
      <c r="B22" s="7" t="s">
        <v>241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152</v>
      </c>
      <c r="H22" s="8" t="s">
        <v>153</v>
      </c>
      <c r="I22" s="8" t="s">
        <v>79</v>
      </c>
      <c r="J22" s="8" t="s">
        <v>2</v>
      </c>
      <c r="K22" s="8" t="s">
        <v>242</v>
      </c>
      <c r="L22" s="8">
        <v>1</v>
      </c>
      <c r="M22" s="8">
        <v>1</v>
      </c>
      <c r="N22" s="8" t="s">
        <v>135</v>
      </c>
      <c r="O22" s="8" t="s">
        <v>135</v>
      </c>
      <c r="P22" s="8" t="s">
        <v>198</v>
      </c>
      <c r="Q22" s="8"/>
      <c r="R22" s="13" t="s">
        <v>243</v>
      </c>
      <c r="S22" s="15" t="s">
        <v>19</v>
      </c>
      <c r="T22" s="8"/>
      <c r="U22" s="13" t="s">
        <v>19</v>
      </c>
      <c r="V22" s="13" t="s">
        <v>243</v>
      </c>
      <c r="W22" s="15" t="s">
        <v>244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247</v>
      </c>
      <c r="B23" s="7" t="s">
        <v>248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249</v>
      </c>
      <c r="H23" s="8" t="s">
        <v>250</v>
      </c>
      <c r="I23" s="8" t="s">
        <v>79</v>
      </c>
      <c r="J23" s="8" t="s">
        <v>2</v>
      </c>
      <c r="K23" s="8" t="s">
        <v>251</v>
      </c>
      <c r="L23" s="8">
        <v>1</v>
      </c>
      <c r="M23" s="8">
        <v>2</v>
      </c>
      <c r="N23" s="8" t="s">
        <v>135</v>
      </c>
      <c r="O23" s="8" t="s">
        <v>135</v>
      </c>
      <c r="P23" s="8" t="s">
        <v>252</v>
      </c>
      <c r="Q23" s="8"/>
      <c r="R23" s="13" t="s">
        <v>253</v>
      </c>
      <c r="S23" s="15" t="s">
        <v>19</v>
      </c>
      <c r="T23" s="8"/>
      <c r="U23" s="13" t="s">
        <v>19</v>
      </c>
      <c r="V23" s="13" t="s">
        <v>253</v>
      </c>
      <c r="W23" s="15" t="s">
        <v>254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255</v>
      </c>
      <c r="AD23" t="s">
        <v>6</v>
      </c>
      <c r="AE23" t="s">
        <v>256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257</v>
      </c>
      <c r="B24" s="7" t="s">
        <v>258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195</v>
      </c>
      <c r="H24" s="8" t="s">
        <v>196</v>
      </c>
      <c r="I24" s="8" t="s">
        <v>79</v>
      </c>
      <c r="J24" s="8" t="s">
        <v>2</v>
      </c>
      <c r="K24" s="8" t="s">
        <v>197</v>
      </c>
      <c r="L24" s="8">
        <v>1</v>
      </c>
      <c r="M24" s="8">
        <v>1</v>
      </c>
      <c r="N24" s="8" t="s">
        <v>198</v>
      </c>
      <c r="O24" s="8" t="s">
        <v>198</v>
      </c>
      <c r="P24" s="8" t="s">
        <v>252</v>
      </c>
      <c r="Q24" s="8"/>
      <c r="R24" s="13" t="s">
        <v>199</v>
      </c>
      <c r="S24" s="15" t="s">
        <v>19</v>
      </c>
      <c r="T24" s="8"/>
      <c r="U24" s="13" t="s">
        <v>19</v>
      </c>
      <c r="V24" s="13" t="s">
        <v>199</v>
      </c>
      <c r="W24" s="15" t="s">
        <v>200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201</v>
      </c>
      <c r="AD24" t="s">
        <v>6</v>
      </c>
      <c r="AE24" t="s">
        <v>202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259</v>
      </c>
      <c r="B25" s="7" t="s">
        <v>260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261</v>
      </c>
      <c r="H25" s="8" t="s">
        <v>262</v>
      </c>
      <c r="I25" s="8" t="s">
        <v>79</v>
      </c>
      <c r="J25" s="8" t="s">
        <v>2</v>
      </c>
      <c r="K25" s="8" t="s">
        <v>263</v>
      </c>
      <c r="L25" s="8">
        <v>1</v>
      </c>
      <c r="M25" s="8">
        <v>1</v>
      </c>
      <c r="N25" s="8" t="s">
        <v>198</v>
      </c>
      <c r="O25" s="8" t="s">
        <v>198</v>
      </c>
      <c r="P25" s="8" t="s">
        <v>252</v>
      </c>
      <c r="Q25" s="8"/>
      <c r="R25" s="13" t="s">
        <v>264</v>
      </c>
      <c r="S25" s="15" t="s">
        <v>19</v>
      </c>
      <c r="T25" s="8"/>
      <c r="U25" s="13" t="s">
        <v>19</v>
      </c>
      <c r="V25" s="13" t="s">
        <v>264</v>
      </c>
      <c r="W25" s="15" t="s">
        <v>265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268</v>
      </c>
      <c r="B26" s="7" t="s">
        <v>269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142</v>
      </c>
      <c r="H26" s="8" t="s">
        <v>143</v>
      </c>
      <c r="I26" s="8" t="s">
        <v>79</v>
      </c>
      <c r="J26" s="8" t="s">
        <v>2</v>
      </c>
      <c r="K26" s="8" t="s">
        <v>270</v>
      </c>
      <c r="L26" s="8">
        <v>1</v>
      </c>
      <c r="M26" s="8">
        <v>3</v>
      </c>
      <c r="N26" s="8" t="s">
        <v>271</v>
      </c>
      <c r="O26" s="8" t="s">
        <v>83</v>
      </c>
      <c r="P26" s="8" t="s">
        <v>252</v>
      </c>
      <c r="Q26" s="8"/>
      <c r="R26" s="13" t="s">
        <v>272</v>
      </c>
      <c r="S26" s="15" t="s">
        <v>19</v>
      </c>
      <c r="T26" s="8"/>
      <c r="U26" s="13" t="s">
        <v>19</v>
      </c>
      <c r="V26" s="13" t="s">
        <v>272</v>
      </c>
      <c r="W26" s="15" t="s">
        <v>273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274</v>
      </c>
      <c r="AD26" t="s">
        <v>6</v>
      </c>
      <c r="AE26" t="s">
        <v>149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275</v>
      </c>
      <c r="B27" s="7" t="s">
        <v>276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277</v>
      </c>
      <c r="H27" s="8" t="s">
        <v>278</v>
      </c>
      <c r="I27" s="8" t="s">
        <v>79</v>
      </c>
      <c r="J27" s="8" t="s">
        <v>2</v>
      </c>
      <c r="K27" s="8" t="s">
        <v>279</v>
      </c>
      <c r="L27" s="8">
        <v>1</v>
      </c>
      <c r="M27" s="8">
        <v>1</v>
      </c>
      <c r="N27" s="8" t="s">
        <v>198</v>
      </c>
      <c r="O27" s="8" t="s">
        <v>198</v>
      </c>
      <c r="P27" s="8" t="s">
        <v>252</v>
      </c>
      <c r="Q27" s="8"/>
      <c r="R27" s="13" t="s">
        <v>280</v>
      </c>
      <c r="S27" s="15" t="s">
        <v>19</v>
      </c>
      <c r="T27" s="8"/>
      <c r="U27" s="13" t="s">
        <v>19</v>
      </c>
      <c r="V27" s="13" t="s">
        <v>280</v>
      </c>
      <c r="W27" s="15" t="s">
        <v>281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284</v>
      </c>
      <c r="B28" s="7" t="s">
        <v>285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286</v>
      </c>
      <c r="H28" s="8" t="s">
        <v>287</v>
      </c>
      <c r="I28" s="8" t="s">
        <v>79</v>
      </c>
      <c r="J28" s="8" t="s">
        <v>2</v>
      </c>
      <c r="K28" s="8" t="s">
        <v>288</v>
      </c>
      <c r="L28" s="8">
        <v>1</v>
      </c>
      <c r="M28" s="8">
        <v>2</v>
      </c>
      <c r="N28" s="8" t="s">
        <v>135</v>
      </c>
      <c r="O28" s="8" t="s">
        <v>135</v>
      </c>
      <c r="P28" s="8" t="s">
        <v>252</v>
      </c>
      <c r="Q28" s="8"/>
      <c r="R28" s="13" t="s">
        <v>289</v>
      </c>
      <c r="S28" s="15" t="s">
        <v>19</v>
      </c>
      <c r="T28" s="8"/>
      <c r="U28" s="13" t="s">
        <v>19</v>
      </c>
      <c r="V28" s="13" t="s">
        <v>289</v>
      </c>
      <c r="W28" s="15" t="s">
        <v>290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291</v>
      </c>
      <c r="AD28" t="s">
        <v>6</v>
      </c>
      <c r="AE28" t="s">
        <v>292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293</v>
      </c>
      <c r="B29" s="7" t="s">
        <v>294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152</v>
      </c>
      <c r="H29" s="8" t="s">
        <v>153</v>
      </c>
      <c r="I29" s="8" t="s">
        <v>79</v>
      </c>
      <c r="J29" s="8" t="s">
        <v>2</v>
      </c>
      <c r="K29" s="8" t="s">
        <v>295</v>
      </c>
      <c r="L29" s="8">
        <v>1</v>
      </c>
      <c r="M29" s="8">
        <v>1</v>
      </c>
      <c r="N29" s="8" t="s">
        <v>135</v>
      </c>
      <c r="O29" s="8" t="s">
        <v>198</v>
      </c>
      <c r="P29" s="8" t="s">
        <v>252</v>
      </c>
      <c r="Q29" s="8"/>
      <c r="R29" s="13" t="s">
        <v>296</v>
      </c>
      <c r="S29" s="15" t="s">
        <v>19</v>
      </c>
      <c r="T29" s="8"/>
      <c r="U29" s="13" t="s">
        <v>19</v>
      </c>
      <c r="V29" s="13" t="s">
        <v>296</v>
      </c>
      <c r="W29" s="15" t="s">
        <v>297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298</v>
      </c>
      <c r="AD29" t="s">
        <v>6</v>
      </c>
      <c r="AE29" t="s">
        <v>299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300</v>
      </c>
      <c r="B30" s="7" t="s">
        <v>301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277</v>
      </c>
      <c r="H30" s="8" t="s">
        <v>278</v>
      </c>
      <c r="I30" s="8" t="s">
        <v>79</v>
      </c>
      <c r="J30" s="8" t="s">
        <v>2</v>
      </c>
      <c r="K30" s="8" t="s">
        <v>302</v>
      </c>
      <c r="L30" s="8">
        <v>1</v>
      </c>
      <c r="M30" s="8">
        <v>1</v>
      </c>
      <c r="N30" s="8" t="s">
        <v>198</v>
      </c>
      <c r="O30" s="8" t="s">
        <v>198</v>
      </c>
      <c r="P30" s="8" t="s">
        <v>252</v>
      </c>
      <c r="Q30" s="8"/>
      <c r="R30" s="13" t="s">
        <v>303</v>
      </c>
      <c r="S30" s="15" t="s">
        <v>19</v>
      </c>
      <c r="T30" s="8"/>
      <c r="U30" s="13" t="s">
        <v>19</v>
      </c>
      <c r="V30" s="13" t="s">
        <v>303</v>
      </c>
      <c r="W30" s="15" t="s">
        <v>304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305</v>
      </c>
      <c r="AD30" t="s">
        <v>6</v>
      </c>
      <c r="AE30" t="s">
        <v>283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306</v>
      </c>
      <c r="B31" s="7" t="s">
        <v>307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308</v>
      </c>
      <c r="H31" s="8" t="s">
        <v>309</v>
      </c>
      <c r="I31" s="8" t="s">
        <v>79</v>
      </c>
      <c r="J31" s="8" t="s">
        <v>2</v>
      </c>
      <c r="K31" s="8" t="s">
        <v>310</v>
      </c>
      <c r="L31" s="8">
        <v>1</v>
      </c>
      <c r="M31" s="8">
        <v>1</v>
      </c>
      <c r="N31" s="8" t="s">
        <v>252</v>
      </c>
      <c r="O31" s="8" t="s">
        <v>252</v>
      </c>
      <c r="P31" s="8" t="s">
        <v>311</v>
      </c>
      <c r="Q31" s="8"/>
      <c r="R31" s="13" t="s">
        <v>312</v>
      </c>
      <c r="S31" s="15" t="s">
        <v>19</v>
      </c>
      <c r="T31" s="8"/>
      <c r="U31" s="13" t="s">
        <v>19</v>
      </c>
      <c r="V31" s="13" t="s">
        <v>312</v>
      </c>
      <c r="W31" s="15" t="s">
        <v>313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314</v>
      </c>
      <c r="AD31" t="s">
        <v>6</v>
      </c>
      <c r="AE31" t="s">
        <v>315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316</v>
      </c>
      <c r="B32" s="7" t="s">
        <v>317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318</v>
      </c>
      <c r="H32" s="8" t="s">
        <v>319</v>
      </c>
      <c r="I32" s="8" t="s">
        <v>79</v>
      </c>
      <c r="J32" s="8" t="s">
        <v>2</v>
      </c>
      <c r="K32" s="8" t="s">
        <v>320</v>
      </c>
      <c r="L32" s="8">
        <v>3</v>
      </c>
      <c r="M32" s="8">
        <v>1</v>
      </c>
      <c r="N32" s="8" t="s">
        <v>252</v>
      </c>
      <c r="O32" s="8" t="s">
        <v>252</v>
      </c>
      <c r="P32" s="8" t="s">
        <v>311</v>
      </c>
      <c r="Q32" s="8"/>
      <c r="R32" s="13" t="s">
        <v>321</v>
      </c>
      <c r="S32" s="15" t="s">
        <v>19</v>
      </c>
      <c r="T32" s="8"/>
      <c r="U32" s="13" t="s">
        <v>19</v>
      </c>
      <c r="V32" s="13" t="s">
        <v>321</v>
      </c>
      <c r="W32" s="15" t="s">
        <v>322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323</v>
      </c>
      <c r="AD32" t="s">
        <v>6</v>
      </c>
      <c r="AE32" t="s">
        <v>324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325</v>
      </c>
      <c r="B33" s="7" t="s">
        <v>326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105</v>
      </c>
      <c r="H33" s="8" t="s">
        <v>106</v>
      </c>
      <c r="I33" s="8" t="s">
        <v>79</v>
      </c>
      <c r="J33" s="8" t="s">
        <v>2</v>
      </c>
      <c r="K33" s="8" t="s">
        <v>107</v>
      </c>
      <c r="L33" s="8">
        <v>1</v>
      </c>
      <c r="M33" s="8">
        <v>4</v>
      </c>
      <c r="N33" s="8" t="s">
        <v>125</v>
      </c>
      <c r="O33" s="8" t="s">
        <v>83</v>
      </c>
      <c r="P33" s="8" t="s">
        <v>311</v>
      </c>
      <c r="Q33" s="8"/>
      <c r="R33" s="13" t="s">
        <v>109</v>
      </c>
      <c r="S33" s="15" t="s">
        <v>19</v>
      </c>
      <c r="T33" s="8"/>
      <c r="U33" s="13" t="s">
        <v>19</v>
      </c>
      <c r="V33" s="13" t="s">
        <v>109</v>
      </c>
      <c r="W33" s="15" t="s">
        <v>110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111</v>
      </c>
      <c r="AD33" t="s">
        <v>6</v>
      </c>
      <c r="AE33" t="s">
        <v>112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327</v>
      </c>
      <c r="B34" s="7" t="s">
        <v>328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329</v>
      </c>
      <c r="H34" s="8" t="s">
        <v>330</v>
      </c>
      <c r="I34" s="8" t="s">
        <v>79</v>
      </c>
      <c r="J34" s="8" t="s">
        <v>2</v>
      </c>
      <c r="K34" s="8" t="s">
        <v>331</v>
      </c>
      <c r="L34" s="8">
        <v>1</v>
      </c>
      <c r="M34" s="8">
        <v>4</v>
      </c>
      <c r="N34" s="8" t="s">
        <v>82</v>
      </c>
      <c r="O34" s="8" t="s">
        <v>83</v>
      </c>
      <c r="P34" s="8" t="s">
        <v>311</v>
      </c>
      <c r="Q34" s="8"/>
      <c r="R34" s="13" t="s">
        <v>332</v>
      </c>
      <c r="S34" s="15" t="s">
        <v>19</v>
      </c>
      <c r="T34" s="8"/>
      <c r="U34" s="13" t="s">
        <v>19</v>
      </c>
      <c r="V34" s="13" t="s">
        <v>332</v>
      </c>
      <c r="W34" s="15" t="s">
        <v>333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334</v>
      </c>
      <c r="AD34" t="s">
        <v>6</v>
      </c>
      <c r="AE34" t="s">
        <v>335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336</v>
      </c>
      <c r="B35" s="7" t="s">
        <v>337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152</v>
      </c>
      <c r="H35" s="8" t="s">
        <v>153</v>
      </c>
      <c r="I35" s="8" t="s">
        <v>79</v>
      </c>
      <c r="J35" s="8" t="s">
        <v>2</v>
      </c>
      <c r="K35" s="8" t="s">
        <v>338</v>
      </c>
      <c r="L35" s="8">
        <v>1</v>
      </c>
      <c r="M35" s="8">
        <v>1</v>
      </c>
      <c r="N35" s="8" t="s">
        <v>252</v>
      </c>
      <c r="O35" s="8" t="s">
        <v>252</v>
      </c>
      <c r="P35" s="8" t="s">
        <v>311</v>
      </c>
      <c r="Q35" s="8"/>
      <c r="R35" s="13" t="s">
        <v>296</v>
      </c>
      <c r="S35" s="15" t="s">
        <v>19</v>
      </c>
      <c r="T35" s="8"/>
      <c r="U35" s="13" t="s">
        <v>19</v>
      </c>
      <c r="V35" s="13" t="s">
        <v>296</v>
      </c>
      <c r="W35" s="15" t="s">
        <v>297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298</v>
      </c>
      <c r="AD35" t="s">
        <v>6</v>
      </c>
      <c r="AE35" t="s">
        <v>299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339</v>
      </c>
      <c r="B36" s="7" t="s">
        <v>340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341</v>
      </c>
      <c r="H36" s="8" t="s">
        <v>342</v>
      </c>
      <c r="I36" s="8" t="s">
        <v>79</v>
      </c>
      <c r="J36" s="8" t="s">
        <v>2</v>
      </c>
      <c r="K36" s="8" t="s">
        <v>343</v>
      </c>
      <c r="L36" s="8">
        <v>1</v>
      </c>
      <c r="M36" s="8">
        <v>1</v>
      </c>
      <c r="N36" s="8" t="s">
        <v>252</v>
      </c>
      <c r="O36" s="8" t="s">
        <v>252</v>
      </c>
      <c r="P36" s="8" t="s">
        <v>311</v>
      </c>
      <c r="Q36" s="8"/>
      <c r="R36" s="13" t="s">
        <v>314</v>
      </c>
      <c r="S36" s="15" t="s">
        <v>19</v>
      </c>
      <c r="T36" s="8"/>
      <c r="U36" s="13" t="s">
        <v>19</v>
      </c>
      <c r="V36" s="13" t="s">
        <v>314</v>
      </c>
      <c r="W36" s="15" t="s">
        <v>344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229</v>
      </c>
      <c r="AD36" t="s">
        <v>6</v>
      </c>
      <c r="AE36" t="s">
        <v>345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346</v>
      </c>
      <c r="B37" s="7" t="s">
        <v>347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348</v>
      </c>
      <c r="H37" s="8" t="s">
        <v>349</v>
      </c>
      <c r="I37" s="8" t="s">
        <v>79</v>
      </c>
      <c r="J37" s="8" t="s">
        <v>2</v>
      </c>
      <c r="K37" s="8" t="s">
        <v>350</v>
      </c>
      <c r="L37" s="8">
        <v>1</v>
      </c>
      <c r="M37" s="8">
        <v>1</v>
      </c>
      <c r="N37" s="8" t="s">
        <v>252</v>
      </c>
      <c r="O37" s="8" t="s">
        <v>252</v>
      </c>
      <c r="P37" s="8" t="s">
        <v>311</v>
      </c>
      <c r="Q37" s="8"/>
      <c r="R37" s="13" t="s">
        <v>351</v>
      </c>
      <c r="S37" s="15" t="s">
        <v>19</v>
      </c>
      <c r="T37" s="8"/>
      <c r="U37" s="13" t="s">
        <v>19</v>
      </c>
      <c r="V37" s="13" t="s">
        <v>351</v>
      </c>
      <c r="W37" s="15" t="s">
        <v>313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354</v>
      </c>
      <c r="B38" s="7" t="s">
        <v>355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341</v>
      </c>
      <c r="H38" s="8" t="s">
        <v>342</v>
      </c>
      <c r="I38" s="8" t="s">
        <v>79</v>
      </c>
      <c r="J38" s="8" t="s">
        <v>2</v>
      </c>
      <c r="K38" s="8" t="s">
        <v>356</v>
      </c>
      <c r="L38" s="8">
        <v>1</v>
      </c>
      <c r="M38" s="8">
        <v>1</v>
      </c>
      <c r="N38" s="8" t="s">
        <v>252</v>
      </c>
      <c r="O38" s="8" t="s">
        <v>252</v>
      </c>
      <c r="P38" s="8" t="s">
        <v>311</v>
      </c>
      <c r="Q38" s="8"/>
      <c r="R38" s="13" t="s">
        <v>357</v>
      </c>
      <c r="S38" s="15" t="s">
        <v>19</v>
      </c>
      <c r="T38" s="8"/>
      <c r="U38" s="13" t="s">
        <v>19</v>
      </c>
      <c r="V38" s="13" t="s">
        <v>357</v>
      </c>
      <c r="W38" s="15" t="s">
        <v>358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359</v>
      </c>
      <c r="AD38" t="s">
        <v>6</v>
      </c>
      <c r="AE38" t="s">
        <v>345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360</v>
      </c>
      <c r="B39" s="7" t="s">
        <v>361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142</v>
      </c>
      <c r="H39" s="8" t="s">
        <v>143</v>
      </c>
      <c r="I39" s="8" t="s">
        <v>79</v>
      </c>
      <c r="J39" s="8" t="s">
        <v>2</v>
      </c>
      <c r="K39" s="8" t="s">
        <v>362</v>
      </c>
      <c r="L39" s="8">
        <v>1</v>
      </c>
      <c r="M39" s="8">
        <v>3</v>
      </c>
      <c r="N39" s="8" t="s">
        <v>363</v>
      </c>
      <c r="O39" s="8" t="s">
        <v>364</v>
      </c>
      <c r="P39" s="8" t="s">
        <v>365</v>
      </c>
      <c r="Q39" s="8"/>
      <c r="R39" s="13" t="s">
        <v>272</v>
      </c>
      <c r="S39" s="15" t="s">
        <v>272</v>
      </c>
      <c r="T39" s="8" t="s">
        <v>366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149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367</v>
      </c>
      <c r="B40" s="7" t="s">
        <v>368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341</v>
      </c>
      <c r="H40" s="8" t="s">
        <v>342</v>
      </c>
      <c r="I40" s="8" t="s">
        <v>79</v>
      </c>
      <c r="J40" s="8" t="s">
        <v>2</v>
      </c>
      <c r="K40" s="8" t="s">
        <v>369</v>
      </c>
      <c r="L40" s="8">
        <v>1</v>
      </c>
      <c r="M40" s="8">
        <v>1</v>
      </c>
      <c r="N40" s="8" t="s">
        <v>252</v>
      </c>
      <c r="O40" s="8" t="s">
        <v>311</v>
      </c>
      <c r="P40" s="8" t="s">
        <v>370</v>
      </c>
      <c r="Q40" s="8"/>
      <c r="R40" s="13" t="s">
        <v>357</v>
      </c>
      <c r="S40" s="15" t="s">
        <v>19</v>
      </c>
      <c r="T40" s="8"/>
      <c r="U40" s="13" t="s">
        <v>19</v>
      </c>
      <c r="V40" s="13" t="s">
        <v>357</v>
      </c>
      <c r="W40" s="15" t="s">
        <v>358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359</v>
      </c>
      <c r="AD40" t="s">
        <v>6</v>
      </c>
      <c r="AE40" t="s">
        <v>345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371</v>
      </c>
      <c r="B41" s="7" t="s">
        <v>372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286</v>
      </c>
      <c r="H41" s="8" t="s">
        <v>287</v>
      </c>
      <c r="I41" s="8" t="s">
        <v>79</v>
      </c>
      <c r="J41" s="8" t="s">
        <v>2</v>
      </c>
      <c r="K41" s="8" t="s">
        <v>288</v>
      </c>
      <c r="L41" s="8">
        <v>1</v>
      </c>
      <c r="M41" s="8">
        <v>2</v>
      </c>
      <c r="N41" s="8" t="s">
        <v>252</v>
      </c>
      <c r="O41" s="8" t="s">
        <v>252</v>
      </c>
      <c r="P41" s="8" t="s">
        <v>370</v>
      </c>
      <c r="Q41" s="8"/>
      <c r="R41" s="13" t="s">
        <v>289</v>
      </c>
      <c r="S41" s="15" t="s">
        <v>19</v>
      </c>
      <c r="T41" s="8"/>
      <c r="U41" s="13" t="s">
        <v>19</v>
      </c>
      <c r="V41" s="13" t="s">
        <v>289</v>
      </c>
      <c r="W41" s="15" t="s">
        <v>290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291</v>
      </c>
      <c r="AD41" t="s">
        <v>6</v>
      </c>
      <c r="AE41" t="s">
        <v>292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373</v>
      </c>
      <c r="B42" s="7" t="s">
        <v>374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375</v>
      </c>
      <c r="H42" s="8" t="s">
        <v>376</v>
      </c>
      <c r="I42" s="8" t="s">
        <v>79</v>
      </c>
      <c r="J42" s="8" t="s">
        <v>2</v>
      </c>
      <c r="K42" s="8" t="s">
        <v>377</v>
      </c>
      <c r="L42" s="8">
        <v>1</v>
      </c>
      <c r="M42" s="8">
        <v>1</v>
      </c>
      <c r="N42" s="8" t="s">
        <v>311</v>
      </c>
      <c r="O42" s="8" t="s">
        <v>311</v>
      </c>
      <c r="P42" s="8" t="s">
        <v>370</v>
      </c>
      <c r="Q42" s="8"/>
      <c r="R42" s="13" t="s">
        <v>378</v>
      </c>
      <c r="S42" s="15" t="s">
        <v>19</v>
      </c>
      <c r="T42" s="8"/>
      <c r="U42" s="13" t="s">
        <v>19</v>
      </c>
      <c r="V42" s="13" t="s">
        <v>378</v>
      </c>
      <c r="W42" s="15" t="s">
        <v>379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382</v>
      </c>
      <c r="B43" s="7" t="s">
        <v>383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341</v>
      </c>
      <c r="H43" s="8" t="s">
        <v>342</v>
      </c>
      <c r="I43" s="8" t="s">
        <v>79</v>
      </c>
      <c r="J43" s="8" t="s">
        <v>2</v>
      </c>
      <c r="K43" s="8" t="s">
        <v>356</v>
      </c>
      <c r="L43" s="8">
        <v>1</v>
      </c>
      <c r="M43" s="8">
        <v>1</v>
      </c>
      <c r="N43" s="8" t="s">
        <v>311</v>
      </c>
      <c r="O43" s="8" t="s">
        <v>311</v>
      </c>
      <c r="P43" s="8" t="s">
        <v>370</v>
      </c>
      <c r="Q43" s="8"/>
      <c r="R43" s="13" t="s">
        <v>357</v>
      </c>
      <c r="S43" s="15" t="s">
        <v>19</v>
      </c>
      <c r="T43" s="8"/>
      <c r="U43" s="13" t="s">
        <v>19</v>
      </c>
      <c r="V43" s="13" t="s">
        <v>357</v>
      </c>
      <c r="W43" s="15" t="s">
        <v>358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359</v>
      </c>
      <c r="AD43" t="s">
        <v>6</v>
      </c>
      <c r="AE43" t="s">
        <v>345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384</v>
      </c>
      <c r="B44" s="7" t="s">
        <v>385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186</v>
      </c>
      <c r="H44" s="8" t="s">
        <v>187</v>
      </c>
      <c r="I44" s="8" t="s">
        <v>79</v>
      </c>
      <c r="J44" s="8" t="s">
        <v>2</v>
      </c>
      <c r="K44" s="8" t="s">
        <v>386</v>
      </c>
      <c r="L44" s="8">
        <v>1</v>
      </c>
      <c r="M44" s="8">
        <v>1</v>
      </c>
      <c r="N44" s="8" t="s">
        <v>311</v>
      </c>
      <c r="O44" s="8" t="s">
        <v>311</v>
      </c>
      <c r="P44" s="8" t="s">
        <v>370</v>
      </c>
      <c r="Q44" s="8"/>
      <c r="R44" s="13" t="s">
        <v>387</v>
      </c>
      <c r="S44" s="15" t="s">
        <v>19</v>
      </c>
      <c r="T44" s="8"/>
      <c r="U44" s="13" t="s">
        <v>19</v>
      </c>
      <c r="V44" s="13" t="s">
        <v>387</v>
      </c>
      <c r="W44" s="15" t="s">
        <v>304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137</v>
      </c>
      <c r="AD44" t="s">
        <v>6</v>
      </c>
      <c r="AE44" t="s">
        <v>192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388</v>
      </c>
      <c r="B45" s="7" t="s">
        <v>389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390</v>
      </c>
      <c r="H45" s="8" t="s">
        <v>391</v>
      </c>
      <c r="I45" s="8" t="s">
        <v>79</v>
      </c>
      <c r="J45" s="8" t="s">
        <v>2</v>
      </c>
      <c r="K45" s="8" t="s">
        <v>392</v>
      </c>
      <c r="L45" s="8">
        <v>1</v>
      </c>
      <c r="M45" s="8">
        <v>1</v>
      </c>
      <c r="N45" s="8" t="s">
        <v>311</v>
      </c>
      <c r="O45" s="8" t="s">
        <v>311</v>
      </c>
      <c r="P45" s="8" t="s">
        <v>370</v>
      </c>
      <c r="Q45" s="8"/>
      <c r="R45" s="13" t="s">
        <v>393</v>
      </c>
      <c r="S45" s="15" t="s">
        <v>19</v>
      </c>
      <c r="T45" s="8"/>
      <c r="U45" s="13" t="s">
        <v>19</v>
      </c>
      <c r="V45" s="13" t="s">
        <v>393</v>
      </c>
      <c r="W45" s="15" t="s">
        <v>394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397</v>
      </c>
      <c r="B46" s="7" t="s">
        <v>398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399</v>
      </c>
      <c r="H46" s="8" t="s">
        <v>400</v>
      </c>
      <c r="I46" s="8" t="s">
        <v>79</v>
      </c>
      <c r="J46" s="8" t="s">
        <v>2</v>
      </c>
      <c r="K46" s="8" t="s">
        <v>401</v>
      </c>
      <c r="L46" s="8">
        <v>1</v>
      </c>
      <c r="M46" s="8">
        <v>2</v>
      </c>
      <c r="N46" s="8" t="s">
        <v>370</v>
      </c>
      <c r="O46" s="8" t="s">
        <v>364</v>
      </c>
      <c r="P46" s="8" t="s">
        <v>402</v>
      </c>
      <c r="Q46" s="8"/>
      <c r="R46" s="13" t="s">
        <v>352</v>
      </c>
      <c r="S46" s="15" t="s">
        <v>352</v>
      </c>
      <c r="T46" s="8" t="s">
        <v>403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224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404</v>
      </c>
      <c r="B47" s="7" t="s">
        <v>405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406</v>
      </c>
      <c r="H47" s="8" t="s">
        <v>407</v>
      </c>
      <c r="I47" s="8" t="s">
        <v>79</v>
      </c>
      <c r="J47" s="8" t="s">
        <v>2</v>
      </c>
      <c r="K47" s="8" t="s">
        <v>408</v>
      </c>
      <c r="L47" s="8">
        <v>1</v>
      </c>
      <c r="M47" s="8">
        <v>1</v>
      </c>
      <c r="N47" s="8" t="s">
        <v>370</v>
      </c>
      <c r="O47" s="8" t="s">
        <v>370</v>
      </c>
      <c r="P47" s="8" t="s">
        <v>409</v>
      </c>
      <c r="Q47" s="8"/>
      <c r="R47" s="13" t="s">
        <v>410</v>
      </c>
      <c r="S47" s="15" t="s">
        <v>410</v>
      </c>
      <c r="T47" s="8" t="s">
        <v>411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412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413</v>
      </c>
      <c r="B48" s="7" t="s">
        <v>414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399</v>
      </c>
      <c r="H48" s="8" t="s">
        <v>400</v>
      </c>
      <c r="I48" s="8" t="s">
        <v>79</v>
      </c>
      <c r="J48" s="8" t="s">
        <v>2</v>
      </c>
      <c r="K48" s="8" t="s">
        <v>415</v>
      </c>
      <c r="L48" s="8">
        <v>1</v>
      </c>
      <c r="M48" s="8">
        <v>2</v>
      </c>
      <c r="N48" s="8" t="s">
        <v>370</v>
      </c>
      <c r="O48" s="8" t="s">
        <v>364</v>
      </c>
      <c r="P48" s="8" t="s">
        <v>402</v>
      </c>
      <c r="Q48" s="8"/>
      <c r="R48" s="13" t="s">
        <v>352</v>
      </c>
      <c r="S48" s="15" t="s">
        <v>352</v>
      </c>
      <c r="T48" s="8" t="s">
        <v>416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224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417</v>
      </c>
      <c r="B49" s="7" t="s">
        <v>418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419</v>
      </c>
      <c r="H49" s="8" t="s">
        <v>420</v>
      </c>
      <c r="I49" s="8" t="s">
        <v>79</v>
      </c>
      <c r="J49" s="8" t="s">
        <v>2</v>
      </c>
      <c r="K49" s="8" t="s">
        <v>421</v>
      </c>
      <c r="L49" s="8">
        <v>1</v>
      </c>
      <c r="M49" s="8">
        <v>1</v>
      </c>
      <c r="N49" s="8" t="s">
        <v>409</v>
      </c>
      <c r="O49" s="8" t="s">
        <v>422</v>
      </c>
      <c r="P49" s="8" t="s">
        <v>423</v>
      </c>
      <c r="Q49" s="8"/>
      <c r="R49" s="13" t="s">
        <v>424</v>
      </c>
      <c r="S49" s="15" t="s">
        <v>424</v>
      </c>
      <c r="T49" s="8" t="s">
        <v>425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426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427</v>
      </c>
      <c r="B50" s="7" t="s">
        <v>428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429</v>
      </c>
      <c r="H50" s="8" t="s">
        <v>430</v>
      </c>
      <c r="I50" s="8" t="s">
        <v>79</v>
      </c>
      <c r="J50" s="8" t="s">
        <v>2</v>
      </c>
      <c r="K50" s="8" t="s">
        <v>431</v>
      </c>
      <c r="L50" s="8">
        <v>1</v>
      </c>
      <c r="M50" s="8">
        <v>2</v>
      </c>
      <c r="N50" s="8" t="s">
        <v>252</v>
      </c>
      <c r="O50" s="8" t="s">
        <v>311</v>
      </c>
      <c r="P50" s="8" t="s">
        <v>409</v>
      </c>
      <c r="Q50" s="8"/>
      <c r="R50" s="13" t="s">
        <v>156</v>
      </c>
      <c r="S50" s="15" t="s">
        <v>19</v>
      </c>
      <c r="T50" s="8"/>
      <c r="U50" s="13" t="s">
        <v>19</v>
      </c>
      <c r="V50" s="13" t="s">
        <v>156</v>
      </c>
      <c r="W50" s="15" t="s">
        <v>432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433</v>
      </c>
      <c r="AD50" t="s">
        <v>6</v>
      </c>
      <c r="AE50" t="s">
        <v>412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434</v>
      </c>
      <c r="B51" s="7" t="s">
        <v>435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436</v>
      </c>
      <c r="H51" s="8" t="s">
        <v>437</v>
      </c>
      <c r="I51" s="8" t="s">
        <v>79</v>
      </c>
      <c r="J51" s="8" t="s">
        <v>2</v>
      </c>
      <c r="K51" s="8" t="s">
        <v>438</v>
      </c>
      <c r="L51" s="8">
        <v>1</v>
      </c>
      <c r="M51" s="8">
        <v>1</v>
      </c>
      <c r="N51" s="8" t="s">
        <v>135</v>
      </c>
      <c r="O51" s="8" t="s">
        <v>370</v>
      </c>
      <c r="P51" s="8" t="s">
        <v>409</v>
      </c>
      <c r="Q51" s="8"/>
      <c r="R51" s="13" t="s">
        <v>439</v>
      </c>
      <c r="S51" s="15" t="s">
        <v>19</v>
      </c>
      <c r="T51" s="8"/>
      <c r="U51" s="13" t="s">
        <v>19</v>
      </c>
      <c r="V51" s="13" t="s">
        <v>439</v>
      </c>
      <c r="W51" s="15" t="s">
        <v>440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441</v>
      </c>
      <c r="AD51" t="s">
        <v>6</v>
      </c>
      <c r="AE51" t="s">
        <v>442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443</v>
      </c>
      <c r="B52" s="7" t="s">
        <v>444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445</v>
      </c>
      <c r="H52" s="8" t="s">
        <v>446</v>
      </c>
      <c r="I52" s="8" t="s">
        <v>79</v>
      </c>
      <c r="J52" s="8" t="s">
        <v>2</v>
      </c>
      <c r="K52" s="8" t="s">
        <v>447</v>
      </c>
      <c r="L52" s="8">
        <v>1</v>
      </c>
      <c r="M52" s="8">
        <v>3</v>
      </c>
      <c r="N52" s="8" t="s">
        <v>448</v>
      </c>
      <c r="O52" s="8" t="s">
        <v>252</v>
      </c>
      <c r="P52" s="8" t="s">
        <v>409</v>
      </c>
      <c r="Q52" s="8"/>
      <c r="R52" s="13" t="s">
        <v>449</v>
      </c>
      <c r="S52" s="15" t="s">
        <v>19</v>
      </c>
      <c r="T52" s="8"/>
      <c r="U52" s="13" t="s">
        <v>19</v>
      </c>
      <c r="V52" s="13" t="s">
        <v>449</v>
      </c>
      <c r="W52" s="15" t="s">
        <v>450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453</v>
      </c>
      <c r="B53" s="7" t="s">
        <v>454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455</v>
      </c>
      <c r="H53" s="8" t="s">
        <v>456</v>
      </c>
      <c r="I53" s="8" t="s">
        <v>79</v>
      </c>
      <c r="J53" s="8" t="s">
        <v>2</v>
      </c>
      <c r="K53" s="8" t="s">
        <v>457</v>
      </c>
      <c r="L53" s="8">
        <v>1</v>
      </c>
      <c r="M53" s="8">
        <v>4</v>
      </c>
      <c r="N53" s="8" t="s">
        <v>135</v>
      </c>
      <c r="O53" s="8" t="s">
        <v>198</v>
      </c>
      <c r="P53" s="8" t="s">
        <v>409</v>
      </c>
      <c r="Q53" s="8"/>
      <c r="R53" s="13" t="s">
        <v>458</v>
      </c>
      <c r="S53" s="15" t="s">
        <v>19</v>
      </c>
      <c r="T53" s="8"/>
      <c r="U53" s="13" t="s">
        <v>19</v>
      </c>
      <c r="V53" s="13" t="s">
        <v>458</v>
      </c>
      <c r="W53" s="15" t="s">
        <v>459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460</v>
      </c>
      <c r="AD53" t="s">
        <v>6</v>
      </c>
      <c r="AE53" t="s">
        <v>461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462</v>
      </c>
      <c r="B54" s="7" t="s">
        <v>463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455</v>
      </c>
      <c r="H54" s="8" t="s">
        <v>456</v>
      </c>
      <c r="I54" s="8" t="s">
        <v>79</v>
      </c>
      <c r="J54" s="8" t="s">
        <v>2</v>
      </c>
      <c r="K54" s="8" t="s">
        <v>464</v>
      </c>
      <c r="L54" s="8">
        <v>1</v>
      </c>
      <c r="M54" s="8">
        <v>2</v>
      </c>
      <c r="N54" s="8" t="s">
        <v>311</v>
      </c>
      <c r="O54" s="8" t="s">
        <v>311</v>
      </c>
      <c r="P54" s="8" t="s">
        <v>409</v>
      </c>
      <c r="Q54" s="8"/>
      <c r="R54" s="13" t="s">
        <v>465</v>
      </c>
      <c r="S54" s="15" t="s">
        <v>19</v>
      </c>
      <c r="T54" s="8"/>
      <c r="U54" s="13" t="s">
        <v>19</v>
      </c>
      <c r="V54" s="13" t="s">
        <v>465</v>
      </c>
      <c r="W54" s="15" t="s">
        <v>466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467</v>
      </c>
      <c r="AD54" t="s">
        <v>6</v>
      </c>
      <c r="AE54" t="s">
        <v>468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469</v>
      </c>
      <c r="B55" s="7" t="s">
        <v>470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471</v>
      </c>
      <c r="H55" s="8" t="s">
        <v>472</v>
      </c>
      <c r="I55" s="8" t="s">
        <v>79</v>
      </c>
      <c r="J55" s="8" t="s">
        <v>2</v>
      </c>
      <c r="K55" s="8" t="s">
        <v>473</v>
      </c>
      <c r="L55" s="8">
        <v>1</v>
      </c>
      <c r="M55" s="8">
        <v>2</v>
      </c>
      <c r="N55" s="8" t="s">
        <v>311</v>
      </c>
      <c r="O55" s="8" t="s">
        <v>311</v>
      </c>
      <c r="P55" s="8" t="s">
        <v>409</v>
      </c>
      <c r="Q55" s="8"/>
      <c r="R55" s="13" t="s">
        <v>474</v>
      </c>
      <c r="S55" s="15" t="s">
        <v>19</v>
      </c>
      <c r="T55" s="8"/>
      <c r="U55" s="13" t="s">
        <v>19</v>
      </c>
      <c r="V55" s="13" t="s">
        <v>474</v>
      </c>
      <c r="W55" s="15" t="s">
        <v>475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476</v>
      </c>
      <c r="AD55" t="s">
        <v>6</v>
      </c>
      <c r="AE55" t="s">
        <v>477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478</v>
      </c>
      <c r="B56" s="7" t="s">
        <v>479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480</v>
      </c>
      <c r="H56" s="8" t="s">
        <v>481</v>
      </c>
      <c r="I56" s="8" t="s">
        <v>79</v>
      </c>
      <c r="J56" s="8" t="s">
        <v>2</v>
      </c>
      <c r="K56" s="8" t="s">
        <v>482</v>
      </c>
      <c r="L56" s="8">
        <v>1</v>
      </c>
      <c r="M56" s="8">
        <v>3</v>
      </c>
      <c r="N56" s="8" t="s">
        <v>252</v>
      </c>
      <c r="O56" s="8" t="s">
        <v>252</v>
      </c>
      <c r="P56" s="8" t="s">
        <v>409</v>
      </c>
      <c r="Q56" s="8"/>
      <c r="R56" s="13" t="s">
        <v>483</v>
      </c>
      <c r="S56" s="15" t="s">
        <v>19</v>
      </c>
      <c r="T56" s="8"/>
      <c r="U56" s="13" t="s">
        <v>19</v>
      </c>
      <c r="V56" s="13" t="s">
        <v>483</v>
      </c>
      <c r="W56" s="15" t="s">
        <v>484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487</v>
      </c>
      <c r="B57" s="7" t="s">
        <v>488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489</v>
      </c>
      <c r="H57" s="8" t="s">
        <v>490</v>
      </c>
      <c r="I57" s="8" t="s">
        <v>79</v>
      </c>
      <c r="J57" s="8" t="s">
        <v>2</v>
      </c>
      <c r="K57" s="8" t="s">
        <v>491</v>
      </c>
      <c r="L57" s="8">
        <v>1</v>
      </c>
      <c r="M57" s="8">
        <v>3</v>
      </c>
      <c r="N57" s="8" t="s">
        <v>252</v>
      </c>
      <c r="O57" s="8" t="s">
        <v>252</v>
      </c>
      <c r="P57" s="8" t="s">
        <v>409</v>
      </c>
      <c r="Q57" s="8"/>
      <c r="R57" s="13" t="s">
        <v>492</v>
      </c>
      <c r="S57" s="15" t="s">
        <v>19</v>
      </c>
      <c r="T57" s="8"/>
      <c r="U57" s="13" t="s">
        <v>19</v>
      </c>
      <c r="V57" s="13" t="s">
        <v>492</v>
      </c>
      <c r="W57" s="15" t="s">
        <v>181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493</v>
      </c>
      <c r="AD57" t="s">
        <v>6</v>
      </c>
      <c r="AE57" t="s">
        <v>202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494</v>
      </c>
      <c r="B58" s="7" t="s">
        <v>495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152</v>
      </c>
      <c r="H58" s="8" t="s">
        <v>153</v>
      </c>
      <c r="I58" s="8" t="s">
        <v>79</v>
      </c>
      <c r="J58" s="8" t="s">
        <v>2</v>
      </c>
      <c r="K58" s="8" t="s">
        <v>496</v>
      </c>
      <c r="L58" s="8">
        <v>1</v>
      </c>
      <c r="M58" s="8">
        <v>2</v>
      </c>
      <c r="N58" s="8" t="s">
        <v>311</v>
      </c>
      <c r="O58" s="8" t="s">
        <v>311</v>
      </c>
      <c r="P58" s="8" t="s">
        <v>409</v>
      </c>
      <c r="Q58" s="8"/>
      <c r="R58" s="13" t="s">
        <v>497</v>
      </c>
      <c r="S58" s="15" t="s">
        <v>19</v>
      </c>
      <c r="T58" s="8"/>
      <c r="U58" s="13" t="s">
        <v>19</v>
      </c>
      <c r="V58" s="13" t="s">
        <v>497</v>
      </c>
      <c r="W58" s="15" t="s">
        <v>498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499</v>
      </c>
      <c r="AD58" t="s">
        <v>6</v>
      </c>
      <c r="AE58" t="s">
        <v>299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500</v>
      </c>
      <c r="B59" s="7" t="s">
        <v>501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480</v>
      </c>
      <c r="H59" s="8" t="s">
        <v>481</v>
      </c>
      <c r="I59" s="8" t="s">
        <v>79</v>
      </c>
      <c r="J59" s="8" t="s">
        <v>2</v>
      </c>
      <c r="K59" s="8" t="s">
        <v>502</v>
      </c>
      <c r="L59" s="8">
        <v>1</v>
      </c>
      <c r="M59" s="8">
        <v>3</v>
      </c>
      <c r="N59" s="8" t="s">
        <v>252</v>
      </c>
      <c r="O59" s="8" t="s">
        <v>252</v>
      </c>
      <c r="P59" s="8" t="s">
        <v>409</v>
      </c>
      <c r="Q59" s="8"/>
      <c r="R59" s="13" t="s">
        <v>483</v>
      </c>
      <c r="S59" s="15" t="s">
        <v>19</v>
      </c>
      <c r="T59" s="8"/>
      <c r="U59" s="13" t="s">
        <v>19</v>
      </c>
      <c r="V59" s="13" t="s">
        <v>483</v>
      </c>
      <c r="W59" s="15" t="s">
        <v>484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485</v>
      </c>
      <c r="AD59" t="s">
        <v>6</v>
      </c>
      <c r="AE59" t="s">
        <v>503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504</v>
      </c>
      <c r="B60" s="7" t="s">
        <v>505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152</v>
      </c>
      <c r="H60" s="8" t="s">
        <v>153</v>
      </c>
      <c r="I60" s="8" t="s">
        <v>79</v>
      </c>
      <c r="J60" s="8" t="s">
        <v>2</v>
      </c>
      <c r="K60" s="8" t="s">
        <v>506</v>
      </c>
      <c r="L60" s="8">
        <v>1</v>
      </c>
      <c r="M60" s="8">
        <v>1</v>
      </c>
      <c r="N60" s="8" t="s">
        <v>370</v>
      </c>
      <c r="O60" s="8" t="s">
        <v>370</v>
      </c>
      <c r="P60" s="8" t="s">
        <v>409</v>
      </c>
      <c r="Q60" s="8"/>
      <c r="R60" s="13" t="s">
        <v>507</v>
      </c>
      <c r="S60" s="15" t="s">
        <v>19</v>
      </c>
      <c r="T60" s="8"/>
      <c r="U60" s="13" t="s">
        <v>19</v>
      </c>
      <c r="V60" s="13" t="s">
        <v>507</v>
      </c>
      <c r="W60" s="15" t="s">
        <v>508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509</v>
      </c>
      <c r="AD60" t="s">
        <v>6</v>
      </c>
      <c r="AE60" t="s">
        <v>159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510</v>
      </c>
      <c r="B61" s="7" t="s">
        <v>511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341</v>
      </c>
      <c r="H61" s="8" t="s">
        <v>342</v>
      </c>
      <c r="I61" s="8" t="s">
        <v>79</v>
      </c>
      <c r="J61" s="8" t="s">
        <v>2</v>
      </c>
      <c r="K61" s="8" t="s">
        <v>356</v>
      </c>
      <c r="L61" s="8">
        <v>1</v>
      </c>
      <c r="M61" s="8">
        <v>1</v>
      </c>
      <c r="N61" s="8" t="s">
        <v>370</v>
      </c>
      <c r="O61" s="8" t="s">
        <v>370</v>
      </c>
      <c r="P61" s="8" t="s">
        <v>409</v>
      </c>
      <c r="Q61" s="8"/>
      <c r="R61" s="13" t="s">
        <v>357</v>
      </c>
      <c r="S61" s="15" t="s">
        <v>19</v>
      </c>
      <c r="T61" s="8"/>
      <c r="U61" s="13" t="s">
        <v>19</v>
      </c>
      <c r="V61" s="13" t="s">
        <v>357</v>
      </c>
      <c r="W61" s="15" t="s">
        <v>358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359</v>
      </c>
      <c r="AD61" t="s">
        <v>6</v>
      </c>
      <c r="AE61" t="s">
        <v>345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512</v>
      </c>
      <c r="B62" s="7" t="s">
        <v>513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177</v>
      </c>
      <c r="H62" s="8" t="s">
        <v>178</v>
      </c>
      <c r="I62" s="8" t="s">
        <v>79</v>
      </c>
      <c r="J62" s="8" t="s">
        <v>2</v>
      </c>
      <c r="K62" s="8" t="s">
        <v>514</v>
      </c>
      <c r="L62" s="8">
        <v>1</v>
      </c>
      <c r="M62" s="8">
        <v>1</v>
      </c>
      <c r="N62" s="8" t="s">
        <v>370</v>
      </c>
      <c r="O62" s="8" t="s">
        <v>370</v>
      </c>
      <c r="P62" s="8" t="s">
        <v>409</v>
      </c>
      <c r="Q62" s="8"/>
      <c r="R62" s="13" t="s">
        <v>515</v>
      </c>
      <c r="S62" s="15" t="s">
        <v>19</v>
      </c>
      <c r="T62" s="8"/>
      <c r="U62" s="13" t="s">
        <v>19</v>
      </c>
      <c r="V62" s="13" t="s">
        <v>515</v>
      </c>
      <c r="W62" s="15" t="s">
        <v>209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516</v>
      </c>
      <c r="AD62" t="s">
        <v>6</v>
      </c>
      <c r="AE62" t="s">
        <v>517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518</v>
      </c>
      <c r="B63" s="7" t="s">
        <v>519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177</v>
      </c>
      <c r="H63" s="8" t="s">
        <v>178</v>
      </c>
      <c r="I63" s="8" t="s">
        <v>79</v>
      </c>
      <c r="J63" s="8" t="s">
        <v>2</v>
      </c>
      <c r="K63" s="8" t="s">
        <v>520</v>
      </c>
      <c r="L63" s="8">
        <v>1</v>
      </c>
      <c r="M63" s="8">
        <v>1</v>
      </c>
      <c r="N63" s="8" t="s">
        <v>370</v>
      </c>
      <c r="O63" s="8" t="s">
        <v>370</v>
      </c>
      <c r="P63" s="8" t="s">
        <v>409</v>
      </c>
      <c r="Q63" s="8"/>
      <c r="R63" s="13" t="s">
        <v>515</v>
      </c>
      <c r="S63" s="15" t="s">
        <v>19</v>
      </c>
      <c r="T63" s="8"/>
      <c r="U63" s="13" t="s">
        <v>19</v>
      </c>
      <c r="V63" s="13" t="s">
        <v>515</v>
      </c>
      <c r="W63" s="15" t="s">
        <v>209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516</v>
      </c>
      <c r="AD63" t="s">
        <v>6</v>
      </c>
      <c r="AE63" t="s">
        <v>517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521</v>
      </c>
      <c r="B64" s="7" t="s">
        <v>522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523</v>
      </c>
      <c r="H64" s="8" t="s">
        <v>524</v>
      </c>
      <c r="I64" s="8" t="s">
        <v>79</v>
      </c>
      <c r="J64" s="8" t="s">
        <v>2</v>
      </c>
      <c r="K64" s="8" t="s">
        <v>525</v>
      </c>
      <c r="L64" s="8">
        <v>1</v>
      </c>
      <c r="M64" s="8">
        <v>1</v>
      </c>
      <c r="N64" s="8" t="s">
        <v>370</v>
      </c>
      <c r="O64" s="8" t="s">
        <v>370</v>
      </c>
      <c r="P64" s="8" t="s">
        <v>409</v>
      </c>
      <c r="Q64" s="8"/>
      <c r="R64" s="13" t="s">
        <v>526</v>
      </c>
      <c r="S64" s="15" t="s">
        <v>19</v>
      </c>
      <c r="T64" s="8"/>
      <c r="U64" s="13" t="s">
        <v>19</v>
      </c>
      <c r="V64" s="13" t="s">
        <v>526</v>
      </c>
      <c r="W64" s="15" t="s">
        <v>527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528</v>
      </c>
      <c r="AD64" t="s">
        <v>6</v>
      </c>
      <c r="AE64" t="s">
        <v>529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530</v>
      </c>
      <c r="B65" s="7" t="s">
        <v>531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532</v>
      </c>
      <c r="H65" s="8" t="s">
        <v>533</v>
      </c>
      <c r="I65" s="8" t="s">
        <v>79</v>
      </c>
      <c r="J65" s="8" t="s">
        <v>2</v>
      </c>
      <c r="K65" s="8" t="s">
        <v>534</v>
      </c>
      <c r="L65" s="8">
        <v>2</v>
      </c>
      <c r="M65" s="8">
        <v>1</v>
      </c>
      <c r="N65" s="8" t="s">
        <v>409</v>
      </c>
      <c r="O65" s="8" t="s">
        <v>402</v>
      </c>
      <c r="P65" s="8" t="s">
        <v>365</v>
      </c>
      <c r="Q65" s="8"/>
      <c r="R65" s="13" t="s">
        <v>535</v>
      </c>
      <c r="S65" s="15" t="s">
        <v>535</v>
      </c>
      <c r="T65" s="8" t="s">
        <v>536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537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538</v>
      </c>
      <c r="B66" s="7" t="s">
        <v>539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455</v>
      </c>
      <c r="H66" s="8" t="s">
        <v>456</v>
      </c>
      <c r="I66" s="8" t="s">
        <v>79</v>
      </c>
      <c r="J66" s="8" t="s">
        <v>2</v>
      </c>
      <c r="K66" s="8" t="s">
        <v>464</v>
      </c>
      <c r="L66" s="8">
        <v>1</v>
      </c>
      <c r="M66" s="8">
        <v>2</v>
      </c>
      <c r="N66" s="8" t="s">
        <v>409</v>
      </c>
      <c r="O66" s="8" t="s">
        <v>409</v>
      </c>
      <c r="P66" s="8" t="s">
        <v>540</v>
      </c>
      <c r="Q66" s="8"/>
      <c r="R66" s="13" t="s">
        <v>465</v>
      </c>
      <c r="S66" s="15" t="s">
        <v>465</v>
      </c>
      <c r="T66" s="8" t="s">
        <v>541</v>
      </c>
      <c r="U66" s="13" t="s">
        <v>19</v>
      </c>
      <c r="V66" s="13" t="s">
        <v>19</v>
      </c>
      <c r="W66" s="15" t="s">
        <v>19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19</v>
      </c>
      <c r="AD66" t="s">
        <v>6</v>
      </c>
      <c r="AE66" t="s">
        <v>468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542</v>
      </c>
      <c r="B67" s="7" t="s">
        <v>543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544</v>
      </c>
      <c r="H67" s="8" t="s">
        <v>545</v>
      </c>
      <c r="I67" s="8" t="s">
        <v>79</v>
      </c>
      <c r="J67" s="8" t="s">
        <v>2</v>
      </c>
      <c r="K67" s="8" t="s">
        <v>546</v>
      </c>
      <c r="L67" s="8">
        <v>2</v>
      </c>
      <c r="M67" s="8">
        <v>1</v>
      </c>
      <c r="N67" s="8" t="s">
        <v>409</v>
      </c>
      <c r="O67" s="8" t="s">
        <v>409</v>
      </c>
      <c r="P67" s="8" t="s">
        <v>547</v>
      </c>
      <c r="Q67" s="8"/>
      <c r="R67" s="13" t="s">
        <v>548</v>
      </c>
      <c r="S67" s="15" t="s">
        <v>548</v>
      </c>
      <c r="T67" s="8" t="s">
        <v>549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550</v>
      </c>
      <c r="AF67" t="s">
        <v>88</v>
      </c>
      <c r="AG67" t="s">
        <v>75</v>
      </c>
      <c r="AH67" t="s">
        <v>19</v>
      </c>
    </row>
    <row r="68" customHeight="1" spans="1:32">
      <c r="A68" s="11" t="s">
        <v>551</v>
      </c>
      <c r="B68" s="11"/>
      <c r="C68" s="11" t="s">
        <v>552</v>
      </c>
      <c r="D68" s="11"/>
      <c r="E68" s="11"/>
      <c r="F68" s="11"/>
      <c r="G68" s="11" t="s">
        <v>552</v>
      </c>
      <c r="H68" s="11" t="s">
        <v>552</v>
      </c>
      <c r="I68" s="11" t="s">
        <v>552</v>
      </c>
      <c r="J68" s="11" t="s">
        <v>552</v>
      </c>
      <c r="K68" s="11" t="s">
        <v>552</v>
      </c>
      <c r="L68" s="11" t="s">
        <v>552</v>
      </c>
      <c r="M68" s="11" t="s">
        <v>552</v>
      </c>
      <c r="N68" s="11" t="s">
        <v>552</v>
      </c>
      <c r="O68" s="11" t="s">
        <v>552</v>
      </c>
      <c r="P68" s="11" t="s">
        <v>552</v>
      </c>
      <c r="Q68" s="11"/>
      <c r="R68" s="14" t="s">
        <v>20</v>
      </c>
      <c r="S68" s="14" t="s">
        <v>21</v>
      </c>
      <c r="T68" s="11" t="s">
        <v>552</v>
      </c>
      <c r="U68" s="14"/>
      <c r="V68" s="14" t="s">
        <v>553</v>
      </c>
      <c r="W68" s="14" t="s">
        <v>22</v>
      </c>
      <c r="X68" s="14"/>
      <c r="Y68" s="14"/>
      <c r="Z68" s="14"/>
      <c r="AA68" s="11"/>
      <c r="AB68" s="14"/>
      <c r="AC68" s="11"/>
      <c r="AD68" s="11" t="s">
        <v>552</v>
      </c>
      <c r="AE68" s="11"/>
      <c r="AF6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554</v>
      </c>
      <c r="B1" s="4" t="s">
        <v>555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556</v>
      </c>
      <c r="H1" s="4" t="s">
        <v>557</v>
      </c>
      <c r="I1" s="4" t="s">
        <v>13</v>
      </c>
      <c r="J1" s="4" t="s">
        <v>17</v>
      </c>
      <c r="K1" s="4" t="s">
        <v>18</v>
      </c>
      <c r="L1" s="12" t="s">
        <v>558</v>
      </c>
      <c r="M1" s="4" t="s">
        <v>559</v>
      </c>
      <c r="N1" s="4" t="s">
        <v>560</v>
      </c>
    </row>
    <row r="2" ht="14.25" customHeight="1" spans="1:256">
      <c r="A2" s="7" t="s">
        <v>561</v>
      </c>
      <c r="B2" s="8" t="s">
        <v>562</v>
      </c>
      <c r="C2" s="8" t="s">
        <v>563</v>
      </c>
      <c r="D2" s="8" t="s">
        <v>2</v>
      </c>
      <c r="E2" s="8" t="s">
        <v>76</v>
      </c>
      <c r="F2" s="8" t="s">
        <v>75</v>
      </c>
      <c r="G2" s="8" t="s">
        <v>108</v>
      </c>
      <c r="H2" s="8" t="s">
        <v>564</v>
      </c>
      <c r="I2" s="13" t="s">
        <v>322</v>
      </c>
      <c r="J2" s="13" t="s">
        <v>19</v>
      </c>
      <c r="K2" s="13" t="s">
        <v>322</v>
      </c>
      <c r="L2" s="8" t="s">
        <v>565</v>
      </c>
      <c r="M2" s="8" t="s">
        <v>566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567</v>
      </c>
      <c r="B3" s="8" t="s">
        <v>568</v>
      </c>
      <c r="C3" s="8" t="s">
        <v>563</v>
      </c>
      <c r="D3" s="8" t="s">
        <v>2</v>
      </c>
      <c r="E3" s="8" t="s">
        <v>76</v>
      </c>
      <c r="F3" s="8" t="s">
        <v>75</v>
      </c>
      <c r="G3" s="8" t="s">
        <v>198</v>
      </c>
      <c r="H3" s="8" t="s">
        <v>564</v>
      </c>
      <c r="I3" s="13" t="s">
        <v>569</v>
      </c>
      <c r="J3" s="13" t="s">
        <v>19</v>
      </c>
      <c r="K3" s="13" t="s">
        <v>569</v>
      </c>
      <c r="L3" s="8" t="s">
        <v>565</v>
      </c>
      <c r="M3" s="8" t="s">
        <v>570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571</v>
      </c>
      <c r="B4" s="8" t="s">
        <v>327</v>
      </c>
      <c r="C4" s="8" t="s">
        <v>563</v>
      </c>
      <c r="D4" s="8" t="s">
        <v>2</v>
      </c>
      <c r="E4" s="8" t="s">
        <v>76</v>
      </c>
      <c r="F4" s="8" t="s">
        <v>75</v>
      </c>
      <c r="G4" s="8" t="s">
        <v>311</v>
      </c>
      <c r="H4" s="8" t="s">
        <v>564</v>
      </c>
      <c r="I4" s="13" t="s">
        <v>572</v>
      </c>
      <c r="J4" s="13" t="s">
        <v>19</v>
      </c>
      <c r="K4" s="13" t="s">
        <v>572</v>
      </c>
      <c r="L4" s="8" t="s">
        <v>565</v>
      </c>
      <c r="M4" s="8" t="s">
        <v>573</v>
      </c>
      <c r="N4" s="8" t="s">
        <v>574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1" t="s">
        <v>551</v>
      </c>
      <c r="B5" s="11" t="s">
        <v>552</v>
      </c>
      <c r="C5" s="11" t="s">
        <v>552</v>
      </c>
      <c r="D5" s="11" t="s">
        <v>552</v>
      </c>
      <c r="E5" s="11"/>
      <c r="F5" s="11"/>
      <c r="G5" s="11" t="s">
        <v>552</v>
      </c>
      <c r="H5" s="11" t="s">
        <v>552</v>
      </c>
      <c r="I5" s="14" t="s">
        <v>23</v>
      </c>
      <c r="J5" s="14"/>
      <c r="K5" s="14"/>
      <c r="L5" s="11"/>
      <c r="M5" s="11" t="s">
        <v>552</v>
      </c>
      <c r="N5" t="s">
        <v>552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575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7"/>
  <sheetViews>
    <sheetView tabSelected="1" workbookViewId="0">
      <selection activeCell="A75" sqref="A75:C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576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1548</v>
      </c>
      <c r="E2" t="str">
        <f>VLOOKUP(A2,HOP!A:L,12,0)</f>
        <v>1548.00</v>
      </c>
      <c r="F2" t="str">
        <f>VLOOKUP(A2,HOP!A:C,3,0)</f>
        <v>2674193</v>
      </c>
      <c r="G2">
        <f>D2-E2</f>
        <v>0</v>
      </c>
      <c r="H2" t="str">
        <f>$H$1&amp;F2</f>
        <v>，2674193</v>
      </c>
      <c r="I2" t="str">
        <f>VLOOKUP(A2,HOP!A:U,21,0)</f>
        <v>直采</v>
      </c>
    </row>
    <row r="3" ht="14.25" hidden="1" customHeight="1" spans="1:9">
      <c r="A3" s="7" t="s">
        <v>89</v>
      </c>
      <c r="B3" s="8" t="s">
        <v>82</v>
      </c>
      <c r="C3" s="8" t="s">
        <v>83</v>
      </c>
      <c r="D3" s="3">
        <v>1497</v>
      </c>
      <c r="E3" t="str">
        <f>VLOOKUP(A3,HOP!A:L,12,0)</f>
        <v>1497.00</v>
      </c>
      <c r="F3" t="str">
        <f>VLOOKUP(A3,HOP!A:C,3,0)</f>
        <v>2675077</v>
      </c>
      <c r="G3">
        <f t="shared" ref="G3:G34" si="0">D3-E3</f>
        <v>0</v>
      </c>
      <c r="H3" t="str">
        <f t="shared" ref="H3:H34" si="1">$H$1&amp;F3</f>
        <v>，2675077</v>
      </c>
      <c r="I3" t="str">
        <f>VLOOKUP(A3,HOP!A:U,21,0)</f>
        <v>直采</v>
      </c>
    </row>
    <row r="4" ht="14.25" hidden="1" customHeight="1" spans="1:9">
      <c r="A4" s="7" t="s">
        <v>99</v>
      </c>
      <c r="B4" s="8" t="s">
        <v>82</v>
      </c>
      <c r="C4" s="8" t="s">
        <v>83</v>
      </c>
      <c r="D4" s="3">
        <v>1497</v>
      </c>
      <c r="E4" t="str">
        <f>VLOOKUP(A4,HOP!A:L,12,0)</f>
        <v>1497.00</v>
      </c>
      <c r="F4" t="str">
        <f>VLOOKUP(A4,HOP!A:C,3,0)</f>
        <v>2675073</v>
      </c>
      <c r="G4">
        <f t="shared" si="0"/>
        <v>0</v>
      </c>
      <c r="H4" t="str">
        <f t="shared" si="1"/>
        <v>，2675073</v>
      </c>
      <c r="I4" t="str">
        <f>VLOOKUP(A4,HOP!A:U,21,0)</f>
        <v>直采</v>
      </c>
    </row>
    <row r="5" ht="14.25" hidden="1" customHeight="1" spans="1:9">
      <c r="A5" s="7" t="s">
        <v>103</v>
      </c>
      <c r="B5" s="8" t="s">
        <v>94</v>
      </c>
      <c r="C5" s="8" t="s">
        <v>83</v>
      </c>
      <c r="D5" s="3">
        <v>2016</v>
      </c>
      <c r="E5" t="str">
        <f>VLOOKUP(A5,HOP!A:L,12,0)</f>
        <v>2016.00</v>
      </c>
      <c r="F5" t="str">
        <f>VLOOKUP(A5,HOP!A:C,3,0)</f>
        <v>2672664</v>
      </c>
      <c r="G5">
        <f t="shared" si="0"/>
        <v>0</v>
      </c>
      <c r="H5" t="str">
        <f t="shared" si="1"/>
        <v>，2672664</v>
      </c>
      <c r="I5" t="str">
        <f>VLOOKUP(A5,HOP!A:U,21,0)</f>
        <v>直采</v>
      </c>
    </row>
    <row r="6" ht="14.25" customHeight="1" spans="1:9">
      <c r="A6" s="7" t="s">
        <v>113</v>
      </c>
      <c r="B6" s="8" t="s">
        <v>82</v>
      </c>
      <c r="C6" s="8" t="s">
        <v>83</v>
      </c>
      <c r="D6" s="3">
        <v>2680</v>
      </c>
      <c r="E6" t="str">
        <f>VLOOKUP(A6,HOP!A:L,12,0)</f>
        <v>2679.99</v>
      </c>
      <c r="F6" t="str">
        <f>VLOOKUP(A6,HOP!A:C,3,0)</f>
        <v>2676440</v>
      </c>
      <c r="G6">
        <f t="shared" si="0"/>
        <v>0.0100000000002183</v>
      </c>
      <c r="H6" t="str">
        <f t="shared" si="1"/>
        <v>，2676440</v>
      </c>
      <c r="I6" t="str">
        <f>VLOOKUP(A6,HOP!A:U,21,0)</f>
        <v>直采</v>
      </c>
    </row>
    <row r="7" ht="14.25" hidden="1" customHeight="1" spans="1:9">
      <c r="A7" s="7" t="s">
        <v>122</v>
      </c>
      <c r="B7" s="8" t="s">
        <v>125</v>
      </c>
      <c r="C7" s="8" t="s">
        <v>83</v>
      </c>
      <c r="D7" s="3">
        <v>1224</v>
      </c>
      <c r="E7" t="str">
        <f>VLOOKUP(A7,HOP!A:L,12,0)</f>
        <v>1224.00</v>
      </c>
      <c r="F7" t="str">
        <f>VLOOKUP(A7,HOP!A:C,3,0)</f>
        <v>2677995</v>
      </c>
      <c r="G7">
        <f t="shared" si="0"/>
        <v>0</v>
      </c>
      <c r="H7" t="str">
        <f t="shared" si="1"/>
        <v>，2677995</v>
      </c>
      <c r="I7" t="str">
        <f>VLOOKUP(A7,HOP!A:U,21,0)</f>
        <v>直采</v>
      </c>
    </row>
    <row r="8" ht="14.25" hidden="1" customHeight="1" spans="1:9">
      <c r="A8" s="7" t="s">
        <v>130</v>
      </c>
      <c r="B8" s="8" t="s">
        <v>94</v>
      </c>
      <c r="C8" s="8" t="s">
        <v>135</v>
      </c>
      <c r="D8" s="3">
        <v>4567</v>
      </c>
      <c r="E8" t="str">
        <f>VLOOKUP(A8,HOP!A:L,12,0)</f>
        <v>4567.00</v>
      </c>
      <c r="F8" t="str">
        <f>VLOOKUP(A8,HOP!A:C,3,0)</f>
        <v>2675305</v>
      </c>
      <c r="G8">
        <f t="shared" si="0"/>
        <v>0</v>
      </c>
      <c r="H8" t="str">
        <f t="shared" si="1"/>
        <v>，2675305</v>
      </c>
      <c r="I8" t="str">
        <f>VLOOKUP(A8,HOP!A:U,21,0)</f>
        <v>直采</v>
      </c>
    </row>
    <row r="9" ht="14.25" hidden="1" customHeight="1" spans="1:9">
      <c r="A9" s="7" t="s">
        <v>140</v>
      </c>
      <c r="B9" s="8" t="s">
        <v>82</v>
      </c>
      <c r="C9" s="8" t="s">
        <v>135</v>
      </c>
      <c r="D9" s="3">
        <v>1168</v>
      </c>
      <c r="E9" t="str">
        <f>VLOOKUP(A9,HOP!A:L,12,0)</f>
        <v>1168.00</v>
      </c>
      <c r="F9" t="str">
        <f>VLOOKUP(A9,HOP!A:C,3,0)</f>
        <v>2656736</v>
      </c>
      <c r="G9">
        <f t="shared" si="0"/>
        <v>0</v>
      </c>
      <c r="H9" t="str">
        <f t="shared" si="1"/>
        <v>，2656736</v>
      </c>
      <c r="I9" t="str">
        <f>VLOOKUP(A9,HOP!A:U,21,0)</f>
        <v>直采</v>
      </c>
    </row>
    <row r="10" ht="14.25" hidden="1" customHeight="1" spans="1:9">
      <c r="A10" s="7" t="s">
        <v>150</v>
      </c>
      <c r="B10" s="8" t="s">
        <v>155</v>
      </c>
      <c r="C10" s="8" t="s">
        <v>135</v>
      </c>
      <c r="D10" s="3">
        <v>964</v>
      </c>
      <c r="E10" t="str">
        <f>VLOOKUP(A10,HOP!A:L,12,0)</f>
        <v>964.00</v>
      </c>
      <c r="F10" t="str">
        <f>VLOOKUP(A10,HOP!A:C,3,0)</f>
        <v>2678113</v>
      </c>
      <c r="G10">
        <f t="shared" si="0"/>
        <v>0</v>
      </c>
      <c r="H10" t="str">
        <f t="shared" si="1"/>
        <v>，2678113</v>
      </c>
      <c r="I10" t="str">
        <f>VLOOKUP(A10,HOP!A:U,21,0)</f>
        <v>直采</v>
      </c>
    </row>
    <row r="11" ht="14.25" hidden="1" customHeight="1" spans="1:9">
      <c r="A11" s="7" t="s">
        <v>160</v>
      </c>
      <c r="B11" s="8" t="s">
        <v>83</v>
      </c>
      <c r="C11" s="8" t="s">
        <v>135</v>
      </c>
      <c r="D11" s="3">
        <v>291</v>
      </c>
      <c r="E11" t="str">
        <f>VLOOKUP(A11,HOP!A:L,12,0)</f>
        <v>291.00</v>
      </c>
      <c r="F11" t="str">
        <f>VLOOKUP(A11,HOP!A:C,3,0)</f>
        <v>2678662</v>
      </c>
      <c r="G11">
        <f t="shared" si="0"/>
        <v>0</v>
      </c>
      <c r="H11" t="str">
        <f t="shared" si="1"/>
        <v>，2678662</v>
      </c>
      <c r="I11" t="str">
        <f>VLOOKUP(A11,HOP!A:U,21,0)</f>
        <v>直采</v>
      </c>
    </row>
    <row r="12" ht="14.25" hidden="1" customHeight="1" spans="1:9">
      <c r="A12" s="7" t="s">
        <v>166</v>
      </c>
      <c r="B12" s="8" t="s">
        <v>83</v>
      </c>
      <c r="C12" s="8" t="s">
        <v>135</v>
      </c>
      <c r="D12" s="3">
        <v>291</v>
      </c>
      <c r="E12" t="str">
        <f>VLOOKUP(A12,HOP!A:L,12,0)</f>
        <v>291.00</v>
      </c>
      <c r="F12" t="str">
        <f>VLOOKUP(A12,HOP!A:C,3,0)</f>
        <v>2678658</v>
      </c>
      <c r="G12">
        <f t="shared" si="0"/>
        <v>0</v>
      </c>
      <c r="H12" t="str">
        <f t="shared" si="1"/>
        <v>，2678658</v>
      </c>
      <c r="I12" t="str">
        <f>VLOOKUP(A12,HOP!A:U,21,0)</f>
        <v>直采</v>
      </c>
    </row>
    <row r="13" ht="14.25" hidden="1" customHeight="1" spans="1:9">
      <c r="A13" s="7" t="s">
        <v>169</v>
      </c>
      <c r="B13" s="8" t="s">
        <v>155</v>
      </c>
      <c r="C13" s="8" t="s">
        <v>135</v>
      </c>
      <c r="D13" s="3">
        <v>1948</v>
      </c>
      <c r="E13" t="str">
        <f>VLOOKUP(A13,HOP!A:L,12,0)</f>
        <v>1948.00</v>
      </c>
      <c r="F13" t="str">
        <f>VLOOKUP(A13,HOP!A:C,3,0)</f>
        <v>2678822</v>
      </c>
      <c r="G13">
        <f t="shared" si="0"/>
        <v>0</v>
      </c>
      <c r="H13" t="str">
        <f t="shared" si="1"/>
        <v>，2678822</v>
      </c>
      <c r="I13" t="str">
        <f>VLOOKUP(A13,HOP!A:U,21,0)</f>
        <v>直采</v>
      </c>
    </row>
    <row r="14" ht="14.25" hidden="1" customHeight="1" spans="1:9">
      <c r="A14" s="7" t="s">
        <v>175</v>
      </c>
      <c r="B14" s="8" t="s">
        <v>83</v>
      </c>
      <c r="C14" s="8" t="s">
        <v>135</v>
      </c>
      <c r="D14" s="3">
        <v>313</v>
      </c>
      <c r="E14" t="str">
        <f>VLOOKUP(A14,HOP!A:L,12,0)</f>
        <v>313.00</v>
      </c>
      <c r="F14" t="str">
        <f>VLOOKUP(A14,HOP!A:C,3,0)</f>
        <v>2679797</v>
      </c>
      <c r="G14">
        <f t="shared" si="0"/>
        <v>0</v>
      </c>
      <c r="H14" t="str">
        <f t="shared" si="1"/>
        <v>，2679797</v>
      </c>
      <c r="I14" t="str">
        <f>VLOOKUP(A14,HOP!A:U,21,0)</f>
        <v>直采</v>
      </c>
    </row>
    <row r="15" ht="14.25" hidden="1" customHeight="1" spans="1:9">
      <c r="A15" s="7" t="s">
        <v>184</v>
      </c>
      <c r="B15" s="8" t="s">
        <v>82</v>
      </c>
      <c r="C15" s="8" t="s">
        <v>135</v>
      </c>
      <c r="D15" s="3">
        <v>2292</v>
      </c>
      <c r="E15" t="str">
        <f>VLOOKUP(A15,HOP!A:L,12,0)</f>
        <v>2292.00</v>
      </c>
      <c r="F15" t="str">
        <f>VLOOKUP(A15,HOP!A:C,3,0)</f>
        <v>2676312</v>
      </c>
      <c r="G15">
        <f t="shared" si="0"/>
        <v>0</v>
      </c>
      <c r="H15" t="str">
        <f t="shared" si="1"/>
        <v>，2676312</v>
      </c>
      <c r="I15" t="str">
        <f>VLOOKUP(A15,HOP!A:U,21,0)</f>
        <v>直采</v>
      </c>
    </row>
    <row r="16" ht="14.25" hidden="1" customHeight="1" spans="1:9">
      <c r="A16" s="7" t="s">
        <v>193</v>
      </c>
      <c r="B16" s="8" t="s">
        <v>135</v>
      </c>
      <c r="C16" s="8" t="s">
        <v>198</v>
      </c>
      <c r="D16" s="3">
        <v>849</v>
      </c>
      <c r="E16" t="str">
        <f>VLOOKUP(A16,HOP!A:L,12,0)</f>
        <v>849.00</v>
      </c>
      <c r="F16" t="str">
        <f>VLOOKUP(A16,HOP!A:C,3,0)</f>
        <v>2680889</v>
      </c>
      <c r="G16">
        <f t="shared" si="0"/>
        <v>0</v>
      </c>
      <c r="H16" t="str">
        <f t="shared" si="1"/>
        <v>，2680889</v>
      </c>
      <c r="I16" t="str">
        <f>VLOOKUP(A16,HOP!A:U,21,0)</f>
        <v>直采</v>
      </c>
    </row>
    <row r="17" ht="14.25" hidden="1" customHeight="1" spans="1:9">
      <c r="A17" s="7" t="s">
        <v>203</v>
      </c>
      <c r="B17" s="8" t="s">
        <v>135</v>
      </c>
      <c r="C17" s="8" t="s">
        <v>198</v>
      </c>
      <c r="D17" s="3">
        <v>322</v>
      </c>
      <c r="E17" t="str">
        <f>VLOOKUP(A17,HOP!A:L,12,0)</f>
        <v>322.00</v>
      </c>
      <c r="F17" t="str">
        <f>VLOOKUP(A17,HOP!A:C,3,0)</f>
        <v>2680808</v>
      </c>
      <c r="G17">
        <f t="shared" si="0"/>
        <v>0</v>
      </c>
      <c r="H17" t="str">
        <f t="shared" si="1"/>
        <v>，2680808</v>
      </c>
      <c r="I17" t="str">
        <f>VLOOKUP(A17,HOP!A:U,21,0)</f>
        <v>直连</v>
      </c>
    </row>
    <row r="18" ht="14.25" hidden="1" customHeight="1" spans="1:9">
      <c r="A18" s="7" t="s">
        <v>212</v>
      </c>
      <c r="B18" s="8" t="s">
        <v>135</v>
      </c>
      <c r="C18" s="8" t="s">
        <v>198</v>
      </c>
      <c r="D18" s="3">
        <v>322</v>
      </c>
      <c r="E18" t="str">
        <f>VLOOKUP(A18,HOP!A:L,12,0)</f>
        <v>322.00</v>
      </c>
      <c r="F18" t="str">
        <f>VLOOKUP(A18,HOP!A:C,3,0)</f>
        <v>2680743</v>
      </c>
      <c r="G18">
        <f t="shared" si="0"/>
        <v>0</v>
      </c>
      <c r="H18" t="str">
        <f t="shared" si="1"/>
        <v>，2680743</v>
      </c>
      <c r="I18" t="str">
        <f>VLOOKUP(A18,HOP!A:U,21,0)</f>
        <v>直连</v>
      </c>
    </row>
    <row r="19" ht="14.25" hidden="1" customHeight="1" spans="1:9">
      <c r="A19" s="7" t="s">
        <v>216</v>
      </c>
      <c r="B19" s="8" t="s">
        <v>135</v>
      </c>
      <c r="C19" s="8" t="s">
        <v>198</v>
      </c>
      <c r="D19" s="3">
        <v>108</v>
      </c>
      <c r="E19" t="str">
        <f>VLOOKUP(A19,HOP!A:L,12,0)</f>
        <v>108.00</v>
      </c>
      <c r="F19" t="str">
        <f>VLOOKUP(A19,HOP!A:C,3,0)</f>
        <v>2681102</v>
      </c>
      <c r="G19">
        <f t="shared" si="0"/>
        <v>0</v>
      </c>
      <c r="H19" t="str">
        <f t="shared" si="1"/>
        <v>，2681102</v>
      </c>
      <c r="I19" t="str">
        <f>VLOOKUP(A19,HOP!A:U,21,0)</f>
        <v>直连</v>
      </c>
    </row>
    <row r="20" ht="14.25" hidden="1" customHeight="1" spans="1:9">
      <c r="A20" s="7" t="s">
        <v>225</v>
      </c>
      <c r="B20" s="8" t="s">
        <v>155</v>
      </c>
      <c r="C20" s="8" t="s">
        <v>198</v>
      </c>
      <c r="D20" s="3">
        <v>2892</v>
      </c>
      <c r="E20" t="str">
        <f>VLOOKUP(A20,HOP!A:L,12,0)</f>
        <v>2892.00</v>
      </c>
      <c r="F20" t="str">
        <f>VLOOKUP(A20,HOP!A:C,3,0)</f>
        <v>2677879</v>
      </c>
      <c r="G20">
        <f t="shared" si="0"/>
        <v>0</v>
      </c>
      <c r="H20" t="str">
        <f t="shared" si="1"/>
        <v>，2677879</v>
      </c>
      <c r="I20" t="str">
        <f>VLOOKUP(A20,HOP!A:U,21,0)</f>
        <v>直采</v>
      </c>
    </row>
    <row r="21" ht="14.25" hidden="1" customHeight="1" spans="1:9">
      <c r="A21" s="7" t="s">
        <v>231</v>
      </c>
      <c r="B21" s="8" t="s">
        <v>135</v>
      </c>
      <c r="C21" s="8" t="s">
        <v>198</v>
      </c>
      <c r="D21" s="3">
        <v>325</v>
      </c>
      <c r="E21" t="str">
        <f>VLOOKUP(A21,HOP!A:L,12,0)</f>
        <v>325.00</v>
      </c>
      <c r="F21" t="str">
        <f>VLOOKUP(A21,HOP!A:C,3,0)</f>
        <v>2680292</v>
      </c>
      <c r="G21">
        <f t="shared" si="0"/>
        <v>0</v>
      </c>
      <c r="H21" t="str">
        <f t="shared" si="1"/>
        <v>，2680292</v>
      </c>
      <c r="I21" t="str">
        <f>VLOOKUP(A21,HOP!A:U,21,0)</f>
        <v>直采</v>
      </c>
    </row>
    <row r="22" ht="14.25" hidden="1" customHeight="1" spans="1:9">
      <c r="A22" s="7" t="s">
        <v>240</v>
      </c>
      <c r="B22" s="8" t="s">
        <v>135</v>
      </c>
      <c r="C22" s="8" t="s">
        <v>198</v>
      </c>
      <c r="D22" s="3">
        <v>998</v>
      </c>
      <c r="E22" t="str">
        <f>VLOOKUP(A22,HOP!A:L,12,0)</f>
        <v>998.00</v>
      </c>
      <c r="F22" t="str">
        <f>VLOOKUP(A22,HOP!A:C,3,0)</f>
        <v>2680446</v>
      </c>
      <c r="G22">
        <f t="shared" si="0"/>
        <v>0</v>
      </c>
      <c r="H22" t="str">
        <f t="shared" si="1"/>
        <v>，2680446</v>
      </c>
      <c r="I22" t="str">
        <f>VLOOKUP(A22,HOP!A:U,21,0)</f>
        <v>直采</v>
      </c>
    </row>
    <row r="23" ht="14.25" hidden="1" customHeight="1" spans="1:9">
      <c r="A23" s="7" t="s">
        <v>247</v>
      </c>
      <c r="B23" s="8" t="s">
        <v>135</v>
      </c>
      <c r="C23" s="8" t="s">
        <v>252</v>
      </c>
      <c r="D23" s="3">
        <v>1367</v>
      </c>
      <c r="E23" t="str">
        <f>VLOOKUP(A23,HOP!A:L,12,0)</f>
        <v>1367.00</v>
      </c>
      <c r="F23" t="str">
        <f>VLOOKUP(A23,HOP!A:C,3,0)</f>
        <v>2680810</v>
      </c>
      <c r="G23">
        <f t="shared" si="0"/>
        <v>0</v>
      </c>
      <c r="H23" t="str">
        <f t="shared" si="1"/>
        <v>，2680810</v>
      </c>
      <c r="I23" t="str">
        <f>VLOOKUP(A23,HOP!A:U,21,0)</f>
        <v>直连</v>
      </c>
    </row>
    <row r="24" ht="14.25" hidden="1" customHeight="1" spans="1:9">
      <c r="A24" s="7" t="s">
        <v>257</v>
      </c>
      <c r="B24" s="8" t="s">
        <v>198</v>
      </c>
      <c r="C24" s="8" t="s">
        <v>252</v>
      </c>
      <c r="D24" s="3">
        <v>849</v>
      </c>
      <c r="E24" t="str">
        <f>VLOOKUP(A24,HOP!A:L,12,0)</f>
        <v>849.00</v>
      </c>
      <c r="F24" t="str">
        <f>VLOOKUP(A24,HOP!A:C,3,0)</f>
        <v>2681757</v>
      </c>
      <c r="G24">
        <f t="shared" si="0"/>
        <v>0</v>
      </c>
      <c r="H24" t="str">
        <f t="shared" si="1"/>
        <v>，2681757</v>
      </c>
      <c r="I24" t="str">
        <f>VLOOKUP(A24,HOP!A:U,21,0)</f>
        <v>直采</v>
      </c>
    </row>
    <row r="25" ht="14.25" hidden="1" customHeight="1" spans="1:9">
      <c r="A25" s="7" t="s">
        <v>259</v>
      </c>
      <c r="B25" s="8" t="s">
        <v>198</v>
      </c>
      <c r="C25" s="8" t="s">
        <v>252</v>
      </c>
      <c r="D25" s="3">
        <v>105</v>
      </c>
      <c r="E25" t="str">
        <f>VLOOKUP(A25,HOP!A:L,12,0)</f>
        <v>105.00</v>
      </c>
      <c r="F25" t="str">
        <f>VLOOKUP(A25,HOP!A:C,3,0)</f>
        <v>2682285</v>
      </c>
      <c r="G25">
        <f t="shared" si="0"/>
        <v>0</v>
      </c>
      <c r="H25" t="str">
        <f t="shared" si="1"/>
        <v>，2682285</v>
      </c>
      <c r="I25" t="str">
        <f>VLOOKUP(A25,HOP!A:U,21,0)</f>
        <v>直连</v>
      </c>
    </row>
    <row r="26" ht="14.25" hidden="1" customHeight="1" spans="1:9">
      <c r="A26" s="7" t="s">
        <v>268</v>
      </c>
      <c r="B26" s="8" t="s">
        <v>83</v>
      </c>
      <c r="C26" s="8" t="s">
        <v>252</v>
      </c>
      <c r="D26" s="3">
        <v>876</v>
      </c>
      <c r="E26" t="str">
        <f>VLOOKUP(A26,HOP!A:L,12,0)</f>
        <v>876.00</v>
      </c>
      <c r="F26" t="str">
        <f>VLOOKUP(A26,HOP!A:C,3,0)</f>
        <v>2661976</v>
      </c>
      <c r="G26">
        <f t="shared" si="0"/>
        <v>0</v>
      </c>
      <c r="H26" t="str">
        <f t="shared" si="1"/>
        <v>，2661976</v>
      </c>
      <c r="I26" t="str">
        <f>VLOOKUP(A26,HOP!A:U,21,0)</f>
        <v>直采</v>
      </c>
    </row>
    <row r="27" ht="14.25" hidden="1" customHeight="1" spans="1:9">
      <c r="A27" s="7" t="s">
        <v>275</v>
      </c>
      <c r="B27" s="8" t="s">
        <v>198</v>
      </c>
      <c r="C27" s="8" t="s">
        <v>252</v>
      </c>
      <c r="D27" s="3">
        <v>776</v>
      </c>
      <c r="E27" t="str">
        <f>VLOOKUP(A27,HOP!A:L,12,0)</f>
        <v>776.00</v>
      </c>
      <c r="F27" t="str">
        <f>VLOOKUP(A27,HOP!A:C,3,0)</f>
        <v>2682518</v>
      </c>
      <c r="G27">
        <f t="shared" si="0"/>
        <v>0</v>
      </c>
      <c r="H27" t="str">
        <f t="shared" si="1"/>
        <v>，2682518</v>
      </c>
      <c r="I27" t="str">
        <f>VLOOKUP(A27,HOP!A:U,21,0)</f>
        <v>直连</v>
      </c>
    </row>
    <row r="28" ht="14.25" hidden="1" customHeight="1" spans="1:9">
      <c r="A28" s="7" t="s">
        <v>284</v>
      </c>
      <c r="B28" s="8" t="s">
        <v>135</v>
      </c>
      <c r="C28" s="8" t="s">
        <v>252</v>
      </c>
      <c r="D28" s="3">
        <v>1782</v>
      </c>
      <c r="E28" t="str">
        <f>VLOOKUP(A28,HOP!A:L,12,0)</f>
        <v>1782.00</v>
      </c>
      <c r="F28" t="str">
        <f>VLOOKUP(A28,HOP!A:C,3,0)</f>
        <v>2680512</v>
      </c>
      <c r="G28">
        <f t="shared" si="0"/>
        <v>0</v>
      </c>
      <c r="H28" t="str">
        <f t="shared" si="1"/>
        <v>，2680512</v>
      </c>
      <c r="I28" t="str">
        <f>VLOOKUP(A28,HOP!A:U,21,0)</f>
        <v>直采</v>
      </c>
    </row>
    <row r="29" ht="14.25" hidden="1" customHeight="1" spans="1:9">
      <c r="A29" s="7" t="s">
        <v>293</v>
      </c>
      <c r="B29" s="8" t="s">
        <v>198</v>
      </c>
      <c r="C29" s="8" t="s">
        <v>252</v>
      </c>
      <c r="D29" s="3">
        <v>434</v>
      </c>
      <c r="E29" t="str">
        <f>VLOOKUP(A29,HOP!A:L,12,0)</f>
        <v>434.00</v>
      </c>
      <c r="F29" t="str">
        <f>VLOOKUP(A29,HOP!A:C,3,0)</f>
        <v>2681440</v>
      </c>
      <c r="G29">
        <f t="shared" si="0"/>
        <v>0</v>
      </c>
      <c r="H29" t="str">
        <f t="shared" si="1"/>
        <v>，2681440</v>
      </c>
      <c r="I29" t="str">
        <f>VLOOKUP(A29,HOP!A:U,21,0)</f>
        <v>直采</v>
      </c>
    </row>
    <row r="30" ht="14.25" hidden="1" customHeight="1" spans="1:9">
      <c r="A30" s="7" t="s">
        <v>300</v>
      </c>
      <c r="B30" s="8" t="s">
        <v>198</v>
      </c>
      <c r="C30" s="8" t="s">
        <v>252</v>
      </c>
      <c r="D30" s="3">
        <v>597</v>
      </c>
      <c r="E30" t="str">
        <f>VLOOKUP(A30,HOP!A:L,12,0)</f>
        <v>597.00</v>
      </c>
      <c r="F30" t="str">
        <f>VLOOKUP(A30,HOP!A:C,3,0)</f>
        <v>2682529</v>
      </c>
      <c r="G30">
        <f t="shared" si="0"/>
        <v>0</v>
      </c>
      <c r="H30" t="str">
        <f t="shared" si="1"/>
        <v>，2682529</v>
      </c>
      <c r="I30" t="str">
        <f>VLOOKUP(A30,HOP!A:U,21,0)</f>
        <v>直连</v>
      </c>
    </row>
    <row r="31" ht="14.25" hidden="1" customHeight="1" spans="1:9">
      <c r="A31" s="7" t="s">
        <v>306</v>
      </c>
      <c r="B31" s="8" t="s">
        <v>252</v>
      </c>
      <c r="C31" s="8" t="s">
        <v>311</v>
      </c>
      <c r="D31" s="3">
        <v>352</v>
      </c>
      <c r="E31" t="str">
        <f>VLOOKUP(A31,HOP!A:L,12,0)</f>
        <v>352.00</v>
      </c>
      <c r="F31" t="str">
        <f>VLOOKUP(A31,HOP!A:C,3,0)</f>
        <v>2683638</v>
      </c>
      <c r="G31">
        <f t="shared" si="0"/>
        <v>0</v>
      </c>
      <c r="H31" t="str">
        <f t="shared" si="1"/>
        <v>，2683638</v>
      </c>
      <c r="I31" t="str">
        <f>VLOOKUP(A31,HOP!A:U,21,0)</f>
        <v>直连</v>
      </c>
    </row>
    <row r="32" ht="14.25" hidden="1" customHeight="1" spans="1:9">
      <c r="A32" s="7" t="s">
        <v>316</v>
      </c>
      <c r="B32" s="8" t="s">
        <v>252</v>
      </c>
      <c r="C32" s="8" t="s">
        <v>311</v>
      </c>
      <c r="D32" s="3">
        <v>399</v>
      </c>
      <c r="E32" t="str">
        <f>VLOOKUP(A32,HOP!A:L,12,0)</f>
        <v>399.00</v>
      </c>
      <c r="F32" t="str">
        <f>VLOOKUP(A32,HOP!A:C,3,0)</f>
        <v>2683678</v>
      </c>
      <c r="G32">
        <f t="shared" si="0"/>
        <v>0</v>
      </c>
      <c r="H32" t="str">
        <f t="shared" si="1"/>
        <v>，2683678</v>
      </c>
      <c r="I32" t="str">
        <f>VLOOKUP(A32,HOP!A:U,21,0)</f>
        <v>直连</v>
      </c>
    </row>
    <row r="33" ht="14.25" hidden="1" customHeight="1" spans="1:9">
      <c r="A33" s="7" t="s">
        <v>325</v>
      </c>
      <c r="B33" s="8" t="s">
        <v>83</v>
      </c>
      <c r="C33" s="8" t="s">
        <v>311</v>
      </c>
      <c r="D33" s="3">
        <v>2016</v>
      </c>
      <c r="E33" t="str">
        <f>VLOOKUP(A33,HOP!A:L,12,0)</f>
        <v>2016.00</v>
      </c>
      <c r="F33" t="str">
        <f>VLOOKUP(A33,HOP!A:C,3,0)</f>
        <v>2677578</v>
      </c>
      <c r="G33">
        <f t="shared" si="0"/>
        <v>0</v>
      </c>
      <c r="H33" t="str">
        <f t="shared" si="1"/>
        <v>，2677578</v>
      </c>
      <c r="I33" t="str">
        <f>VLOOKUP(A33,HOP!A:U,21,0)</f>
        <v>直采</v>
      </c>
    </row>
    <row r="34" ht="14.25" hidden="1" customHeight="1" spans="1:9">
      <c r="A34" s="7" t="s">
        <v>327</v>
      </c>
      <c r="B34" s="8" t="s">
        <v>83</v>
      </c>
      <c r="C34" s="8" t="s">
        <v>311</v>
      </c>
      <c r="D34" s="3">
        <v>6052</v>
      </c>
      <c r="E34" t="str">
        <f>VLOOKUP(A34,HOP!A:L,12,0)</f>
        <v>6052.00</v>
      </c>
      <c r="F34" t="str">
        <f>VLOOKUP(A34,HOP!A:C,3,0)</f>
        <v>2676912</v>
      </c>
      <c r="G34">
        <f t="shared" si="0"/>
        <v>0</v>
      </c>
      <c r="H34" t="str">
        <f t="shared" si="1"/>
        <v>，2676912</v>
      </c>
      <c r="I34" t="str">
        <f>VLOOKUP(A34,HOP!A:U,21,0)</f>
        <v>直采</v>
      </c>
    </row>
    <row r="35" ht="14.25" hidden="1" customHeight="1" spans="1:9">
      <c r="A35" s="7" t="s">
        <v>336</v>
      </c>
      <c r="B35" s="8" t="s">
        <v>252</v>
      </c>
      <c r="C35" s="8" t="s">
        <v>311</v>
      </c>
      <c r="D35" s="3">
        <v>434</v>
      </c>
      <c r="E35" t="str">
        <f>VLOOKUP(A35,HOP!A:L,12,0)</f>
        <v>434.00</v>
      </c>
      <c r="F35" t="str">
        <f>VLOOKUP(A35,HOP!A:C,3,0)</f>
        <v>2682719</v>
      </c>
      <c r="G35">
        <f t="shared" ref="G35:G66" si="2">D35-E35</f>
        <v>0</v>
      </c>
      <c r="H35" t="str">
        <f t="shared" ref="H35:H66" si="3">$H$1&amp;F35</f>
        <v>，2682719</v>
      </c>
      <c r="I35" t="str">
        <f>VLOOKUP(A35,HOP!A:U,21,0)</f>
        <v>直采</v>
      </c>
    </row>
    <row r="36" ht="14.25" hidden="1" customHeight="1" spans="1:9">
      <c r="A36" s="7" t="s">
        <v>339</v>
      </c>
      <c r="B36" s="8" t="s">
        <v>252</v>
      </c>
      <c r="C36" s="8" t="s">
        <v>311</v>
      </c>
      <c r="D36" s="3">
        <v>318</v>
      </c>
      <c r="E36" t="str">
        <f>VLOOKUP(A36,HOP!A:L,12,0)</f>
        <v>318.00</v>
      </c>
      <c r="F36" t="str">
        <f>VLOOKUP(A36,HOP!A:C,3,0)</f>
        <v>2683560</v>
      </c>
      <c r="G36">
        <f t="shared" si="2"/>
        <v>0</v>
      </c>
      <c r="H36" t="str">
        <f t="shared" si="3"/>
        <v>，2683560</v>
      </c>
      <c r="I36" t="str">
        <f>VLOOKUP(A36,HOP!A:U,21,0)</f>
        <v>直连</v>
      </c>
    </row>
    <row r="37" ht="14.25" hidden="1" customHeight="1" spans="1:9">
      <c r="A37" s="7" t="s">
        <v>346</v>
      </c>
      <c r="B37" s="8" t="s">
        <v>252</v>
      </c>
      <c r="C37" s="8" t="s">
        <v>311</v>
      </c>
      <c r="D37" s="3">
        <v>386</v>
      </c>
      <c r="E37" t="str">
        <f>VLOOKUP(A37,HOP!A:L,12,0)</f>
        <v>386.00</v>
      </c>
      <c r="F37" t="str">
        <f>VLOOKUP(A37,HOP!A:C,3,0)</f>
        <v>2682745</v>
      </c>
      <c r="G37">
        <f t="shared" si="2"/>
        <v>0</v>
      </c>
      <c r="H37" t="str">
        <f t="shared" si="3"/>
        <v>，2682745</v>
      </c>
      <c r="I37" t="str">
        <f>VLOOKUP(A37,HOP!A:U,21,0)</f>
        <v>直连</v>
      </c>
    </row>
    <row r="38" ht="14.25" hidden="1" customHeight="1" spans="1:9">
      <c r="A38" s="7" t="s">
        <v>354</v>
      </c>
      <c r="B38" s="8" t="s">
        <v>252</v>
      </c>
      <c r="C38" s="8" t="s">
        <v>311</v>
      </c>
      <c r="D38" s="3">
        <v>363</v>
      </c>
      <c r="E38" t="str">
        <f>VLOOKUP(A38,HOP!A:L,12,0)</f>
        <v>363.00</v>
      </c>
      <c r="F38" t="str">
        <f>VLOOKUP(A38,HOP!A:C,3,0)</f>
        <v>2683262</v>
      </c>
      <c r="G38">
        <f t="shared" si="2"/>
        <v>0</v>
      </c>
      <c r="H38" t="str">
        <f t="shared" si="3"/>
        <v>，2683262</v>
      </c>
      <c r="I38" t="str">
        <f>VLOOKUP(A38,HOP!A:U,21,0)</f>
        <v>直采</v>
      </c>
    </row>
    <row r="39" ht="14.25" hidden="1" customHeight="1" spans="1:9">
      <c r="A39" s="7" t="s">
        <v>360</v>
      </c>
      <c r="B39" s="8" t="s">
        <v>364</v>
      </c>
      <c r="C39" s="8" t="s">
        <v>365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7" t="s">
        <v>367</v>
      </c>
      <c r="B40" s="8" t="s">
        <v>311</v>
      </c>
      <c r="C40" s="8" t="s">
        <v>370</v>
      </c>
      <c r="D40" s="3">
        <v>363</v>
      </c>
      <c r="E40" t="str">
        <f>VLOOKUP(A40,HOP!A:L,12,0)</f>
        <v>363.00</v>
      </c>
      <c r="F40" t="str">
        <f>VLOOKUP(A40,HOP!A:C,3,0)</f>
        <v>2682728</v>
      </c>
      <c r="G40">
        <f t="shared" si="2"/>
        <v>0</v>
      </c>
      <c r="H40" t="str">
        <f t="shared" si="3"/>
        <v>，2682728</v>
      </c>
      <c r="I40" t="str">
        <f>VLOOKUP(A40,HOP!A:U,21,0)</f>
        <v>直采</v>
      </c>
    </row>
    <row r="41" ht="14.25" hidden="1" customHeight="1" spans="1:9">
      <c r="A41" s="7" t="s">
        <v>371</v>
      </c>
      <c r="B41" s="8" t="s">
        <v>252</v>
      </c>
      <c r="C41" s="8" t="s">
        <v>370</v>
      </c>
      <c r="D41" s="3">
        <v>1782</v>
      </c>
      <c r="E41" t="str">
        <f>VLOOKUP(A41,HOP!A:L,12,0)</f>
        <v>1782.00</v>
      </c>
      <c r="F41" t="str">
        <f>VLOOKUP(A41,HOP!A:C,3,0)</f>
        <v>2682836</v>
      </c>
      <c r="G41">
        <f t="shared" si="2"/>
        <v>0</v>
      </c>
      <c r="H41" t="str">
        <f t="shared" si="3"/>
        <v>，2682836</v>
      </c>
      <c r="I41" t="str">
        <f>VLOOKUP(A41,HOP!A:U,21,0)</f>
        <v>直采</v>
      </c>
    </row>
    <row r="42" ht="14.25" hidden="1" customHeight="1" spans="1:9">
      <c r="A42" s="7" t="s">
        <v>373</v>
      </c>
      <c r="B42" s="8" t="s">
        <v>311</v>
      </c>
      <c r="C42" s="8" t="s">
        <v>370</v>
      </c>
      <c r="D42" s="3">
        <v>166</v>
      </c>
      <c r="E42" t="str">
        <f>VLOOKUP(A42,HOP!A:L,12,0)</f>
        <v>166.00</v>
      </c>
      <c r="F42" t="str">
        <f>VLOOKUP(A42,HOP!A:C,3,0)</f>
        <v>2685155</v>
      </c>
      <c r="G42">
        <f t="shared" si="2"/>
        <v>0</v>
      </c>
      <c r="H42" t="str">
        <f t="shared" si="3"/>
        <v>，2685155</v>
      </c>
      <c r="I42" t="str">
        <f>VLOOKUP(A42,HOP!A:U,21,0)</f>
        <v>直连</v>
      </c>
    </row>
    <row r="43" ht="14.25" hidden="1" customHeight="1" spans="1:9">
      <c r="A43" s="7" t="s">
        <v>382</v>
      </c>
      <c r="B43" s="8" t="s">
        <v>311</v>
      </c>
      <c r="C43" s="8" t="s">
        <v>370</v>
      </c>
      <c r="D43" s="3">
        <v>363</v>
      </c>
      <c r="E43" t="str">
        <f>VLOOKUP(A43,HOP!A:L,12,0)</f>
        <v>363.00</v>
      </c>
      <c r="F43" t="str">
        <f>VLOOKUP(A43,HOP!A:C,3,0)</f>
        <v>2684592</v>
      </c>
      <c r="G43">
        <f t="shared" si="2"/>
        <v>0</v>
      </c>
      <c r="H43" t="str">
        <f t="shared" si="3"/>
        <v>，2684592</v>
      </c>
      <c r="I43" t="str">
        <f>VLOOKUP(A43,HOP!A:U,21,0)</f>
        <v>直采</v>
      </c>
    </row>
    <row r="44" ht="14.25" hidden="1" customHeight="1" spans="1:9">
      <c r="A44" s="7" t="s">
        <v>384</v>
      </c>
      <c r="B44" s="8" t="s">
        <v>311</v>
      </c>
      <c r="C44" s="8" t="s">
        <v>370</v>
      </c>
      <c r="D44" s="3">
        <v>593</v>
      </c>
      <c r="E44" t="str">
        <f>VLOOKUP(A44,HOP!A:L,12,0)</f>
        <v>593.00</v>
      </c>
      <c r="F44" t="str">
        <f>VLOOKUP(A44,HOP!A:C,3,0)</f>
        <v>2684625</v>
      </c>
      <c r="G44">
        <f t="shared" si="2"/>
        <v>0</v>
      </c>
      <c r="H44" t="str">
        <f t="shared" si="3"/>
        <v>，2684625</v>
      </c>
      <c r="I44" t="str">
        <f>VLOOKUP(A44,HOP!A:U,21,0)</f>
        <v>直采</v>
      </c>
    </row>
    <row r="45" ht="14.25" hidden="1" customHeight="1" spans="1:9">
      <c r="A45" s="7" t="s">
        <v>388</v>
      </c>
      <c r="B45" s="8" t="s">
        <v>311</v>
      </c>
      <c r="C45" s="8" t="s">
        <v>370</v>
      </c>
      <c r="D45" s="3">
        <v>254</v>
      </c>
      <c r="E45" t="str">
        <f>VLOOKUP(A45,HOP!A:L,12,0)</f>
        <v>254.00</v>
      </c>
      <c r="F45" t="str">
        <f>VLOOKUP(A45,HOP!A:C,3,0)</f>
        <v>2685164</v>
      </c>
      <c r="G45">
        <f t="shared" si="2"/>
        <v>0</v>
      </c>
      <c r="H45" t="str">
        <f t="shared" si="3"/>
        <v>，2685164</v>
      </c>
      <c r="I45" t="str">
        <f>VLOOKUP(A45,HOP!A:U,21,0)</f>
        <v>直连</v>
      </c>
    </row>
    <row r="46" ht="14.25" hidden="1" customHeight="1" spans="1:9">
      <c r="A46" s="7" t="s">
        <v>397</v>
      </c>
      <c r="B46" s="8" t="s">
        <v>364</v>
      </c>
      <c r="C46" s="8" t="s">
        <v>402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7" t="s">
        <v>404</v>
      </c>
      <c r="B47" s="8" t="s">
        <v>370</v>
      </c>
      <c r="C47" s="8" t="s">
        <v>409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7" t="s">
        <v>413</v>
      </c>
      <c r="B48" s="8" t="s">
        <v>364</v>
      </c>
      <c r="C48" s="8" t="s">
        <v>402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7" t="s">
        <v>417</v>
      </c>
      <c r="B49" s="8" t="s">
        <v>422</v>
      </c>
      <c r="C49" s="8" t="s">
        <v>423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7" t="s">
        <v>427</v>
      </c>
      <c r="B50" s="8" t="s">
        <v>311</v>
      </c>
      <c r="C50" s="8" t="s">
        <v>409</v>
      </c>
      <c r="D50" s="3">
        <v>955</v>
      </c>
      <c r="E50" t="str">
        <f>VLOOKUP(A50,HOP!A:L,12,0)</f>
        <v>955.00</v>
      </c>
      <c r="F50" t="str">
        <f>VLOOKUP(A50,HOP!A:C,3,0)</f>
        <v>2683732</v>
      </c>
      <c r="G50">
        <f t="shared" si="2"/>
        <v>0</v>
      </c>
      <c r="H50" t="str">
        <f t="shared" si="3"/>
        <v>，2683732</v>
      </c>
      <c r="I50" t="str">
        <f>VLOOKUP(A50,HOP!A:U,21,0)</f>
        <v>直连</v>
      </c>
    </row>
    <row r="51" ht="14.25" hidden="1" customHeight="1" spans="1:9">
      <c r="A51" s="7" t="s">
        <v>434</v>
      </c>
      <c r="B51" s="8" t="s">
        <v>370</v>
      </c>
      <c r="C51" s="8" t="s">
        <v>409</v>
      </c>
      <c r="D51" s="3">
        <v>1538</v>
      </c>
      <c r="E51" t="str">
        <f>VLOOKUP(A51,HOP!A:L,12,0)</f>
        <v>1538.00</v>
      </c>
      <c r="F51" t="str">
        <f>VLOOKUP(A51,HOP!A:C,3,0)</f>
        <v>2681023</v>
      </c>
      <c r="G51">
        <f t="shared" si="2"/>
        <v>0</v>
      </c>
      <c r="H51" t="str">
        <f t="shared" si="3"/>
        <v>，2681023</v>
      </c>
      <c r="I51" t="str">
        <f>VLOOKUP(A51,HOP!A:U,21,0)</f>
        <v>直连</v>
      </c>
    </row>
    <row r="52" ht="14.25" customHeight="1" spans="1:9">
      <c r="A52" s="7" t="s">
        <v>443</v>
      </c>
      <c r="B52" s="8" t="s">
        <v>252</v>
      </c>
      <c r="C52" s="8" t="s">
        <v>409</v>
      </c>
      <c r="D52" s="3">
        <v>854</v>
      </c>
      <c r="E52" t="str">
        <f>VLOOKUP(A52,HOP!A:L,12,0)</f>
        <v>854.01</v>
      </c>
      <c r="F52" t="str">
        <f>VLOOKUP(A52,HOP!A:C,3,0)</f>
        <v>2638468</v>
      </c>
      <c r="G52">
        <f t="shared" si="2"/>
        <v>-0.00999999999999091</v>
      </c>
      <c r="H52" t="str">
        <f t="shared" si="3"/>
        <v>，2638468</v>
      </c>
      <c r="I52" t="str">
        <f>VLOOKUP(A52,HOP!A:U,21,0)</f>
        <v>直连</v>
      </c>
    </row>
    <row r="53" ht="14.25" hidden="1" customHeight="1" spans="1:9">
      <c r="A53" s="7" t="s">
        <v>453</v>
      </c>
      <c r="B53" s="8" t="s">
        <v>198</v>
      </c>
      <c r="C53" s="8" t="s">
        <v>409</v>
      </c>
      <c r="D53" s="3">
        <v>1684</v>
      </c>
      <c r="E53" t="str">
        <f>VLOOKUP(A53,HOP!A:L,12,0)</f>
        <v>1684.00</v>
      </c>
      <c r="F53" t="str">
        <f>VLOOKUP(A53,HOP!A:C,3,0)</f>
        <v>2681033</v>
      </c>
      <c r="G53">
        <f t="shared" si="2"/>
        <v>0</v>
      </c>
      <c r="H53" t="str">
        <f t="shared" si="3"/>
        <v>，2681033</v>
      </c>
      <c r="I53" t="str">
        <f>VLOOKUP(A53,HOP!A:U,21,0)</f>
        <v>直采</v>
      </c>
    </row>
    <row r="54" ht="14.25" hidden="1" customHeight="1" spans="1:9">
      <c r="A54" s="7" t="s">
        <v>462</v>
      </c>
      <c r="B54" s="8" t="s">
        <v>311</v>
      </c>
      <c r="C54" s="8" t="s">
        <v>409</v>
      </c>
      <c r="D54" s="3">
        <v>842</v>
      </c>
      <c r="E54" t="str">
        <f>VLOOKUP(A54,HOP!A:L,12,0)</f>
        <v>842.00</v>
      </c>
      <c r="F54" t="str">
        <f>VLOOKUP(A54,HOP!A:C,3,0)</f>
        <v>2684072</v>
      </c>
      <c r="G54">
        <f t="shared" si="2"/>
        <v>0</v>
      </c>
      <c r="H54" t="str">
        <f t="shared" si="3"/>
        <v>，2684072</v>
      </c>
      <c r="I54" t="str">
        <f>VLOOKUP(A54,HOP!A:U,21,0)</f>
        <v>直采</v>
      </c>
    </row>
    <row r="55" ht="14.25" hidden="1" customHeight="1" spans="1:9">
      <c r="A55" s="7" t="s">
        <v>469</v>
      </c>
      <c r="B55" s="8" t="s">
        <v>311</v>
      </c>
      <c r="C55" s="8" t="s">
        <v>409</v>
      </c>
      <c r="D55" s="3">
        <v>398</v>
      </c>
      <c r="E55" t="str">
        <f>VLOOKUP(A55,HOP!A:L,12,0)</f>
        <v>398.00</v>
      </c>
      <c r="F55" t="str">
        <f>VLOOKUP(A55,HOP!A:C,3,0)</f>
        <v>2684003</v>
      </c>
      <c r="G55">
        <f t="shared" si="2"/>
        <v>0</v>
      </c>
      <c r="H55" t="str">
        <f t="shared" si="3"/>
        <v>，2684003</v>
      </c>
      <c r="I55" t="str">
        <f>VLOOKUP(A55,HOP!A:U,21,0)</f>
        <v>直连</v>
      </c>
    </row>
    <row r="56" ht="14.25" hidden="1" customHeight="1" spans="1:9">
      <c r="A56" s="7" t="s">
        <v>478</v>
      </c>
      <c r="B56" s="8" t="s">
        <v>252</v>
      </c>
      <c r="C56" s="8" t="s">
        <v>409</v>
      </c>
      <c r="D56" s="3">
        <v>1458</v>
      </c>
      <c r="E56" t="str">
        <f>VLOOKUP(A56,HOP!A:L,12,0)</f>
        <v>1458.00</v>
      </c>
      <c r="F56" t="str">
        <f>VLOOKUP(A56,HOP!A:C,3,0)</f>
        <v>2682852</v>
      </c>
      <c r="G56">
        <f t="shared" si="2"/>
        <v>0</v>
      </c>
      <c r="H56" t="str">
        <f t="shared" si="3"/>
        <v>，2682852</v>
      </c>
      <c r="I56" t="str">
        <f>VLOOKUP(A56,HOP!A:U,21,0)</f>
        <v>直采</v>
      </c>
    </row>
    <row r="57" ht="14.25" hidden="1" customHeight="1" spans="1:9">
      <c r="A57" s="7" t="s">
        <v>487</v>
      </c>
      <c r="B57" s="8" t="s">
        <v>252</v>
      </c>
      <c r="C57" s="8" t="s">
        <v>409</v>
      </c>
      <c r="D57" s="3">
        <v>345</v>
      </c>
      <c r="E57" t="str">
        <f>VLOOKUP(A57,HOP!A:L,12,0)</f>
        <v>345.00</v>
      </c>
      <c r="F57" t="str">
        <f>VLOOKUP(A57,HOP!A:C,3,0)</f>
        <v>2683040</v>
      </c>
      <c r="G57">
        <f t="shared" si="2"/>
        <v>0</v>
      </c>
      <c r="H57" t="str">
        <f t="shared" si="3"/>
        <v>，2683040</v>
      </c>
      <c r="I57" t="str">
        <f>VLOOKUP(A57,HOP!A:U,21,0)</f>
        <v>直连</v>
      </c>
    </row>
    <row r="58" ht="14.25" hidden="1" customHeight="1" spans="1:9">
      <c r="A58" s="7" t="s">
        <v>494</v>
      </c>
      <c r="B58" s="8" t="s">
        <v>311</v>
      </c>
      <c r="C58" s="8" t="s">
        <v>409</v>
      </c>
      <c r="D58" s="3">
        <v>868</v>
      </c>
      <c r="E58" t="str">
        <f>VLOOKUP(A58,HOP!A:L,12,0)</f>
        <v>868.00</v>
      </c>
      <c r="F58" t="str">
        <f>VLOOKUP(A58,HOP!A:C,3,0)</f>
        <v>2683951</v>
      </c>
      <c r="G58">
        <f t="shared" si="2"/>
        <v>0</v>
      </c>
      <c r="H58" t="str">
        <f t="shared" si="3"/>
        <v>，2683951</v>
      </c>
      <c r="I58" t="str">
        <f>VLOOKUP(A58,HOP!A:U,21,0)</f>
        <v>直采</v>
      </c>
    </row>
    <row r="59" ht="14.25" hidden="1" customHeight="1" spans="1:9">
      <c r="A59" s="7" t="s">
        <v>500</v>
      </c>
      <c r="B59" s="8" t="s">
        <v>252</v>
      </c>
      <c r="C59" s="8" t="s">
        <v>409</v>
      </c>
      <c r="D59" s="3">
        <v>1458</v>
      </c>
      <c r="E59" t="str">
        <f>VLOOKUP(A59,HOP!A:L,12,0)</f>
        <v>1458.00</v>
      </c>
      <c r="F59" t="str">
        <f>VLOOKUP(A59,HOP!A:C,3,0)</f>
        <v>2682853</v>
      </c>
      <c r="G59">
        <f t="shared" si="2"/>
        <v>0</v>
      </c>
      <c r="H59" t="str">
        <f t="shared" si="3"/>
        <v>，2682853</v>
      </c>
      <c r="I59" t="str">
        <f>VLOOKUP(A59,HOP!A:U,21,0)</f>
        <v>直采</v>
      </c>
    </row>
    <row r="60" ht="14.25" hidden="1" customHeight="1" spans="1:9">
      <c r="A60" s="7" t="s">
        <v>504</v>
      </c>
      <c r="B60" s="8" t="s">
        <v>370</v>
      </c>
      <c r="C60" s="8" t="s">
        <v>409</v>
      </c>
      <c r="D60" s="3">
        <v>491</v>
      </c>
      <c r="E60" t="str">
        <f>VLOOKUP(A60,HOP!A:L,12,0)</f>
        <v>491.00</v>
      </c>
      <c r="F60" t="str">
        <f>VLOOKUP(A60,HOP!A:C,3,0)</f>
        <v>2686292</v>
      </c>
      <c r="G60">
        <f t="shared" si="2"/>
        <v>0</v>
      </c>
      <c r="H60" t="str">
        <f t="shared" si="3"/>
        <v>，2686292</v>
      </c>
      <c r="I60" t="str">
        <f>VLOOKUP(A60,HOP!A:U,21,0)</f>
        <v>直采</v>
      </c>
    </row>
    <row r="61" ht="14.25" hidden="1" customHeight="1" spans="1:9">
      <c r="A61" s="7" t="s">
        <v>510</v>
      </c>
      <c r="B61" s="8" t="s">
        <v>370</v>
      </c>
      <c r="C61" s="8" t="s">
        <v>409</v>
      </c>
      <c r="D61" s="3">
        <v>363</v>
      </c>
      <c r="E61" t="str">
        <f>VLOOKUP(A61,HOP!A:L,12,0)</f>
        <v>363.00</v>
      </c>
      <c r="F61" t="str">
        <f>VLOOKUP(A61,HOP!A:C,3,0)</f>
        <v>2685911</v>
      </c>
      <c r="G61">
        <f t="shared" si="2"/>
        <v>0</v>
      </c>
      <c r="H61" t="str">
        <f t="shared" si="3"/>
        <v>，2685911</v>
      </c>
      <c r="I61" t="str">
        <f>VLOOKUP(A61,HOP!A:U,21,0)</f>
        <v>直采</v>
      </c>
    </row>
    <row r="62" ht="14.25" hidden="1" customHeight="1" spans="1:9">
      <c r="A62" s="7" t="s">
        <v>512</v>
      </c>
      <c r="B62" s="8" t="s">
        <v>370</v>
      </c>
      <c r="C62" s="8" t="s">
        <v>409</v>
      </c>
      <c r="D62" s="3">
        <v>357</v>
      </c>
      <c r="E62" t="str">
        <f>VLOOKUP(A62,HOP!A:L,12,0)</f>
        <v>357.00</v>
      </c>
      <c r="F62" t="str">
        <f>VLOOKUP(A62,HOP!A:C,3,0)</f>
        <v>2686294</v>
      </c>
      <c r="G62">
        <f t="shared" si="2"/>
        <v>0</v>
      </c>
      <c r="H62" t="str">
        <f t="shared" si="3"/>
        <v>，2686294</v>
      </c>
      <c r="I62" t="str">
        <f>VLOOKUP(A62,HOP!A:U,21,0)</f>
        <v>直采</v>
      </c>
    </row>
    <row r="63" ht="14.25" hidden="1" customHeight="1" spans="1:9">
      <c r="A63" s="7" t="s">
        <v>518</v>
      </c>
      <c r="B63" s="8" t="s">
        <v>370</v>
      </c>
      <c r="C63" s="8" t="s">
        <v>409</v>
      </c>
      <c r="D63" s="3">
        <v>357</v>
      </c>
      <c r="E63" t="str">
        <f>VLOOKUP(A63,HOP!A:L,12,0)</f>
        <v>357.00</v>
      </c>
      <c r="F63" t="str">
        <f>VLOOKUP(A63,HOP!A:C,3,0)</f>
        <v>2686297</v>
      </c>
      <c r="G63">
        <f t="shared" si="2"/>
        <v>0</v>
      </c>
      <c r="H63" t="str">
        <f t="shared" si="3"/>
        <v>，2686297</v>
      </c>
      <c r="I63" t="str">
        <f>VLOOKUP(A63,HOP!A:U,21,0)</f>
        <v>直采</v>
      </c>
    </row>
    <row r="64" ht="14.25" hidden="1" customHeight="1" spans="1:9">
      <c r="A64" s="7" t="s">
        <v>521</v>
      </c>
      <c r="B64" s="8" t="s">
        <v>370</v>
      </c>
      <c r="C64" s="8" t="s">
        <v>409</v>
      </c>
      <c r="D64" s="3">
        <v>501</v>
      </c>
      <c r="E64" t="str">
        <f>VLOOKUP(A64,HOP!A:L,12,0)</f>
        <v>501.00</v>
      </c>
      <c r="F64" t="str">
        <f>VLOOKUP(A64,HOP!A:C,3,0)</f>
        <v>2686344</v>
      </c>
      <c r="G64">
        <f t="shared" si="2"/>
        <v>0</v>
      </c>
      <c r="H64" t="str">
        <f t="shared" si="3"/>
        <v>，2686344</v>
      </c>
      <c r="I64" t="str">
        <f>VLOOKUP(A64,HOP!A:U,21,0)</f>
        <v>直采</v>
      </c>
    </row>
    <row r="65" ht="14.25" hidden="1" customHeight="1" spans="1:9">
      <c r="A65" s="7" t="s">
        <v>530</v>
      </c>
      <c r="B65" s="8" t="s">
        <v>402</v>
      </c>
      <c r="C65" s="8" t="s">
        <v>365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7" t="s">
        <v>538</v>
      </c>
      <c r="B66" s="8" t="s">
        <v>409</v>
      </c>
      <c r="C66" s="8" t="s">
        <v>540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7" t="s">
        <v>542</v>
      </c>
      <c r="B67" s="8" t="s">
        <v>409</v>
      </c>
      <c r="C67" s="8" t="s">
        <v>547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>D67-E67</f>
        <v>#N/A</v>
      </c>
      <c r="H67" t="e">
        <f>$H$1&amp;F67</f>
        <v>#N/A</v>
      </c>
      <c r="I67" t="e">
        <f>VLOOKUP(A67,HOP!A:U,21,0)</f>
        <v>#N/A</v>
      </c>
    </row>
    <row r="68" spans="1:10">
      <c r="A68" s="44" t="s">
        <v>562</v>
      </c>
      <c r="D68" s="9">
        <v>48</v>
      </c>
      <c r="E68" t="e">
        <f>VLOOKUP(A68,HOP!A:L,12,0)</f>
        <v>#N/A</v>
      </c>
      <c r="F68">
        <v>2659486</v>
      </c>
      <c r="G68" t="e">
        <f>D68-E68</f>
        <v>#N/A</v>
      </c>
      <c r="H68" t="str">
        <f>$H$1&amp;F68</f>
        <v>，2659486</v>
      </c>
      <c r="I68" t="e">
        <f>VLOOKUP(A68,HOP!A:U,21,0)</f>
        <v>#N/A</v>
      </c>
      <c r="J68" s="6" t="s">
        <v>577</v>
      </c>
    </row>
    <row r="69" spans="1:10">
      <c r="A69" s="44" t="s">
        <v>568</v>
      </c>
      <c r="D69" s="9">
        <v>322.5</v>
      </c>
      <c r="E69" t="e">
        <f>VLOOKUP(A69,HOP!A:L,12,0)</f>
        <v>#N/A</v>
      </c>
      <c r="F69">
        <v>2524795</v>
      </c>
      <c r="G69" t="e">
        <f>D69-E69</f>
        <v>#N/A</v>
      </c>
      <c r="H69" t="str">
        <f>$H$1&amp;F69</f>
        <v>，2524795</v>
      </c>
      <c r="I69" t="e">
        <f>VLOOKUP(A69,HOP!A:U,21,0)</f>
        <v>#N/A</v>
      </c>
      <c r="J69" t="s">
        <v>578</v>
      </c>
    </row>
    <row r="71" spans="4:4">
      <c r="D71" s="3">
        <f>SUM(D2:D70)</f>
        <v>61578.5</v>
      </c>
    </row>
    <row r="72" ht="14.25" spans="4:4">
      <c r="D72" s="10" t="s">
        <v>24</v>
      </c>
    </row>
    <row r="75" spans="1:3">
      <c r="A75" t="s">
        <v>579</v>
      </c>
      <c r="C75">
        <v>51646</v>
      </c>
    </row>
    <row r="76" spans="1:3">
      <c r="A76" t="s">
        <v>580</v>
      </c>
      <c r="C76">
        <v>9932.5</v>
      </c>
    </row>
    <row r="77" spans="1:3">
      <c r="A77" s="6" t="s">
        <v>581</v>
      </c>
      <c r="C77">
        <f>SUBTOTAL(9,C75:C76)</f>
        <v>61578.5</v>
      </c>
    </row>
  </sheetData>
  <autoFilter ref="A1:I69">
    <filterColumn colId="3">
      <filters>
        <filter val="322.50"/>
        <filter val="1,168.00"/>
        <filter val="1,224.00"/>
        <filter val="1,367.00"/>
        <filter val="1,458.00"/>
        <filter val="1,497.00"/>
        <filter val="1,538.00"/>
        <filter val="1,548.00"/>
        <filter val="1,684.00"/>
        <filter val="1,782.00"/>
        <filter val="1,948.00"/>
        <filter val="4,567.00"/>
        <filter val="48.00"/>
        <filter val="105.00"/>
        <filter val="108.00"/>
        <filter val="166.00"/>
        <filter val="254.00"/>
        <filter val="291.00"/>
        <filter val="313.00"/>
        <filter val="318.00"/>
        <filter val="322.00"/>
        <filter val="325.00"/>
        <filter val="345.00"/>
        <filter val="352.00"/>
        <filter val="357.00"/>
        <filter val="363.00"/>
        <filter val="386.00"/>
        <filter val="398.00"/>
        <filter val="399.00"/>
        <filter val="434.00"/>
        <filter val="491.00"/>
        <filter val="501.00"/>
        <filter val="593.00"/>
        <filter val="597.00"/>
        <filter val="776.00"/>
        <filter val="842.00"/>
        <filter val="849.00"/>
        <filter val="854.00"/>
        <filter val="868.00"/>
        <filter val="876.00"/>
        <filter val="955.00"/>
        <filter val="964.00"/>
        <filter val="998.00"/>
        <filter val="2,016.00"/>
        <filter val="6,052.00"/>
        <filter val="2,292.00"/>
        <filter val="2,680.00"/>
        <filter val="2,892.00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582</v>
      </c>
      <c r="B1" s="2" t="s">
        <v>583</v>
      </c>
      <c r="C1" s="2" t="s">
        <v>584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585</v>
      </c>
      <c r="I1" s="2" t="s">
        <v>586</v>
      </c>
      <c r="J1" s="2" t="s">
        <v>587</v>
      </c>
      <c r="K1" s="2" t="s">
        <v>588</v>
      </c>
      <c r="L1" s="2" t="s">
        <v>589</v>
      </c>
      <c r="M1" s="2" t="s">
        <v>590</v>
      </c>
      <c r="N1" s="2" t="s">
        <v>591</v>
      </c>
      <c r="O1" s="2" t="s">
        <v>592</v>
      </c>
      <c r="P1" s="2" t="s">
        <v>593</v>
      </c>
      <c r="Q1" s="2" t="s">
        <v>594</v>
      </c>
      <c r="R1" s="2" t="s">
        <v>595</v>
      </c>
      <c r="S1" s="2" t="s">
        <v>596</v>
      </c>
      <c r="T1" s="2" t="s">
        <v>597</v>
      </c>
      <c r="U1" s="2" t="s">
        <v>598</v>
      </c>
      <c r="V1" s="2" t="s">
        <v>599</v>
      </c>
    </row>
    <row r="2" s="1" customFormat="1" spans="1:22">
      <c r="A2" s="1" t="s">
        <v>521</v>
      </c>
      <c r="B2" s="1" t="s">
        <v>370</v>
      </c>
      <c r="C2" s="1" t="s">
        <v>522</v>
      </c>
      <c r="D2" s="1" t="s">
        <v>600</v>
      </c>
      <c r="E2" s="1" t="s">
        <v>601</v>
      </c>
      <c r="F2" s="1" t="s">
        <v>370</v>
      </c>
      <c r="G2" s="1" t="s">
        <v>409</v>
      </c>
      <c r="H2" s="1" t="s">
        <v>602</v>
      </c>
      <c r="I2" s="1" t="s">
        <v>603</v>
      </c>
      <c r="J2" s="1" t="s">
        <v>604</v>
      </c>
      <c r="K2" s="1" t="s">
        <v>603</v>
      </c>
      <c r="L2" s="1" t="s">
        <v>603</v>
      </c>
      <c r="M2" s="1" t="s">
        <v>605</v>
      </c>
      <c r="N2" s="1" t="s">
        <v>605</v>
      </c>
      <c r="O2" s="1" t="s">
        <v>606</v>
      </c>
      <c r="P2" s="1" t="s">
        <v>607</v>
      </c>
      <c r="Q2" s="1" t="s">
        <v>608</v>
      </c>
      <c r="R2" s="1" t="s">
        <v>609</v>
      </c>
      <c r="S2" s="1" t="s">
        <v>75</v>
      </c>
      <c r="T2" s="1" t="s">
        <v>610</v>
      </c>
      <c r="U2" s="1" t="s">
        <v>611</v>
      </c>
      <c r="V2" s="1" t="s">
        <v>612</v>
      </c>
    </row>
    <row r="3" s="1" customFormat="1" spans="1:22">
      <c r="A3" s="1" t="s">
        <v>518</v>
      </c>
      <c r="B3" s="1" t="s">
        <v>370</v>
      </c>
      <c r="C3" s="1" t="s">
        <v>519</v>
      </c>
      <c r="D3" s="1" t="s">
        <v>613</v>
      </c>
      <c r="E3" s="1" t="s">
        <v>614</v>
      </c>
      <c r="F3" s="1" t="s">
        <v>370</v>
      </c>
      <c r="G3" s="1" t="s">
        <v>409</v>
      </c>
      <c r="H3" s="1" t="s">
        <v>602</v>
      </c>
      <c r="I3" s="1" t="s">
        <v>615</v>
      </c>
      <c r="J3" s="1" t="s">
        <v>604</v>
      </c>
      <c r="K3" s="1" t="s">
        <v>615</v>
      </c>
      <c r="L3" s="1" t="s">
        <v>615</v>
      </c>
      <c r="M3" s="1" t="s">
        <v>605</v>
      </c>
      <c r="N3" s="1" t="s">
        <v>605</v>
      </c>
      <c r="O3" s="1" t="s">
        <v>606</v>
      </c>
      <c r="P3" s="1" t="s">
        <v>607</v>
      </c>
      <c r="Q3" s="1" t="s">
        <v>608</v>
      </c>
      <c r="R3" s="1" t="s">
        <v>616</v>
      </c>
      <c r="S3" s="1" t="s">
        <v>75</v>
      </c>
      <c r="T3" s="1" t="s">
        <v>610</v>
      </c>
      <c r="U3" s="1" t="s">
        <v>611</v>
      </c>
      <c r="V3" s="1" t="s">
        <v>612</v>
      </c>
    </row>
    <row r="4" s="1" customFormat="1" spans="1:22">
      <c r="A4" s="1" t="s">
        <v>512</v>
      </c>
      <c r="B4" s="1" t="s">
        <v>370</v>
      </c>
      <c r="C4" s="1" t="s">
        <v>513</v>
      </c>
      <c r="D4" s="1" t="s">
        <v>613</v>
      </c>
      <c r="E4" s="1" t="s">
        <v>617</v>
      </c>
      <c r="F4" s="1" t="s">
        <v>370</v>
      </c>
      <c r="G4" s="1" t="s">
        <v>409</v>
      </c>
      <c r="H4" s="1" t="s">
        <v>602</v>
      </c>
      <c r="I4" s="1" t="s">
        <v>615</v>
      </c>
      <c r="J4" s="1" t="s">
        <v>604</v>
      </c>
      <c r="K4" s="1" t="s">
        <v>615</v>
      </c>
      <c r="L4" s="1" t="s">
        <v>615</v>
      </c>
      <c r="M4" s="1" t="s">
        <v>605</v>
      </c>
      <c r="N4" s="1" t="s">
        <v>605</v>
      </c>
      <c r="O4" s="1" t="s">
        <v>606</v>
      </c>
      <c r="P4" s="1" t="s">
        <v>607</v>
      </c>
      <c r="Q4" s="1" t="s">
        <v>608</v>
      </c>
      <c r="R4" s="1" t="s">
        <v>618</v>
      </c>
      <c r="S4" s="1" t="s">
        <v>75</v>
      </c>
      <c r="T4" s="1" t="s">
        <v>610</v>
      </c>
      <c r="U4" s="1" t="s">
        <v>611</v>
      </c>
      <c r="V4" s="1" t="s">
        <v>612</v>
      </c>
    </row>
    <row r="5" s="1" customFormat="1" spans="1:22">
      <c r="A5" s="1" t="s">
        <v>504</v>
      </c>
      <c r="B5" s="1" t="s">
        <v>370</v>
      </c>
      <c r="C5" s="1" t="s">
        <v>505</v>
      </c>
      <c r="D5" s="1" t="s">
        <v>153</v>
      </c>
      <c r="E5" s="1" t="s">
        <v>619</v>
      </c>
      <c r="F5" s="1" t="s">
        <v>370</v>
      </c>
      <c r="G5" s="1" t="s">
        <v>409</v>
      </c>
      <c r="H5" s="1" t="s">
        <v>602</v>
      </c>
      <c r="I5" s="1" t="s">
        <v>620</v>
      </c>
      <c r="J5" s="1" t="s">
        <v>604</v>
      </c>
      <c r="K5" s="1" t="s">
        <v>620</v>
      </c>
      <c r="L5" s="1" t="s">
        <v>620</v>
      </c>
      <c r="M5" s="1" t="s">
        <v>605</v>
      </c>
      <c r="N5" s="1" t="s">
        <v>605</v>
      </c>
      <c r="O5" s="1" t="s">
        <v>606</v>
      </c>
      <c r="P5" s="1" t="s">
        <v>607</v>
      </c>
      <c r="Q5" s="1" t="s">
        <v>608</v>
      </c>
      <c r="R5" s="1" t="s">
        <v>621</v>
      </c>
      <c r="S5" s="1" t="s">
        <v>75</v>
      </c>
      <c r="T5" s="1" t="s">
        <v>610</v>
      </c>
      <c r="U5" s="1" t="s">
        <v>611</v>
      </c>
      <c r="V5" s="1" t="s">
        <v>612</v>
      </c>
    </row>
    <row r="6" s="1" customFormat="1" spans="1:22">
      <c r="A6" s="1" t="s">
        <v>510</v>
      </c>
      <c r="B6" s="1" t="s">
        <v>370</v>
      </c>
      <c r="C6" s="1" t="s">
        <v>511</v>
      </c>
      <c r="D6" s="1" t="s">
        <v>342</v>
      </c>
      <c r="E6" s="1" t="s">
        <v>622</v>
      </c>
      <c r="F6" s="1" t="s">
        <v>370</v>
      </c>
      <c r="G6" s="1" t="s">
        <v>409</v>
      </c>
      <c r="H6" s="1" t="s">
        <v>602</v>
      </c>
      <c r="I6" s="1" t="s">
        <v>623</v>
      </c>
      <c r="J6" s="1" t="s">
        <v>604</v>
      </c>
      <c r="K6" s="1" t="s">
        <v>623</v>
      </c>
      <c r="L6" s="1" t="s">
        <v>623</v>
      </c>
      <c r="M6" s="1" t="s">
        <v>605</v>
      </c>
      <c r="N6" s="1" t="s">
        <v>605</v>
      </c>
      <c r="O6" s="1" t="s">
        <v>606</v>
      </c>
      <c r="P6" s="1" t="s">
        <v>607</v>
      </c>
      <c r="Q6" s="1" t="s">
        <v>608</v>
      </c>
      <c r="R6" s="1" t="s">
        <v>624</v>
      </c>
      <c r="S6" s="1" t="s">
        <v>75</v>
      </c>
      <c r="T6" s="1" t="s">
        <v>610</v>
      </c>
      <c r="U6" s="1" t="s">
        <v>611</v>
      </c>
      <c r="V6" s="1" t="s">
        <v>612</v>
      </c>
    </row>
    <row r="7" s="1" customFormat="1" spans="1:22">
      <c r="A7" s="1" t="s">
        <v>388</v>
      </c>
      <c r="B7" s="1" t="s">
        <v>311</v>
      </c>
      <c r="C7" s="1" t="s">
        <v>389</v>
      </c>
      <c r="D7" s="1" t="s">
        <v>391</v>
      </c>
      <c r="E7" s="1" t="s">
        <v>625</v>
      </c>
      <c r="F7" s="1" t="s">
        <v>311</v>
      </c>
      <c r="G7" s="1" t="s">
        <v>370</v>
      </c>
      <c r="H7" s="1" t="s">
        <v>602</v>
      </c>
      <c r="I7" s="1" t="s">
        <v>626</v>
      </c>
      <c r="J7" s="1" t="s">
        <v>604</v>
      </c>
      <c r="K7" s="1" t="s">
        <v>626</v>
      </c>
      <c r="L7" s="1" t="s">
        <v>626</v>
      </c>
      <c r="M7" s="1" t="s">
        <v>605</v>
      </c>
      <c r="N7" s="1" t="s">
        <v>605</v>
      </c>
      <c r="O7" s="1" t="s">
        <v>606</v>
      </c>
      <c r="P7" s="1" t="s">
        <v>607</v>
      </c>
      <c r="Q7" s="1" t="s">
        <v>608</v>
      </c>
      <c r="R7" s="1" t="s">
        <v>627</v>
      </c>
      <c r="S7" s="1" t="s">
        <v>75</v>
      </c>
      <c r="T7" s="1" t="s">
        <v>610</v>
      </c>
      <c r="U7" s="1" t="s">
        <v>628</v>
      </c>
      <c r="V7" s="1" t="s">
        <v>629</v>
      </c>
    </row>
    <row r="8" s="1" customFormat="1" spans="1:22">
      <c r="A8" s="1" t="s">
        <v>373</v>
      </c>
      <c r="B8" s="1" t="s">
        <v>311</v>
      </c>
      <c r="C8" s="1" t="s">
        <v>374</v>
      </c>
      <c r="D8" s="1" t="s">
        <v>376</v>
      </c>
      <c r="E8" s="1" t="s">
        <v>630</v>
      </c>
      <c r="F8" s="1" t="s">
        <v>311</v>
      </c>
      <c r="G8" s="1" t="s">
        <v>370</v>
      </c>
      <c r="H8" s="1" t="s">
        <v>602</v>
      </c>
      <c r="I8" s="1" t="s">
        <v>631</v>
      </c>
      <c r="J8" s="1" t="s">
        <v>604</v>
      </c>
      <c r="K8" s="1" t="s">
        <v>631</v>
      </c>
      <c r="L8" s="1" t="s">
        <v>631</v>
      </c>
      <c r="M8" s="1" t="s">
        <v>605</v>
      </c>
      <c r="N8" s="1" t="s">
        <v>605</v>
      </c>
      <c r="O8" s="1" t="s">
        <v>606</v>
      </c>
      <c r="P8" s="1" t="s">
        <v>607</v>
      </c>
      <c r="Q8" s="1" t="s">
        <v>608</v>
      </c>
      <c r="R8" s="1" t="s">
        <v>632</v>
      </c>
      <c r="S8" s="1" t="s">
        <v>75</v>
      </c>
      <c r="T8" s="1" t="s">
        <v>610</v>
      </c>
      <c r="U8" s="1" t="s">
        <v>628</v>
      </c>
      <c r="V8" s="1" t="s">
        <v>612</v>
      </c>
    </row>
    <row r="9" s="1" customFormat="1" spans="1:22">
      <c r="A9" s="1" t="s">
        <v>384</v>
      </c>
      <c r="B9" s="1" t="s">
        <v>311</v>
      </c>
      <c r="C9" s="1" t="s">
        <v>385</v>
      </c>
      <c r="D9" s="1" t="s">
        <v>187</v>
      </c>
      <c r="E9" s="1" t="s">
        <v>633</v>
      </c>
      <c r="F9" s="1" t="s">
        <v>311</v>
      </c>
      <c r="G9" s="1" t="s">
        <v>370</v>
      </c>
      <c r="H9" s="1" t="s">
        <v>602</v>
      </c>
      <c r="I9" s="1" t="s">
        <v>634</v>
      </c>
      <c r="J9" s="1" t="s">
        <v>604</v>
      </c>
      <c r="K9" s="1" t="s">
        <v>634</v>
      </c>
      <c r="L9" s="1" t="s">
        <v>634</v>
      </c>
      <c r="M9" s="1" t="s">
        <v>605</v>
      </c>
      <c r="N9" s="1" t="s">
        <v>605</v>
      </c>
      <c r="O9" s="1" t="s">
        <v>606</v>
      </c>
      <c r="P9" s="1" t="s">
        <v>607</v>
      </c>
      <c r="Q9" s="1" t="s">
        <v>608</v>
      </c>
      <c r="R9" s="1" t="s">
        <v>635</v>
      </c>
      <c r="S9" s="1" t="s">
        <v>75</v>
      </c>
      <c r="T9" s="1" t="s">
        <v>610</v>
      </c>
      <c r="U9" s="1" t="s">
        <v>611</v>
      </c>
      <c r="V9" s="1" t="s">
        <v>629</v>
      </c>
    </row>
    <row r="10" s="1" customFormat="1" spans="1:22">
      <c r="A10" s="1" t="s">
        <v>382</v>
      </c>
      <c r="B10" s="1" t="s">
        <v>311</v>
      </c>
      <c r="C10" s="1" t="s">
        <v>383</v>
      </c>
      <c r="D10" s="1" t="s">
        <v>342</v>
      </c>
      <c r="E10" s="1" t="s">
        <v>622</v>
      </c>
      <c r="F10" s="1" t="s">
        <v>311</v>
      </c>
      <c r="G10" s="1" t="s">
        <v>370</v>
      </c>
      <c r="H10" s="1" t="s">
        <v>602</v>
      </c>
      <c r="I10" s="1" t="s">
        <v>623</v>
      </c>
      <c r="J10" s="1" t="s">
        <v>604</v>
      </c>
      <c r="K10" s="1" t="s">
        <v>623</v>
      </c>
      <c r="L10" s="1" t="s">
        <v>623</v>
      </c>
      <c r="M10" s="1" t="s">
        <v>605</v>
      </c>
      <c r="N10" s="1" t="s">
        <v>605</v>
      </c>
      <c r="O10" s="1" t="s">
        <v>606</v>
      </c>
      <c r="P10" s="1" t="s">
        <v>607</v>
      </c>
      <c r="Q10" s="1" t="s">
        <v>608</v>
      </c>
      <c r="R10" s="1" t="s">
        <v>636</v>
      </c>
      <c r="S10" s="1" t="s">
        <v>75</v>
      </c>
      <c r="T10" s="1" t="s">
        <v>610</v>
      </c>
      <c r="U10" s="1" t="s">
        <v>611</v>
      </c>
      <c r="V10" s="1" t="s">
        <v>612</v>
      </c>
    </row>
    <row r="11" s="1" customFormat="1" spans="1:22">
      <c r="A11" s="1" t="s">
        <v>462</v>
      </c>
      <c r="B11" s="1" t="s">
        <v>311</v>
      </c>
      <c r="C11" s="1" t="s">
        <v>463</v>
      </c>
      <c r="D11" s="1" t="s">
        <v>637</v>
      </c>
      <c r="E11" s="1" t="s">
        <v>638</v>
      </c>
      <c r="F11" s="1" t="s">
        <v>311</v>
      </c>
      <c r="G11" s="1" t="s">
        <v>409</v>
      </c>
      <c r="H11" s="1" t="s">
        <v>602</v>
      </c>
      <c r="I11" s="1" t="s">
        <v>639</v>
      </c>
      <c r="J11" s="1" t="s">
        <v>604</v>
      </c>
      <c r="K11" s="1" t="s">
        <v>639</v>
      </c>
      <c r="L11" s="1" t="s">
        <v>639</v>
      </c>
      <c r="M11" s="1" t="s">
        <v>605</v>
      </c>
      <c r="N11" s="1" t="s">
        <v>605</v>
      </c>
      <c r="O11" s="1" t="s">
        <v>606</v>
      </c>
      <c r="P11" s="1" t="s">
        <v>607</v>
      </c>
      <c r="Q11" s="1" t="s">
        <v>608</v>
      </c>
      <c r="R11" s="1" t="s">
        <v>640</v>
      </c>
      <c r="S11" s="1" t="s">
        <v>75</v>
      </c>
      <c r="T11" s="1" t="s">
        <v>610</v>
      </c>
      <c r="U11" s="1" t="s">
        <v>611</v>
      </c>
      <c r="V11" s="1" t="s">
        <v>612</v>
      </c>
    </row>
    <row r="12" s="1" customFormat="1" spans="1:22">
      <c r="A12" s="1" t="s">
        <v>469</v>
      </c>
      <c r="B12" s="1" t="s">
        <v>311</v>
      </c>
      <c r="C12" s="1" t="s">
        <v>470</v>
      </c>
      <c r="D12" s="1" t="s">
        <v>641</v>
      </c>
      <c r="E12" s="1" t="s">
        <v>642</v>
      </c>
      <c r="F12" s="1" t="s">
        <v>311</v>
      </c>
      <c r="G12" s="1" t="s">
        <v>409</v>
      </c>
      <c r="H12" s="1" t="s">
        <v>602</v>
      </c>
      <c r="I12" s="1" t="s">
        <v>643</v>
      </c>
      <c r="J12" s="1" t="s">
        <v>604</v>
      </c>
      <c r="K12" s="1" t="s">
        <v>643</v>
      </c>
      <c r="L12" s="1" t="s">
        <v>643</v>
      </c>
      <c r="M12" s="1" t="s">
        <v>605</v>
      </c>
      <c r="N12" s="1" t="s">
        <v>605</v>
      </c>
      <c r="O12" s="1" t="s">
        <v>606</v>
      </c>
      <c r="P12" s="1" t="s">
        <v>607</v>
      </c>
      <c r="Q12" s="1" t="s">
        <v>608</v>
      </c>
      <c r="R12" s="1" t="s">
        <v>644</v>
      </c>
      <c r="S12" s="1" t="s">
        <v>75</v>
      </c>
      <c r="T12" s="1" t="s">
        <v>610</v>
      </c>
      <c r="U12" s="1" t="s">
        <v>628</v>
      </c>
      <c r="V12" s="1" t="s">
        <v>612</v>
      </c>
    </row>
    <row r="13" s="1" customFormat="1" spans="1:22">
      <c r="A13" s="1" t="s">
        <v>494</v>
      </c>
      <c r="B13" s="1" t="s">
        <v>311</v>
      </c>
      <c r="C13" s="1" t="s">
        <v>495</v>
      </c>
      <c r="D13" s="1" t="s">
        <v>153</v>
      </c>
      <c r="E13" s="1" t="s">
        <v>645</v>
      </c>
      <c r="F13" s="1" t="s">
        <v>311</v>
      </c>
      <c r="G13" s="1" t="s">
        <v>409</v>
      </c>
      <c r="H13" s="1" t="s">
        <v>602</v>
      </c>
      <c r="I13" s="1" t="s">
        <v>646</v>
      </c>
      <c r="J13" s="1" t="s">
        <v>604</v>
      </c>
      <c r="K13" s="1" t="s">
        <v>646</v>
      </c>
      <c r="L13" s="1" t="s">
        <v>646</v>
      </c>
      <c r="M13" s="1" t="s">
        <v>605</v>
      </c>
      <c r="N13" s="1" t="s">
        <v>605</v>
      </c>
      <c r="O13" s="1" t="s">
        <v>606</v>
      </c>
      <c r="P13" s="1" t="s">
        <v>607</v>
      </c>
      <c r="Q13" s="1" t="s">
        <v>608</v>
      </c>
      <c r="R13" s="1" t="s">
        <v>647</v>
      </c>
      <c r="S13" s="1" t="s">
        <v>75</v>
      </c>
      <c r="T13" s="1" t="s">
        <v>610</v>
      </c>
      <c r="U13" s="1" t="s">
        <v>611</v>
      </c>
      <c r="V13" s="1" t="s">
        <v>612</v>
      </c>
    </row>
    <row r="14" s="1" customFormat="1" spans="1:22">
      <c r="A14" s="1" t="s">
        <v>427</v>
      </c>
      <c r="B14" s="1" t="s">
        <v>252</v>
      </c>
      <c r="C14" s="1" t="s">
        <v>428</v>
      </c>
      <c r="D14" s="1" t="s">
        <v>648</v>
      </c>
      <c r="E14" s="1" t="s">
        <v>649</v>
      </c>
      <c r="F14" s="1" t="s">
        <v>311</v>
      </c>
      <c r="G14" s="1" t="s">
        <v>409</v>
      </c>
      <c r="H14" s="1" t="s">
        <v>602</v>
      </c>
      <c r="I14" s="1" t="s">
        <v>650</v>
      </c>
      <c r="J14" s="1" t="s">
        <v>604</v>
      </c>
      <c r="K14" s="1" t="s">
        <v>650</v>
      </c>
      <c r="L14" s="1" t="s">
        <v>650</v>
      </c>
      <c r="M14" s="1" t="s">
        <v>605</v>
      </c>
      <c r="N14" s="1" t="s">
        <v>605</v>
      </c>
      <c r="O14" s="1" t="s">
        <v>606</v>
      </c>
      <c r="P14" s="1" t="s">
        <v>607</v>
      </c>
      <c r="Q14" s="1" t="s">
        <v>608</v>
      </c>
      <c r="R14" s="1" t="s">
        <v>651</v>
      </c>
      <c r="S14" s="1" t="s">
        <v>75</v>
      </c>
      <c r="T14" s="1" t="s">
        <v>610</v>
      </c>
      <c r="U14" s="1" t="s">
        <v>628</v>
      </c>
      <c r="V14" s="1" t="s">
        <v>652</v>
      </c>
    </row>
    <row r="15" s="1" customFormat="1" spans="1:22">
      <c r="A15" s="1" t="s">
        <v>316</v>
      </c>
      <c r="B15" s="1" t="s">
        <v>252</v>
      </c>
      <c r="C15" s="1" t="s">
        <v>317</v>
      </c>
      <c r="D15" s="1" t="s">
        <v>653</v>
      </c>
      <c r="E15" s="1" t="s">
        <v>654</v>
      </c>
      <c r="F15" s="1" t="s">
        <v>252</v>
      </c>
      <c r="G15" s="1" t="s">
        <v>311</v>
      </c>
      <c r="H15" s="1" t="s">
        <v>602</v>
      </c>
      <c r="I15" s="1" t="s">
        <v>655</v>
      </c>
      <c r="J15" s="1" t="s">
        <v>604</v>
      </c>
      <c r="K15" s="1" t="s">
        <v>655</v>
      </c>
      <c r="L15" s="1" t="s">
        <v>655</v>
      </c>
      <c r="M15" s="1" t="s">
        <v>605</v>
      </c>
      <c r="N15" s="1" t="s">
        <v>605</v>
      </c>
      <c r="O15" s="1" t="s">
        <v>606</v>
      </c>
      <c r="P15" s="1" t="s">
        <v>607</v>
      </c>
      <c r="Q15" s="1" t="s">
        <v>608</v>
      </c>
      <c r="R15" s="1" t="s">
        <v>656</v>
      </c>
      <c r="S15" s="1" t="s">
        <v>75</v>
      </c>
      <c r="T15" s="1" t="s">
        <v>610</v>
      </c>
      <c r="U15" s="1" t="s">
        <v>628</v>
      </c>
      <c r="V15" s="1" t="s">
        <v>657</v>
      </c>
    </row>
    <row r="16" s="1" customFormat="1" spans="1:22">
      <c r="A16" s="1" t="s">
        <v>306</v>
      </c>
      <c r="B16" s="1" t="s">
        <v>252</v>
      </c>
      <c r="C16" s="1" t="s">
        <v>307</v>
      </c>
      <c r="D16" s="1" t="s">
        <v>309</v>
      </c>
      <c r="E16" s="1" t="s">
        <v>658</v>
      </c>
      <c r="F16" s="1" t="s">
        <v>252</v>
      </c>
      <c r="G16" s="1" t="s">
        <v>311</v>
      </c>
      <c r="H16" s="1" t="s">
        <v>602</v>
      </c>
      <c r="I16" s="1" t="s">
        <v>659</v>
      </c>
      <c r="J16" s="1" t="s">
        <v>604</v>
      </c>
      <c r="K16" s="1" t="s">
        <v>659</v>
      </c>
      <c r="L16" s="1" t="s">
        <v>659</v>
      </c>
      <c r="M16" s="1" t="s">
        <v>605</v>
      </c>
      <c r="N16" s="1" t="s">
        <v>605</v>
      </c>
      <c r="O16" s="1" t="s">
        <v>606</v>
      </c>
      <c r="P16" s="1" t="s">
        <v>607</v>
      </c>
      <c r="Q16" s="1" t="s">
        <v>608</v>
      </c>
      <c r="R16" s="1" t="s">
        <v>660</v>
      </c>
      <c r="S16" s="1" t="s">
        <v>75</v>
      </c>
      <c r="T16" s="1" t="s">
        <v>610</v>
      </c>
      <c r="U16" s="1" t="s">
        <v>628</v>
      </c>
      <c r="V16" s="1" t="s">
        <v>661</v>
      </c>
    </row>
    <row r="17" s="1" customFormat="1" spans="1:22">
      <c r="A17" s="1" t="s">
        <v>339</v>
      </c>
      <c r="B17" s="1" t="s">
        <v>252</v>
      </c>
      <c r="C17" s="1" t="s">
        <v>340</v>
      </c>
      <c r="D17" s="1" t="s">
        <v>342</v>
      </c>
      <c r="E17" s="1" t="s">
        <v>662</v>
      </c>
      <c r="F17" s="1" t="s">
        <v>252</v>
      </c>
      <c r="G17" s="1" t="s">
        <v>311</v>
      </c>
      <c r="H17" s="1" t="s">
        <v>602</v>
      </c>
      <c r="I17" s="1" t="s">
        <v>663</v>
      </c>
      <c r="J17" s="1" t="s">
        <v>604</v>
      </c>
      <c r="K17" s="1" t="s">
        <v>663</v>
      </c>
      <c r="L17" s="1" t="s">
        <v>663</v>
      </c>
      <c r="M17" s="1" t="s">
        <v>605</v>
      </c>
      <c r="N17" s="1" t="s">
        <v>605</v>
      </c>
      <c r="O17" s="1" t="s">
        <v>606</v>
      </c>
      <c r="P17" s="1" t="s">
        <v>607</v>
      </c>
      <c r="Q17" s="1" t="s">
        <v>608</v>
      </c>
      <c r="R17" s="1" t="s">
        <v>664</v>
      </c>
      <c r="S17" s="1" t="s">
        <v>75</v>
      </c>
      <c r="T17" s="1" t="s">
        <v>610</v>
      </c>
      <c r="U17" s="1" t="s">
        <v>628</v>
      </c>
      <c r="V17" s="1" t="s">
        <v>612</v>
      </c>
    </row>
    <row r="18" s="1" customFormat="1" spans="1:22">
      <c r="A18" s="1" t="s">
        <v>354</v>
      </c>
      <c r="B18" s="1" t="s">
        <v>252</v>
      </c>
      <c r="C18" s="1" t="s">
        <v>355</v>
      </c>
      <c r="D18" s="1" t="s">
        <v>342</v>
      </c>
      <c r="E18" s="1" t="s">
        <v>622</v>
      </c>
      <c r="F18" s="1" t="s">
        <v>252</v>
      </c>
      <c r="G18" s="1" t="s">
        <v>311</v>
      </c>
      <c r="H18" s="1" t="s">
        <v>602</v>
      </c>
      <c r="I18" s="1" t="s">
        <v>623</v>
      </c>
      <c r="J18" s="1" t="s">
        <v>604</v>
      </c>
      <c r="K18" s="1" t="s">
        <v>623</v>
      </c>
      <c r="L18" s="1" t="s">
        <v>623</v>
      </c>
      <c r="M18" s="1" t="s">
        <v>605</v>
      </c>
      <c r="N18" s="1" t="s">
        <v>605</v>
      </c>
      <c r="O18" s="1" t="s">
        <v>606</v>
      </c>
      <c r="P18" s="1" t="s">
        <v>607</v>
      </c>
      <c r="Q18" s="1" t="s">
        <v>608</v>
      </c>
      <c r="R18" s="1" t="s">
        <v>665</v>
      </c>
      <c r="S18" s="1" t="s">
        <v>75</v>
      </c>
      <c r="T18" s="1" t="s">
        <v>610</v>
      </c>
      <c r="U18" s="1" t="s">
        <v>611</v>
      </c>
      <c r="V18" s="1" t="s">
        <v>612</v>
      </c>
    </row>
    <row r="19" s="1" customFormat="1" spans="1:22">
      <c r="A19" s="1" t="s">
        <v>487</v>
      </c>
      <c r="B19" s="1" t="s">
        <v>252</v>
      </c>
      <c r="C19" s="1" t="s">
        <v>488</v>
      </c>
      <c r="D19" s="1" t="s">
        <v>666</v>
      </c>
      <c r="E19" s="1" t="s">
        <v>667</v>
      </c>
      <c r="F19" s="1" t="s">
        <v>252</v>
      </c>
      <c r="G19" s="1" t="s">
        <v>409</v>
      </c>
      <c r="H19" s="1" t="s">
        <v>602</v>
      </c>
      <c r="I19" s="1" t="s">
        <v>668</v>
      </c>
      <c r="J19" s="1" t="s">
        <v>604</v>
      </c>
      <c r="K19" s="1" t="s">
        <v>668</v>
      </c>
      <c r="L19" s="1" t="s">
        <v>668</v>
      </c>
      <c r="M19" s="1" t="s">
        <v>605</v>
      </c>
      <c r="N19" s="1" t="s">
        <v>605</v>
      </c>
      <c r="O19" s="1" t="s">
        <v>606</v>
      </c>
      <c r="P19" s="1" t="s">
        <v>607</v>
      </c>
      <c r="Q19" s="1" t="s">
        <v>608</v>
      </c>
      <c r="R19" s="1" t="s">
        <v>669</v>
      </c>
      <c r="S19" s="1" t="s">
        <v>75</v>
      </c>
      <c r="T19" s="1" t="s">
        <v>610</v>
      </c>
      <c r="U19" s="1" t="s">
        <v>628</v>
      </c>
      <c r="V19" s="1" t="s">
        <v>612</v>
      </c>
    </row>
    <row r="20" s="1" customFormat="1" spans="1:22">
      <c r="A20" s="1" t="s">
        <v>500</v>
      </c>
      <c r="B20" s="1" t="s">
        <v>252</v>
      </c>
      <c r="C20" s="1" t="s">
        <v>501</v>
      </c>
      <c r="D20" s="1" t="s">
        <v>670</v>
      </c>
      <c r="E20" s="1" t="s">
        <v>671</v>
      </c>
      <c r="F20" s="1" t="s">
        <v>252</v>
      </c>
      <c r="G20" s="1" t="s">
        <v>409</v>
      </c>
      <c r="H20" s="1" t="s">
        <v>602</v>
      </c>
      <c r="I20" s="1" t="s">
        <v>672</v>
      </c>
      <c r="J20" s="1" t="s">
        <v>604</v>
      </c>
      <c r="K20" s="1" t="s">
        <v>672</v>
      </c>
      <c r="L20" s="1" t="s">
        <v>672</v>
      </c>
      <c r="M20" s="1" t="s">
        <v>605</v>
      </c>
      <c r="N20" s="1" t="s">
        <v>605</v>
      </c>
      <c r="O20" s="1" t="s">
        <v>606</v>
      </c>
      <c r="P20" s="1" t="s">
        <v>607</v>
      </c>
      <c r="Q20" s="1" t="s">
        <v>608</v>
      </c>
      <c r="R20" s="1" t="s">
        <v>673</v>
      </c>
      <c r="S20" s="1" t="s">
        <v>75</v>
      </c>
      <c r="T20" s="1" t="s">
        <v>610</v>
      </c>
      <c r="U20" s="1" t="s">
        <v>611</v>
      </c>
      <c r="V20" s="1" t="s">
        <v>612</v>
      </c>
    </row>
    <row r="21" s="1" customFormat="1" spans="1:22">
      <c r="A21" s="1" t="s">
        <v>478</v>
      </c>
      <c r="B21" s="1" t="s">
        <v>252</v>
      </c>
      <c r="C21" s="1" t="s">
        <v>479</v>
      </c>
      <c r="D21" s="1" t="s">
        <v>670</v>
      </c>
      <c r="E21" s="1" t="s">
        <v>674</v>
      </c>
      <c r="F21" s="1" t="s">
        <v>252</v>
      </c>
      <c r="G21" s="1" t="s">
        <v>409</v>
      </c>
      <c r="H21" s="1" t="s">
        <v>602</v>
      </c>
      <c r="I21" s="1" t="s">
        <v>672</v>
      </c>
      <c r="J21" s="1" t="s">
        <v>604</v>
      </c>
      <c r="K21" s="1" t="s">
        <v>672</v>
      </c>
      <c r="L21" s="1" t="s">
        <v>672</v>
      </c>
      <c r="M21" s="1" t="s">
        <v>605</v>
      </c>
      <c r="N21" s="1" t="s">
        <v>605</v>
      </c>
      <c r="O21" s="1" t="s">
        <v>606</v>
      </c>
      <c r="P21" s="1" t="s">
        <v>607</v>
      </c>
      <c r="Q21" s="1" t="s">
        <v>608</v>
      </c>
      <c r="R21" s="1" t="s">
        <v>675</v>
      </c>
      <c r="S21" s="1" t="s">
        <v>75</v>
      </c>
      <c r="T21" s="1" t="s">
        <v>610</v>
      </c>
      <c r="U21" s="1" t="s">
        <v>611</v>
      </c>
      <c r="V21" s="1" t="s">
        <v>612</v>
      </c>
    </row>
    <row r="22" s="1" customFormat="1" spans="1:22">
      <c r="A22" s="1" t="s">
        <v>371</v>
      </c>
      <c r="B22" s="1" t="s">
        <v>252</v>
      </c>
      <c r="C22" s="1" t="s">
        <v>372</v>
      </c>
      <c r="D22" s="1" t="s">
        <v>676</v>
      </c>
      <c r="E22" s="1" t="s">
        <v>677</v>
      </c>
      <c r="F22" s="1" t="s">
        <v>252</v>
      </c>
      <c r="G22" s="1" t="s">
        <v>370</v>
      </c>
      <c r="H22" s="1" t="s">
        <v>602</v>
      </c>
      <c r="I22" s="1" t="s">
        <v>678</v>
      </c>
      <c r="J22" s="1" t="s">
        <v>604</v>
      </c>
      <c r="K22" s="1" t="s">
        <v>678</v>
      </c>
      <c r="L22" s="1" t="s">
        <v>678</v>
      </c>
      <c r="M22" s="1" t="s">
        <v>605</v>
      </c>
      <c r="N22" s="1" t="s">
        <v>605</v>
      </c>
      <c r="O22" s="1" t="s">
        <v>606</v>
      </c>
      <c r="P22" s="1" t="s">
        <v>607</v>
      </c>
      <c r="Q22" s="1" t="s">
        <v>608</v>
      </c>
      <c r="R22" s="1" t="s">
        <v>679</v>
      </c>
      <c r="S22" s="1" t="s">
        <v>75</v>
      </c>
      <c r="T22" s="1" t="s">
        <v>610</v>
      </c>
      <c r="U22" s="1" t="s">
        <v>611</v>
      </c>
      <c r="V22" s="1" t="s">
        <v>612</v>
      </c>
    </row>
    <row r="23" s="1" customFormat="1" spans="1:22">
      <c r="A23" s="1" t="s">
        <v>346</v>
      </c>
      <c r="B23" s="1" t="s">
        <v>252</v>
      </c>
      <c r="C23" s="1" t="s">
        <v>347</v>
      </c>
      <c r="D23" s="1" t="s">
        <v>349</v>
      </c>
      <c r="E23" s="1" t="s">
        <v>680</v>
      </c>
      <c r="F23" s="1" t="s">
        <v>252</v>
      </c>
      <c r="G23" s="1" t="s">
        <v>311</v>
      </c>
      <c r="H23" s="1" t="s">
        <v>602</v>
      </c>
      <c r="I23" s="1" t="s">
        <v>681</v>
      </c>
      <c r="J23" s="1" t="s">
        <v>604</v>
      </c>
      <c r="K23" s="1" t="s">
        <v>681</v>
      </c>
      <c r="L23" s="1" t="s">
        <v>681</v>
      </c>
      <c r="M23" s="1" t="s">
        <v>605</v>
      </c>
      <c r="N23" s="1" t="s">
        <v>605</v>
      </c>
      <c r="O23" s="1" t="s">
        <v>606</v>
      </c>
      <c r="P23" s="1" t="s">
        <v>607</v>
      </c>
      <c r="Q23" s="1" t="s">
        <v>608</v>
      </c>
      <c r="R23" s="1" t="s">
        <v>682</v>
      </c>
      <c r="S23" s="1" t="s">
        <v>75</v>
      </c>
      <c r="T23" s="1" t="s">
        <v>610</v>
      </c>
      <c r="U23" s="1" t="s">
        <v>628</v>
      </c>
      <c r="V23" s="1" t="s">
        <v>612</v>
      </c>
    </row>
    <row r="24" s="1" customFormat="1" spans="1:22">
      <c r="A24" s="1" t="s">
        <v>367</v>
      </c>
      <c r="B24" s="1" t="s">
        <v>252</v>
      </c>
      <c r="C24" s="1" t="s">
        <v>368</v>
      </c>
      <c r="D24" s="1" t="s">
        <v>342</v>
      </c>
      <c r="E24" s="1" t="s">
        <v>683</v>
      </c>
      <c r="F24" s="1" t="s">
        <v>311</v>
      </c>
      <c r="G24" s="1" t="s">
        <v>370</v>
      </c>
      <c r="H24" s="1" t="s">
        <v>602</v>
      </c>
      <c r="I24" s="1" t="s">
        <v>623</v>
      </c>
      <c r="J24" s="1" t="s">
        <v>604</v>
      </c>
      <c r="K24" s="1" t="s">
        <v>623</v>
      </c>
      <c r="L24" s="1" t="s">
        <v>623</v>
      </c>
      <c r="M24" s="1" t="s">
        <v>605</v>
      </c>
      <c r="N24" s="1" t="s">
        <v>605</v>
      </c>
      <c r="O24" s="1" t="s">
        <v>606</v>
      </c>
      <c r="P24" s="1" t="s">
        <v>607</v>
      </c>
      <c r="Q24" s="1" t="s">
        <v>608</v>
      </c>
      <c r="R24" s="1" t="s">
        <v>684</v>
      </c>
      <c r="S24" s="1" t="s">
        <v>75</v>
      </c>
      <c r="T24" s="1" t="s">
        <v>610</v>
      </c>
      <c r="U24" s="1" t="s">
        <v>611</v>
      </c>
      <c r="V24" s="1" t="s">
        <v>612</v>
      </c>
    </row>
    <row r="25" s="1" customFormat="1" spans="1:22">
      <c r="A25" s="1" t="s">
        <v>336</v>
      </c>
      <c r="B25" s="1" t="s">
        <v>252</v>
      </c>
      <c r="C25" s="1" t="s">
        <v>337</v>
      </c>
      <c r="D25" s="1" t="s">
        <v>153</v>
      </c>
      <c r="E25" s="1" t="s">
        <v>685</v>
      </c>
      <c r="F25" s="1" t="s">
        <v>252</v>
      </c>
      <c r="G25" s="1" t="s">
        <v>311</v>
      </c>
      <c r="H25" s="1" t="s">
        <v>602</v>
      </c>
      <c r="I25" s="1" t="s">
        <v>686</v>
      </c>
      <c r="J25" s="1" t="s">
        <v>604</v>
      </c>
      <c r="K25" s="1" t="s">
        <v>686</v>
      </c>
      <c r="L25" s="1" t="s">
        <v>686</v>
      </c>
      <c r="M25" s="1" t="s">
        <v>605</v>
      </c>
      <c r="N25" s="1" t="s">
        <v>605</v>
      </c>
      <c r="O25" s="1" t="s">
        <v>606</v>
      </c>
      <c r="P25" s="1" t="s">
        <v>607</v>
      </c>
      <c r="Q25" s="1" t="s">
        <v>608</v>
      </c>
      <c r="R25" s="1" t="s">
        <v>687</v>
      </c>
      <c r="S25" s="1" t="s">
        <v>75</v>
      </c>
      <c r="T25" s="1" t="s">
        <v>610</v>
      </c>
      <c r="U25" s="1" t="s">
        <v>611</v>
      </c>
      <c r="V25" s="1" t="s">
        <v>612</v>
      </c>
    </row>
    <row r="26" s="1" customFormat="1" spans="1:22">
      <c r="A26" s="1" t="s">
        <v>300</v>
      </c>
      <c r="B26" s="1" t="s">
        <v>198</v>
      </c>
      <c r="C26" s="1" t="s">
        <v>301</v>
      </c>
      <c r="D26" s="1" t="s">
        <v>688</v>
      </c>
      <c r="E26" s="1" t="s">
        <v>689</v>
      </c>
      <c r="F26" s="1" t="s">
        <v>198</v>
      </c>
      <c r="G26" s="1" t="s">
        <v>252</v>
      </c>
      <c r="H26" s="1" t="s">
        <v>602</v>
      </c>
      <c r="I26" s="1" t="s">
        <v>690</v>
      </c>
      <c r="J26" s="1" t="s">
        <v>604</v>
      </c>
      <c r="K26" s="1" t="s">
        <v>690</v>
      </c>
      <c r="L26" s="1" t="s">
        <v>690</v>
      </c>
      <c r="M26" s="1" t="s">
        <v>605</v>
      </c>
      <c r="N26" s="1" t="s">
        <v>605</v>
      </c>
      <c r="O26" s="1" t="s">
        <v>606</v>
      </c>
      <c r="P26" s="1" t="s">
        <v>607</v>
      </c>
      <c r="Q26" s="1" t="s">
        <v>608</v>
      </c>
      <c r="R26" s="1" t="s">
        <v>691</v>
      </c>
      <c r="S26" s="1" t="s">
        <v>75</v>
      </c>
      <c r="T26" s="1" t="s">
        <v>610</v>
      </c>
      <c r="U26" s="1" t="s">
        <v>628</v>
      </c>
      <c r="V26" s="1" t="s">
        <v>612</v>
      </c>
    </row>
    <row r="27" s="1" customFormat="1" spans="1:22">
      <c r="A27" s="1" t="s">
        <v>275</v>
      </c>
      <c r="B27" s="1" t="s">
        <v>198</v>
      </c>
      <c r="C27" s="1" t="s">
        <v>276</v>
      </c>
      <c r="D27" s="1" t="s">
        <v>688</v>
      </c>
      <c r="E27" s="1" t="s">
        <v>692</v>
      </c>
      <c r="F27" s="1" t="s">
        <v>198</v>
      </c>
      <c r="G27" s="1" t="s">
        <v>252</v>
      </c>
      <c r="H27" s="1" t="s">
        <v>602</v>
      </c>
      <c r="I27" s="1" t="s">
        <v>693</v>
      </c>
      <c r="J27" s="1" t="s">
        <v>604</v>
      </c>
      <c r="K27" s="1" t="s">
        <v>693</v>
      </c>
      <c r="L27" s="1" t="s">
        <v>693</v>
      </c>
      <c r="M27" s="1" t="s">
        <v>605</v>
      </c>
      <c r="N27" s="1" t="s">
        <v>605</v>
      </c>
      <c r="O27" s="1" t="s">
        <v>606</v>
      </c>
      <c r="P27" s="1" t="s">
        <v>607</v>
      </c>
      <c r="Q27" s="1" t="s">
        <v>608</v>
      </c>
      <c r="R27" s="1" t="s">
        <v>694</v>
      </c>
      <c r="S27" s="1" t="s">
        <v>75</v>
      </c>
      <c r="T27" s="1" t="s">
        <v>610</v>
      </c>
      <c r="U27" s="1" t="s">
        <v>628</v>
      </c>
      <c r="V27" s="1" t="s">
        <v>612</v>
      </c>
    </row>
    <row r="28" s="1" customFormat="1" spans="1:22">
      <c r="A28" s="1" t="s">
        <v>259</v>
      </c>
      <c r="B28" s="1" t="s">
        <v>198</v>
      </c>
      <c r="C28" s="1" t="s">
        <v>260</v>
      </c>
      <c r="D28" s="1" t="s">
        <v>262</v>
      </c>
      <c r="E28" s="1" t="s">
        <v>695</v>
      </c>
      <c r="F28" s="1" t="s">
        <v>198</v>
      </c>
      <c r="G28" s="1" t="s">
        <v>252</v>
      </c>
      <c r="H28" s="1" t="s">
        <v>602</v>
      </c>
      <c r="I28" s="1" t="s">
        <v>696</v>
      </c>
      <c r="J28" s="1" t="s">
        <v>604</v>
      </c>
      <c r="K28" s="1" t="s">
        <v>696</v>
      </c>
      <c r="L28" s="1" t="s">
        <v>696</v>
      </c>
      <c r="M28" s="1" t="s">
        <v>605</v>
      </c>
      <c r="N28" s="1" t="s">
        <v>605</v>
      </c>
      <c r="O28" s="1" t="s">
        <v>606</v>
      </c>
      <c r="P28" s="1" t="s">
        <v>607</v>
      </c>
      <c r="Q28" s="1" t="s">
        <v>608</v>
      </c>
      <c r="R28" s="1" t="s">
        <v>697</v>
      </c>
      <c r="S28" s="1" t="s">
        <v>75</v>
      </c>
      <c r="T28" s="1" t="s">
        <v>610</v>
      </c>
      <c r="U28" s="1" t="s">
        <v>628</v>
      </c>
      <c r="V28" s="1" t="s">
        <v>661</v>
      </c>
    </row>
    <row r="29" s="1" customFormat="1" spans="1:22">
      <c r="A29" s="1" t="s">
        <v>257</v>
      </c>
      <c r="B29" s="1" t="s">
        <v>198</v>
      </c>
      <c r="C29" s="1" t="s">
        <v>258</v>
      </c>
      <c r="D29" s="1" t="s">
        <v>196</v>
      </c>
      <c r="E29" s="1" t="s">
        <v>698</v>
      </c>
      <c r="F29" s="1" t="s">
        <v>198</v>
      </c>
      <c r="G29" s="1" t="s">
        <v>252</v>
      </c>
      <c r="H29" s="1" t="s">
        <v>602</v>
      </c>
      <c r="I29" s="1" t="s">
        <v>699</v>
      </c>
      <c r="J29" s="1" t="s">
        <v>604</v>
      </c>
      <c r="K29" s="1" t="s">
        <v>699</v>
      </c>
      <c r="L29" s="1" t="s">
        <v>699</v>
      </c>
      <c r="M29" s="1" t="s">
        <v>605</v>
      </c>
      <c r="N29" s="1" t="s">
        <v>605</v>
      </c>
      <c r="O29" s="1" t="s">
        <v>606</v>
      </c>
      <c r="P29" s="1" t="s">
        <v>607</v>
      </c>
      <c r="Q29" s="1" t="s">
        <v>608</v>
      </c>
      <c r="R29" s="1" t="s">
        <v>700</v>
      </c>
      <c r="S29" s="1" t="s">
        <v>75</v>
      </c>
      <c r="T29" s="1" t="s">
        <v>610</v>
      </c>
      <c r="U29" s="1" t="s">
        <v>611</v>
      </c>
      <c r="V29" s="1" t="s">
        <v>661</v>
      </c>
    </row>
    <row r="30" s="1" customFormat="1" spans="1:22">
      <c r="A30" s="1" t="s">
        <v>293</v>
      </c>
      <c r="B30" s="1" t="s">
        <v>135</v>
      </c>
      <c r="C30" s="1" t="s">
        <v>294</v>
      </c>
      <c r="D30" s="1" t="s">
        <v>153</v>
      </c>
      <c r="E30" s="1" t="s">
        <v>701</v>
      </c>
      <c r="F30" s="1" t="s">
        <v>198</v>
      </c>
      <c r="G30" s="1" t="s">
        <v>252</v>
      </c>
      <c r="H30" s="1" t="s">
        <v>602</v>
      </c>
      <c r="I30" s="1" t="s">
        <v>686</v>
      </c>
      <c r="J30" s="1" t="s">
        <v>604</v>
      </c>
      <c r="K30" s="1" t="s">
        <v>686</v>
      </c>
      <c r="L30" s="1" t="s">
        <v>686</v>
      </c>
      <c r="M30" s="1" t="s">
        <v>605</v>
      </c>
      <c r="N30" s="1" t="s">
        <v>605</v>
      </c>
      <c r="O30" s="1" t="s">
        <v>606</v>
      </c>
      <c r="P30" s="1" t="s">
        <v>607</v>
      </c>
      <c r="Q30" s="1" t="s">
        <v>608</v>
      </c>
      <c r="R30" s="1" t="s">
        <v>702</v>
      </c>
      <c r="S30" s="1" t="s">
        <v>75</v>
      </c>
      <c r="T30" s="1" t="s">
        <v>610</v>
      </c>
      <c r="U30" s="1" t="s">
        <v>611</v>
      </c>
      <c r="V30" s="1" t="s">
        <v>612</v>
      </c>
    </row>
    <row r="31" s="1" customFormat="1" spans="1:22">
      <c r="A31" s="1" t="s">
        <v>216</v>
      </c>
      <c r="B31" s="1" t="s">
        <v>135</v>
      </c>
      <c r="C31" s="1" t="s">
        <v>217</v>
      </c>
      <c r="D31" s="1" t="s">
        <v>219</v>
      </c>
      <c r="E31" s="1" t="s">
        <v>703</v>
      </c>
      <c r="F31" s="1" t="s">
        <v>135</v>
      </c>
      <c r="G31" s="1" t="s">
        <v>198</v>
      </c>
      <c r="H31" s="1" t="s">
        <v>602</v>
      </c>
      <c r="I31" s="1" t="s">
        <v>704</v>
      </c>
      <c r="J31" s="1" t="s">
        <v>604</v>
      </c>
      <c r="K31" s="1" t="s">
        <v>704</v>
      </c>
      <c r="L31" s="1" t="s">
        <v>704</v>
      </c>
      <c r="M31" s="1" t="s">
        <v>605</v>
      </c>
      <c r="N31" s="1" t="s">
        <v>605</v>
      </c>
      <c r="O31" s="1" t="s">
        <v>606</v>
      </c>
      <c r="P31" s="1" t="s">
        <v>607</v>
      </c>
      <c r="Q31" s="1" t="s">
        <v>608</v>
      </c>
      <c r="R31" s="1" t="s">
        <v>705</v>
      </c>
      <c r="S31" s="1" t="s">
        <v>75</v>
      </c>
      <c r="T31" s="1" t="s">
        <v>610</v>
      </c>
      <c r="U31" s="1" t="s">
        <v>628</v>
      </c>
      <c r="V31" s="1" t="s">
        <v>661</v>
      </c>
    </row>
    <row r="32" s="1" customFormat="1" spans="1:22">
      <c r="A32" s="1" t="s">
        <v>453</v>
      </c>
      <c r="B32" s="1" t="s">
        <v>135</v>
      </c>
      <c r="C32" s="1" t="s">
        <v>454</v>
      </c>
      <c r="D32" s="1" t="s">
        <v>637</v>
      </c>
      <c r="E32" s="1" t="s">
        <v>706</v>
      </c>
      <c r="F32" s="1" t="s">
        <v>198</v>
      </c>
      <c r="G32" s="1" t="s">
        <v>409</v>
      </c>
      <c r="H32" s="1" t="s">
        <v>602</v>
      </c>
      <c r="I32" s="1" t="s">
        <v>707</v>
      </c>
      <c r="J32" s="1" t="s">
        <v>604</v>
      </c>
      <c r="K32" s="1" t="s">
        <v>707</v>
      </c>
      <c r="L32" s="1" t="s">
        <v>707</v>
      </c>
      <c r="M32" s="1" t="s">
        <v>605</v>
      </c>
      <c r="N32" s="1" t="s">
        <v>605</v>
      </c>
      <c r="O32" s="1" t="s">
        <v>606</v>
      </c>
      <c r="P32" s="1" t="s">
        <v>607</v>
      </c>
      <c r="Q32" s="1" t="s">
        <v>608</v>
      </c>
      <c r="R32" s="1" t="s">
        <v>708</v>
      </c>
      <c r="S32" s="1" t="s">
        <v>75</v>
      </c>
      <c r="T32" s="1" t="s">
        <v>610</v>
      </c>
      <c r="U32" s="1" t="s">
        <v>611</v>
      </c>
      <c r="V32" s="1" t="s">
        <v>612</v>
      </c>
    </row>
    <row r="33" s="1" customFormat="1" spans="1:22">
      <c r="A33" s="1" t="s">
        <v>434</v>
      </c>
      <c r="B33" s="1" t="s">
        <v>135</v>
      </c>
      <c r="C33" s="1" t="s">
        <v>435</v>
      </c>
      <c r="D33" s="1" t="s">
        <v>709</v>
      </c>
      <c r="E33" s="1" t="s">
        <v>710</v>
      </c>
      <c r="F33" s="1" t="s">
        <v>370</v>
      </c>
      <c r="G33" s="1" t="s">
        <v>409</v>
      </c>
      <c r="H33" s="1" t="s">
        <v>602</v>
      </c>
      <c r="I33" s="1" t="s">
        <v>711</v>
      </c>
      <c r="J33" s="1" t="s">
        <v>604</v>
      </c>
      <c r="K33" s="1" t="s">
        <v>711</v>
      </c>
      <c r="L33" s="1" t="s">
        <v>711</v>
      </c>
      <c r="M33" s="1" t="s">
        <v>605</v>
      </c>
      <c r="N33" s="1" t="s">
        <v>605</v>
      </c>
      <c r="O33" s="1" t="s">
        <v>606</v>
      </c>
      <c r="P33" s="1" t="s">
        <v>607</v>
      </c>
      <c r="Q33" s="1" t="s">
        <v>608</v>
      </c>
      <c r="R33" s="1" t="s">
        <v>712</v>
      </c>
      <c r="S33" s="1" t="s">
        <v>75</v>
      </c>
      <c r="T33" s="1" t="s">
        <v>610</v>
      </c>
      <c r="U33" s="1" t="s">
        <v>628</v>
      </c>
      <c r="V33" s="1" t="s">
        <v>661</v>
      </c>
    </row>
    <row r="34" s="1" customFormat="1" spans="1:22">
      <c r="A34" s="1" t="s">
        <v>193</v>
      </c>
      <c r="B34" s="1" t="s">
        <v>135</v>
      </c>
      <c r="C34" s="1" t="s">
        <v>194</v>
      </c>
      <c r="D34" s="1" t="s">
        <v>196</v>
      </c>
      <c r="E34" s="1" t="s">
        <v>698</v>
      </c>
      <c r="F34" s="1" t="s">
        <v>135</v>
      </c>
      <c r="G34" s="1" t="s">
        <v>198</v>
      </c>
      <c r="H34" s="1" t="s">
        <v>602</v>
      </c>
      <c r="I34" s="1" t="s">
        <v>699</v>
      </c>
      <c r="J34" s="1" t="s">
        <v>604</v>
      </c>
      <c r="K34" s="1" t="s">
        <v>699</v>
      </c>
      <c r="L34" s="1" t="s">
        <v>699</v>
      </c>
      <c r="M34" s="1" t="s">
        <v>605</v>
      </c>
      <c r="N34" s="1" t="s">
        <v>605</v>
      </c>
      <c r="O34" s="1" t="s">
        <v>606</v>
      </c>
      <c r="P34" s="1" t="s">
        <v>607</v>
      </c>
      <c r="Q34" s="1" t="s">
        <v>608</v>
      </c>
      <c r="R34" s="1" t="s">
        <v>713</v>
      </c>
      <c r="S34" s="1" t="s">
        <v>75</v>
      </c>
      <c r="T34" s="1" t="s">
        <v>610</v>
      </c>
      <c r="U34" s="1" t="s">
        <v>611</v>
      </c>
      <c r="V34" s="1" t="s">
        <v>661</v>
      </c>
    </row>
    <row r="35" s="1" customFormat="1" spans="1:22">
      <c r="A35" s="1" t="s">
        <v>247</v>
      </c>
      <c r="B35" s="1" t="s">
        <v>135</v>
      </c>
      <c r="C35" s="1" t="s">
        <v>248</v>
      </c>
      <c r="D35" s="1" t="s">
        <v>250</v>
      </c>
      <c r="E35" s="1" t="s">
        <v>714</v>
      </c>
      <c r="F35" s="1" t="s">
        <v>135</v>
      </c>
      <c r="G35" s="1" t="s">
        <v>252</v>
      </c>
      <c r="H35" s="1" t="s">
        <v>602</v>
      </c>
      <c r="I35" s="1" t="s">
        <v>715</v>
      </c>
      <c r="J35" s="1" t="s">
        <v>604</v>
      </c>
      <c r="K35" s="1" t="s">
        <v>715</v>
      </c>
      <c r="L35" s="1" t="s">
        <v>715</v>
      </c>
      <c r="M35" s="1" t="s">
        <v>605</v>
      </c>
      <c r="N35" s="1" t="s">
        <v>605</v>
      </c>
      <c r="O35" s="1" t="s">
        <v>606</v>
      </c>
      <c r="P35" s="1" t="s">
        <v>607</v>
      </c>
      <c r="Q35" s="1" t="s">
        <v>608</v>
      </c>
      <c r="R35" s="1" t="s">
        <v>716</v>
      </c>
      <c r="S35" s="1" t="s">
        <v>75</v>
      </c>
      <c r="T35" s="1" t="s">
        <v>610</v>
      </c>
      <c r="U35" s="1" t="s">
        <v>628</v>
      </c>
      <c r="V35" s="1" t="s">
        <v>661</v>
      </c>
    </row>
    <row r="36" s="1" customFormat="1" spans="1:22">
      <c r="A36" s="1" t="s">
        <v>203</v>
      </c>
      <c r="B36" s="1" t="s">
        <v>135</v>
      </c>
      <c r="C36" s="1" t="s">
        <v>204</v>
      </c>
      <c r="D36" s="1" t="s">
        <v>206</v>
      </c>
      <c r="E36" s="1" t="s">
        <v>717</v>
      </c>
      <c r="F36" s="1" t="s">
        <v>135</v>
      </c>
      <c r="G36" s="1" t="s">
        <v>198</v>
      </c>
      <c r="H36" s="1" t="s">
        <v>602</v>
      </c>
      <c r="I36" s="1" t="s">
        <v>718</v>
      </c>
      <c r="J36" s="1" t="s">
        <v>604</v>
      </c>
      <c r="K36" s="1" t="s">
        <v>718</v>
      </c>
      <c r="L36" s="1" t="s">
        <v>718</v>
      </c>
      <c r="M36" s="1" t="s">
        <v>605</v>
      </c>
      <c r="N36" s="1" t="s">
        <v>605</v>
      </c>
      <c r="O36" s="1" t="s">
        <v>606</v>
      </c>
      <c r="P36" s="1" t="s">
        <v>607</v>
      </c>
      <c r="Q36" s="1" t="s">
        <v>608</v>
      </c>
      <c r="R36" s="1" t="s">
        <v>719</v>
      </c>
      <c r="S36" s="1" t="s">
        <v>75</v>
      </c>
      <c r="T36" s="1" t="s">
        <v>610</v>
      </c>
      <c r="U36" s="1" t="s">
        <v>628</v>
      </c>
      <c r="V36" s="1" t="s">
        <v>661</v>
      </c>
    </row>
    <row r="37" s="1" customFormat="1" spans="1:22">
      <c r="A37" s="1" t="s">
        <v>212</v>
      </c>
      <c r="B37" s="1" t="s">
        <v>135</v>
      </c>
      <c r="C37" s="1" t="s">
        <v>213</v>
      </c>
      <c r="D37" s="1" t="s">
        <v>206</v>
      </c>
      <c r="E37" s="1" t="s">
        <v>720</v>
      </c>
      <c r="F37" s="1" t="s">
        <v>135</v>
      </c>
      <c r="G37" s="1" t="s">
        <v>198</v>
      </c>
      <c r="H37" s="1" t="s">
        <v>602</v>
      </c>
      <c r="I37" s="1" t="s">
        <v>718</v>
      </c>
      <c r="J37" s="1" t="s">
        <v>604</v>
      </c>
      <c r="K37" s="1" t="s">
        <v>718</v>
      </c>
      <c r="L37" s="1" t="s">
        <v>718</v>
      </c>
      <c r="M37" s="1" t="s">
        <v>605</v>
      </c>
      <c r="N37" s="1" t="s">
        <v>605</v>
      </c>
      <c r="O37" s="1" t="s">
        <v>606</v>
      </c>
      <c r="P37" s="1" t="s">
        <v>607</v>
      </c>
      <c r="Q37" s="1" t="s">
        <v>608</v>
      </c>
      <c r="R37" s="1" t="s">
        <v>721</v>
      </c>
      <c r="S37" s="1" t="s">
        <v>75</v>
      </c>
      <c r="T37" s="1" t="s">
        <v>610</v>
      </c>
      <c r="U37" s="1" t="s">
        <v>628</v>
      </c>
      <c r="V37" s="1" t="s">
        <v>661</v>
      </c>
    </row>
    <row r="38" s="1" customFormat="1" spans="1:22">
      <c r="A38" s="1" t="s">
        <v>284</v>
      </c>
      <c r="B38" s="1" t="s">
        <v>135</v>
      </c>
      <c r="C38" s="1" t="s">
        <v>285</v>
      </c>
      <c r="D38" s="1" t="s">
        <v>676</v>
      </c>
      <c r="E38" s="1" t="s">
        <v>677</v>
      </c>
      <c r="F38" s="1" t="s">
        <v>135</v>
      </c>
      <c r="G38" s="1" t="s">
        <v>252</v>
      </c>
      <c r="H38" s="1" t="s">
        <v>602</v>
      </c>
      <c r="I38" s="1" t="s">
        <v>678</v>
      </c>
      <c r="J38" s="1" t="s">
        <v>604</v>
      </c>
      <c r="K38" s="1" t="s">
        <v>678</v>
      </c>
      <c r="L38" s="1" t="s">
        <v>678</v>
      </c>
      <c r="M38" s="1" t="s">
        <v>605</v>
      </c>
      <c r="N38" s="1" t="s">
        <v>605</v>
      </c>
      <c r="O38" s="1" t="s">
        <v>606</v>
      </c>
      <c r="P38" s="1" t="s">
        <v>607</v>
      </c>
      <c r="Q38" s="1" t="s">
        <v>608</v>
      </c>
      <c r="R38" s="1" t="s">
        <v>722</v>
      </c>
      <c r="S38" s="1" t="s">
        <v>75</v>
      </c>
      <c r="T38" s="1" t="s">
        <v>610</v>
      </c>
      <c r="U38" s="1" t="s">
        <v>611</v>
      </c>
      <c r="V38" s="1" t="s">
        <v>612</v>
      </c>
    </row>
    <row r="39" s="1" customFormat="1" spans="1:22">
      <c r="A39" s="1" t="s">
        <v>240</v>
      </c>
      <c r="B39" s="1" t="s">
        <v>135</v>
      </c>
      <c r="C39" s="1" t="s">
        <v>241</v>
      </c>
      <c r="D39" s="1" t="s">
        <v>153</v>
      </c>
      <c r="E39" s="1" t="s">
        <v>723</v>
      </c>
      <c r="F39" s="1" t="s">
        <v>135</v>
      </c>
      <c r="G39" s="1" t="s">
        <v>198</v>
      </c>
      <c r="H39" s="1" t="s">
        <v>602</v>
      </c>
      <c r="I39" s="1" t="s">
        <v>724</v>
      </c>
      <c r="J39" s="1" t="s">
        <v>604</v>
      </c>
      <c r="K39" s="1" t="s">
        <v>724</v>
      </c>
      <c r="L39" s="1" t="s">
        <v>724</v>
      </c>
      <c r="M39" s="1" t="s">
        <v>605</v>
      </c>
      <c r="N39" s="1" t="s">
        <v>605</v>
      </c>
      <c r="O39" s="1" t="s">
        <v>606</v>
      </c>
      <c r="P39" s="1" t="s">
        <v>607</v>
      </c>
      <c r="Q39" s="1" t="s">
        <v>608</v>
      </c>
      <c r="R39" s="1" t="s">
        <v>725</v>
      </c>
      <c r="S39" s="1" t="s">
        <v>75</v>
      </c>
      <c r="T39" s="1" t="s">
        <v>610</v>
      </c>
      <c r="U39" s="1" t="s">
        <v>611</v>
      </c>
      <c r="V39" s="1" t="s">
        <v>612</v>
      </c>
    </row>
    <row r="40" s="1" customFormat="1" spans="1:22">
      <c r="A40" s="1" t="s">
        <v>231</v>
      </c>
      <c r="B40" s="1" t="s">
        <v>83</v>
      </c>
      <c r="C40" s="1" t="s">
        <v>232</v>
      </c>
      <c r="D40" s="1" t="s">
        <v>726</v>
      </c>
      <c r="E40" s="1" t="s">
        <v>727</v>
      </c>
      <c r="F40" s="1" t="s">
        <v>135</v>
      </c>
      <c r="G40" s="1" t="s">
        <v>198</v>
      </c>
      <c r="H40" s="1" t="s">
        <v>602</v>
      </c>
      <c r="I40" s="1" t="s">
        <v>728</v>
      </c>
      <c r="J40" s="1" t="s">
        <v>604</v>
      </c>
      <c r="K40" s="1" t="s">
        <v>728</v>
      </c>
      <c r="L40" s="1" t="s">
        <v>728</v>
      </c>
      <c r="M40" s="1" t="s">
        <v>605</v>
      </c>
      <c r="N40" s="1" t="s">
        <v>605</v>
      </c>
      <c r="O40" s="1" t="s">
        <v>606</v>
      </c>
      <c r="P40" s="1" t="s">
        <v>607</v>
      </c>
      <c r="Q40" s="1" t="s">
        <v>608</v>
      </c>
      <c r="R40" s="1" t="s">
        <v>729</v>
      </c>
      <c r="S40" s="1" t="s">
        <v>75</v>
      </c>
      <c r="T40" s="1" t="s">
        <v>610</v>
      </c>
      <c r="U40" s="1" t="s">
        <v>611</v>
      </c>
      <c r="V40" s="1" t="s">
        <v>612</v>
      </c>
    </row>
    <row r="41" s="1" customFormat="1" spans="1:22">
      <c r="A41" s="1" t="s">
        <v>175</v>
      </c>
      <c r="B41" s="1" t="s">
        <v>83</v>
      </c>
      <c r="C41" s="1" t="s">
        <v>176</v>
      </c>
      <c r="D41" s="1" t="s">
        <v>613</v>
      </c>
      <c r="E41" s="1" t="s">
        <v>730</v>
      </c>
      <c r="F41" s="1" t="s">
        <v>83</v>
      </c>
      <c r="G41" s="1" t="s">
        <v>135</v>
      </c>
      <c r="H41" s="1" t="s">
        <v>602</v>
      </c>
      <c r="I41" s="1" t="s">
        <v>731</v>
      </c>
      <c r="J41" s="1" t="s">
        <v>604</v>
      </c>
      <c r="K41" s="1" t="s">
        <v>731</v>
      </c>
      <c r="L41" s="1" t="s">
        <v>731</v>
      </c>
      <c r="M41" s="1" t="s">
        <v>605</v>
      </c>
      <c r="N41" s="1" t="s">
        <v>605</v>
      </c>
      <c r="O41" s="1" t="s">
        <v>606</v>
      </c>
      <c r="P41" s="1" t="s">
        <v>607</v>
      </c>
      <c r="Q41" s="1" t="s">
        <v>608</v>
      </c>
      <c r="R41" s="1" t="s">
        <v>732</v>
      </c>
      <c r="S41" s="1" t="s">
        <v>75</v>
      </c>
      <c r="T41" s="1" t="s">
        <v>610</v>
      </c>
      <c r="U41" s="1" t="s">
        <v>611</v>
      </c>
      <c r="V41" s="1" t="s">
        <v>612</v>
      </c>
    </row>
    <row r="42" s="1" customFormat="1" spans="1:22">
      <c r="A42" s="1" t="s">
        <v>169</v>
      </c>
      <c r="B42" s="1" t="s">
        <v>155</v>
      </c>
      <c r="C42" s="1" t="s">
        <v>170</v>
      </c>
      <c r="D42" s="1" t="s">
        <v>153</v>
      </c>
      <c r="E42" s="1" t="s">
        <v>733</v>
      </c>
      <c r="F42" s="1" t="s">
        <v>155</v>
      </c>
      <c r="G42" s="1" t="s">
        <v>135</v>
      </c>
      <c r="H42" s="1" t="s">
        <v>602</v>
      </c>
      <c r="I42" s="1" t="s">
        <v>734</v>
      </c>
      <c r="J42" s="1" t="s">
        <v>604</v>
      </c>
      <c r="K42" s="1" t="s">
        <v>734</v>
      </c>
      <c r="L42" s="1" t="s">
        <v>734</v>
      </c>
      <c r="M42" s="1" t="s">
        <v>605</v>
      </c>
      <c r="N42" s="1" t="s">
        <v>605</v>
      </c>
      <c r="O42" s="1" t="s">
        <v>606</v>
      </c>
      <c r="P42" s="1" t="s">
        <v>607</v>
      </c>
      <c r="Q42" s="1" t="s">
        <v>608</v>
      </c>
      <c r="R42" s="1" t="s">
        <v>735</v>
      </c>
      <c r="S42" s="1" t="s">
        <v>75</v>
      </c>
      <c r="T42" s="1" t="s">
        <v>610</v>
      </c>
      <c r="U42" s="1" t="s">
        <v>611</v>
      </c>
      <c r="V42" s="1" t="s">
        <v>612</v>
      </c>
    </row>
    <row r="43" s="1" customFormat="1" spans="1:22">
      <c r="A43" s="1" t="s">
        <v>160</v>
      </c>
      <c r="B43" s="1" t="s">
        <v>155</v>
      </c>
      <c r="C43" s="1" t="s">
        <v>161</v>
      </c>
      <c r="D43" s="1" t="s">
        <v>78</v>
      </c>
      <c r="E43" s="1" t="s">
        <v>736</v>
      </c>
      <c r="F43" s="1" t="s">
        <v>83</v>
      </c>
      <c r="G43" s="1" t="s">
        <v>135</v>
      </c>
      <c r="H43" s="1" t="s">
        <v>602</v>
      </c>
      <c r="I43" s="1" t="s">
        <v>737</v>
      </c>
      <c r="J43" s="1" t="s">
        <v>604</v>
      </c>
      <c r="K43" s="1" t="s">
        <v>737</v>
      </c>
      <c r="L43" s="1" t="s">
        <v>737</v>
      </c>
      <c r="M43" s="1" t="s">
        <v>605</v>
      </c>
      <c r="N43" s="1" t="s">
        <v>605</v>
      </c>
      <c r="O43" s="1" t="s">
        <v>606</v>
      </c>
      <c r="P43" s="1" t="s">
        <v>607</v>
      </c>
      <c r="Q43" s="1" t="s">
        <v>608</v>
      </c>
      <c r="R43" s="1" t="s">
        <v>738</v>
      </c>
      <c r="S43" s="1" t="s">
        <v>75</v>
      </c>
      <c r="T43" s="1" t="s">
        <v>610</v>
      </c>
      <c r="U43" s="1" t="s">
        <v>611</v>
      </c>
      <c r="V43" s="1" t="s">
        <v>612</v>
      </c>
    </row>
    <row r="44" s="1" customFormat="1" spans="1:22">
      <c r="A44" s="1" t="s">
        <v>166</v>
      </c>
      <c r="B44" s="1" t="s">
        <v>155</v>
      </c>
      <c r="C44" s="1" t="s">
        <v>167</v>
      </c>
      <c r="D44" s="1" t="s">
        <v>78</v>
      </c>
      <c r="E44" s="1" t="s">
        <v>739</v>
      </c>
      <c r="F44" s="1" t="s">
        <v>83</v>
      </c>
      <c r="G44" s="1" t="s">
        <v>135</v>
      </c>
      <c r="H44" s="1" t="s">
        <v>602</v>
      </c>
      <c r="I44" s="1" t="s">
        <v>737</v>
      </c>
      <c r="J44" s="1" t="s">
        <v>604</v>
      </c>
      <c r="K44" s="1" t="s">
        <v>737</v>
      </c>
      <c r="L44" s="1" t="s">
        <v>737</v>
      </c>
      <c r="M44" s="1" t="s">
        <v>605</v>
      </c>
      <c r="N44" s="1" t="s">
        <v>605</v>
      </c>
      <c r="O44" s="1" t="s">
        <v>606</v>
      </c>
      <c r="P44" s="1" t="s">
        <v>607</v>
      </c>
      <c r="Q44" s="1" t="s">
        <v>608</v>
      </c>
      <c r="R44" s="1" t="s">
        <v>740</v>
      </c>
      <c r="S44" s="1" t="s">
        <v>75</v>
      </c>
      <c r="T44" s="1" t="s">
        <v>610</v>
      </c>
      <c r="U44" s="1" t="s">
        <v>611</v>
      </c>
      <c r="V44" s="1" t="s">
        <v>612</v>
      </c>
    </row>
    <row r="45" s="1" customFormat="1" spans="1:22">
      <c r="A45" s="1" t="s">
        <v>150</v>
      </c>
      <c r="B45" s="1" t="s">
        <v>125</v>
      </c>
      <c r="C45" s="1" t="s">
        <v>151</v>
      </c>
      <c r="D45" s="1" t="s">
        <v>153</v>
      </c>
      <c r="E45" s="1" t="s">
        <v>741</v>
      </c>
      <c r="F45" s="1" t="s">
        <v>155</v>
      </c>
      <c r="G45" s="1" t="s">
        <v>135</v>
      </c>
      <c r="H45" s="1" t="s">
        <v>602</v>
      </c>
      <c r="I45" s="1" t="s">
        <v>742</v>
      </c>
      <c r="J45" s="1" t="s">
        <v>604</v>
      </c>
      <c r="K45" s="1" t="s">
        <v>742</v>
      </c>
      <c r="L45" s="1" t="s">
        <v>742</v>
      </c>
      <c r="M45" s="1" t="s">
        <v>605</v>
      </c>
      <c r="N45" s="1" t="s">
        <v>605</v>
      </c>
      <c r="O45" s="1" t="s">
        <v>606</v>
      </c>
      <c r="P45" s="1" t="s">
        <v>607</v>
      </c>
      <c r="Q45" s="1" t="s">
        <v>608</v>
      </c>
      <c r="R45" s="1" t="s">
        <v>743</v>
      </c>
      <c r="S45" s="1" t="s">
        <v>75</v>
      </c>
      <c r="T45" s="1" t="s">
        <v>610</v>
      </c>
      <c r="U45" s="1" t="s">
        <v>611</v>
      </c>
      <c r="V45" s="1" t="s">
        <v>612</v>
      </c>
    </row>
    <row r="46" s="1" customFormat="1" spans="1:22">
      <c r="A46" s="1" t="s">
        <v>122</v>
      </c>
      <c r="B46" s="1" t="s">
        <v>125</v>
      </c>
      <c r="C46" s="1" t="s">
        <v>123</v>
      </c>
      <c r="D46" s="1" t="s">
        <v>78</v>
      </c>
      <c r="E46" s="1" t="s">
        <v>744</v>
      </c>
      <c r="F46" s="1" t="s">
        <v>125</v>
      </c>
      <c r="G46" s="1" t="s">
        <v>83</v>
      </c>
      <c r="H46" s="1" t="s">
        <v>602</v>
      </c>
      <c r="I46" s="1" t="s">
        <v>745</v>
      </c>
      <c r="J46" s="1" t="s">
        <v>604</v>
      </c>
      <c r="K46" s="1" t="s">
        <v>745</v>
      </c>
      <c r="L46" s="1" t="s">
        <v>745</v>
      </c>
      <c r="M46" s="1" t="s">
        <v>605</v>
      </c>
      <c r="N46" s="1" t="s">
        <v>605</v>
      </c>
      <c r="O46" s="1" t="s">
        <v>606</v>
      </c>
      <c r="P46" s="1" t="s">
        <v>607</v>
      </c>
      <c r="Q46" s="1" t="s">
        <v>608</v>
      </c>
      <c r="R46" s="1" t="s">
        <v>746</v>
      </c>
      <c r="S46" s="1" t="s">
        <v>75</v>
      </c>
      <c r="T46" s="1" t="s">
        <v>610</v>
      </c>
      <c r="U46" s="1" t="s">
        <v>611</v>
      </c>
      <c r="V46" s="1" t="s">
        <v>612</v>
      </c>
    </row>
    <row r="47" s="1" customFormat="1" spans="1:22">
      <c r="A47" s="1" t="s">
        <v>225</v>
      </c>
      <c r="B47" s="1" t="s">
        <v>125</v>
      </c>
      <c r="C47" s="1" t="s">
        <v>226</v>
      </c>
      <c r="D47" s="1" t="s">
        <v>153</v>
      </c>
      <c r="E47" s="1" t="s">
        <v>747</v>
      </c>
      <c r="F47" s="1" t="s">
        <v>155</v>
      </c>
      <c r="G47" s="1" t="s">
        <v>198</v>
      </c>
      <c r="H47" s="1" t="s">
        <v>602</v>
      </c>
      <c r="I47" s="1" t="s">
        <v>748</v>
      </c>
      <c r="J47" s="1" t="s">
        <v>604</v>
      </c>
      <c r="K47" s="1" t="s">
        <v>748</v>
      </c>
      <c r="L47" s="1" t="s">
        <v>748</v>
      </c>
      <c r="M47" s="1" t="s">
        <v>605</v>
      </c>
      <c r="N47" s="1" t="s">
        <v>605</v>
      </c>
      <c r="O47" s="1" t="s">
        <v>606</v>
      </c>
      <c r="P47" s="1" t="s">
        <v>607</v>
      </c>
      <c r="Q47" s="1" t="s">
        <v>608</v>
      </c>
      <c r="R47" s="1" t="s">
        <v>749</v>
      </c>
      <c r="S47" s="1" t="s">
        <v>75</v>
      </c>
      <c r="T47" s="1" t="s">
        <v>610</v>
      </c>
      <c r="U47" s="1" t="s">
        <v>611</v>
      </c>
      <c r="V47" s="1" t="s">
        <v>612</v>
      </c>
    </row>
    <row r="48" s="1" customFormat="1" spans="1:22">
      <c r="A48" s="1" t="s">
        <v>325</v>
      </c>
      <c r="B48" s="1" t="s">
        <v>125</v>
      </c>
      <c r="C48" s="1" t="s">
        <v>326</v>
      </c>
      <c r="D48" s="1" t="s">
        <v>750</v>
      </c>
      <c r="E48" s="1" t="s">
        <v>751</v>
      </c>
      <c r="F48" s="1" t="s">
        <v>83</v>
      </c>
      <c r="G48" s="1" t="s">
        <v>311</v>
      </c>
      <c r="H48" s="1" t="s">
        <v>602</v>
      </c>
      <c r="I48" s="1" t="s">
        <v>752</v>
      </c>
      <c r="J48" s="1" t="s">
        <v>604</v>
      </c>
      <c r="K48" s="1" t="s">
        <v>752</v>
      </c>
      <c r="L48" s="1" t="s">
        <v>752</v>
      </c>
      <c r="M48" s="1" t="s">
        <v>605</v>
      </c>
      <c r="N48" s="1" t="s">
        <v>605</v>
      </c>
      <c r="O48" s="1" t="s">
        <v>606</v>
      </c>
      <c r="P48" s="1" t="s">
        <v>607</v>
      </c>
      <c r="Q48" s="1" t="s">
        <v>608</v>
      </c>
      <c r="R48" s="1" t="s">
        <v>753</v>
      </c>
      <c r="S48" s="1" t="s">
        <v>75</v>
      </c>
      <c r="T48" s="1" t="s">
        <v>610</v>
      </c>
      <c r="U48" s="1" t="s">
        <v>611</v>
      </c>
      <c r="V48" s="1" t="s">
        <v>612</v>
      </c>
    </row>
    <row r="49" s="1" customFormat="1" spans="1:22">
      <c r="A49" s="1" t="s">
        <v>327</v>
      </c>
      <c r="B49" s="1" t="s">
        <v>82</v>
      </c>
      <c r="C49" s="1" t="s">
        <v>328</v>
      </c>
      <c r="D49" s="1" t="s">
        <v>330</v>
      </c>
      <c r="E49" s="1" t="s">
        <v>754</v>
      </c>
      <c r="F49" s="1" t="s">
        <v>83</v>
      </c>
      <c r="G49" s="1" t="s">
        <v>311</v>
      </c>
      <c r="H49" s="1" t="s">
        <v>602</v>
      </c>
      <c r="I49" s="1" t="s">
        <v>755</v>
      </c>
      <c r="J49" s="1" t="s">
        <v>604</v>
      </c>
      <c r="K49" s="1" t="s">
        <v>755</v>
      </c>
      <c r="L49" s="1" t="s">
        <v>755</v>
      </c>
      <c r="M49" s="1" t="s">
        <v>605</v>
      </c>
      <c r="N49" s="1" t="s">
        <v>605</v>
      </c>
      <c r="O49" s="1" t="s">
        <v>606</v>
      </c>
      <c r="P49" s="1" t="s">
        <v>607</v>
      </c>
      <c r="Q49" s="1" t="s">
        <v>608</v>
      </c>
      <c r="R49" s="1" t="s">
        <v>756</v>
      </c>
      <c r="S49" s="1" t="s">
        <v>75</v>
      </c>
      <c r="T49" s="1" t="s">
        <v>610</v>
      </c>
      <c r="U49" s="1" t="s">
        <v>611</v>
      </c>
      <c r="V49" s="1" t="s">
        <v>612</v>
      </c>
    </row>
    <row r="50" s="1" customFormat="1" spans="1:22">
      <c r="A50" s="1" t="s">
        <v>113</v>
      </c>
      <c r="B50" s="1" t="s">
        <v>82</v>
      </c>
      <c r="C50" s="1" t="s">
        <v>114</v>
      </c>
      <c r="D50" s="1" t="s">
        <v>116</v>
      </c>
      <c r="E50" s="1" t="s">
        <v>757</v>
      </c>
      <c r="F50" s="1" t="s">
        <v>82</v>
      </c>
      <c r="G50" s="1" t="s">
        <v>83</v>
      </c>
      <c r="H50" s="1" t="s">
        <v>602</v>
      </c>
      <c r="I50" s="1" t="s">
        <v>758</v>
      </c>
      <c r="J50" s="1" t="s">
        <v>604</v>
      </c>
      <c r="K50" s="1" t="s">
        <v>758</v>
      </c>
      <c r="L50" s="1" t="s">
        <v>758</v>
      </c>
      <c r="M50" s="1" t="s">
        <v>605</v>
      </c>
      <c r="N50" s="1" t="s">
        <v>605</v>
      </c>
      <c r="O50" s="1" t="s">
        <v>606</v>
      </c>
      <c r="P50" s="1" t="s">
        <v>607</v>
      </c>
      <c r="Q50" s="1" t="s">
        <v>608</v>
      </c>
      <c r="R50" s="1" t="s">
        <v>759</v>
      </c>
      <c r="S50" s="1" t="s">
        <v>75</v>
      </c>
      <c r="T50" s="1" t="s">
        <v>610</v>
      </c>
      <c r="U50" s="1" t="s">
        <v>611</v>
      </c>
      <c r="V50" s="1" t="s">
        <v>612</v>
      </c>
    </row>
    <row r="51" s="1" customFormat="1" spans="1:22">
      <c r="A51" s="1" t="s">
        <v>184</v>
      </c>
      <c r="B51" s="1" t="s">
        <v>82</v>
      </c>
      <c r="C51" s="1" t="s">
        <v>185</v>
      </c>
      <c r="D51" s="1" t="s">
        <v>187</v>
      </c>
      <c r="E51" s="1" t="s">
        <v>760</v>
      </c>
      <c r="F51" s="1" t="s">
        <v>82</v>
      </c>
      <c r="G51" s="1" t="s">
        <v>135</v>
      </c>
      <c r="H51" s="1" t="s">
        <v>602</v>
      </c>
      <c r="I51" s="1" t="s">
        <v>761</v>
      </c>
      <c r="J51" s="1" t="s">
        <v>604</v>
      </c>
      <c r="K51" s="1" t="s">
        <v>761</v>
      </c>
      <c r="L51" s="1" t="s">
        <v>761</v>
      </c>
      <c r="M51" s="1" t="s">
        <v>605</v>
      </c>
      <c r="N51" s="1" t="s">
        <v>605</v>
      </c>
      <c r="O51" s="1" t="s">
        <v>606</v>
      </c>
      <c r="P51" s="1" t="s">
        <v>607</v>
      </c>
      <c r="Q51" s="1" t="s">
        <v>608</v>
      </c>
      <c r="R51" s="1" t="s">
        <v>762</v>
      </c>
      <c r="S51" s="1" t="s">
        <v>75</v>
      </c>
      <c r="T51" s="1" t="s">
        <v>610</v>
      </c>
      <c r="U51" s="1" t="s">
        <v>611</v>
      </c>
      <c r="V51" s="1" t="s">
        <v>629</v>
      </c>
    </row>
    <row r="52" s="1" customFormat="1" spans="1:22">
      <c r="A52" s="1" t="s">
        <v>130</v>
      </c>
      <c r="B52" s="1" t="s">
        <v>94</v>
      </c>
      <c r="C52" s="1" t="s">
        <v>131</v>
      </c>
      <c r="D52" s="1" t="s">
        <v>763</v>
      </c>
      <c r="E52" s="1" t="s">
        <v>764</v>
      </c>
      <c r="F52" s="1" t="s">
        <v>94</v>
      </c>
      <c r="G52" s="1" t="s">
        <v>135</v>
      </c>
      <c r="H52" s="1" t="s">
        <v>602</v>
      </c>
      <c r="I52" s="1" t="s">
        <v>765</v>
      </c>
      <c r="J52" s="1" t="s">
        <v>604</v>
      </c>
      <c r="K52" s="1" t="s">
        <v>765</v>
      </c>
      <c r="L52" s="1" t="s">
        <v>765</v>
      </c>
      <c r="M52" s="1" t="s">
        <v>605</v>
      </c>
      <c r="N52" s="1" t="s">
        <v>605</v>
      </c>
      <c r="O52" s="1" t="s">
        <v>606</v>
      </c>
      <c r="P52" s="1" t="s">
        <v>607</v>
      </c>
      <c r="Q52" s="1" t="s">
        <v>608</v>
      </c>
      <c r="R52" s="1" t="s">
        <v>766</v>
      </c>
      <c r="S52" s="1" t="s">
        <v>75</v>
      </c>
      <c r="T52" s="1" t="s">
        <v>610</v>
      </c>
      <c r="U52" s="1" t="s">
        <v>611</v>
      </c>
      <c r="V52" s="1" t="s">
        <v>767</v>
      </c>
    </row>
    <row r="53" s="1" customFormat="1" spans="1:22">
      <c r="A53" s="1" t="s">
        <v>89</v>
      </c>
      <c r="B53" s="1" t="s">
        <v>94</v>
      </c>
      <c r="C53" s="1" t="s">
        <v>90</v>
      </c>
      <c r="D53" s="1" t="s">
        <v>92</v>
      </c>
      <c r="E53" s="1" t="s">
        <v>768</v>
      </c>
      <c r="F53" s="1" t="s">
        <v>82</v>
      </c>
      <c r="G53" s="1" t="s">
        <v>83</v>
      </c>
      <c r="H53" s="1" t="s">
        <v>602</v>
      </c>
      <c r="I53" s="1" t="s">
        <v>769</v>
      </c>
      <c r="J53" s="1" t="s">
        <v>604</v>
      </c>
      <c r="K53" s="1" t="s">
        <v>769</v>
      </c>
      <c r="L53" s="1" t="s">
        <v>769</v>
      </c>
      <c r="M53" s="1" t="s">
        <v>605</v>
      </c>
      <c r="N53" s="1" t="s">
        <v>605</v>
      </c>
      <c r="O53" s="1" t="s">
        <v>606</v>
      </c>
      <c r="P53" s="1" t="s">
        <v>607</v>
      </c>
      <c r="Q53" s="1" t="s">
        <v>608</v>
      </c>
      <c r="R53" s="1" t="s">
        <v>770</v>
      </c>
      <c r="S53" s="1" t="s">
        <v>75</v>
      </c>
      <c r="T53" s="1" t="s">
        <v>610</v>
      </c>
      <c r="U53" s="1" t="s">
        <v>611</v>
      </c>
      <c r="V53" s="1" t="s">
        <v>612</v>
      </c>
    </row>
    <row r="54" s="1" customFormat="1" spans="1:22">
      <c r="A54" s="1" t="s">
        <v>99</v>
      </c>
      <c r="B54" s="1" t="s">
        <v>94</v>
      </c>
      <c r="C54" s="1" t="s">
        <v>100</v>
      </c>
      <c r="D54" s="1" t="s">
        <v>92</v>
      </c>
      <c r="E54" s="1" t="s">
        <v>771</v>
      </c>
      <c r="F54" s="1" t="s">
        <v>82</v>
      </c>
      <c r="G54" s="1" t="s">
        <v>83</v>
      </c>
      <c r="H54" s="1" t="s">
        <v>602</v>
      </c>
      <c r="I54" s="1" t="s">
        <v>769</v>
      </c>
      <c r="J54" s="1" t="s">
        <v>604</v>
      </c>
      <c r="K54" s="1" t="s">
        <v>769</v>
      </c>
      <c r="L54" s="1" t="s">
        <v>769</v>
      </c>
      <c r="M54" s="1" t="s">
        <v>605</v>
      </c>
      <c r="N54" s="1" t="s">
        <v>605</v>
      </c>
      <c r="O54" s="1" t="s">
        <v>606</v>
      </c>
      <c r="P54" s="1" t="s">
        <v>607</v>
      </c>
      <c r="Q54" s="1" t="s">
        <v>608</v>
      </c>
      <c r="R54" s="1" t="s">
        <v>772</v>
      </c>
      <c r="S54" s="1" t="s">
        <v>75</v>
      </c>
      <c r="T54" s="1" t="s">
        <v>610</v>
      </c>
      <c r="U54" s="1" t="s">
        <v>611</v>
      </c>
      <c r="V54" s="1" t="s">
        <v>612</v>
      </c>
    </row>
    <row r="55" s="1" customFormat="1" spans="1:22">
      <c r="A55" s="1" t="s">
        <v>72</v>
      </c>
      <c r="B55" s="1" t="s">
        <v>81</v>
      </c>
      <c r="C55" s="1" t="s">
        <v>73</v>
      </c>
      <c r="D55" s="1" t="s">
        <v>78</v>
      </c>
      <c r="E55" s="1" t="s">
        <v>773</v>
      </c>
      <c r="F55" s="1" t="s">
        <v>82</v>
      </c>
      <c r="G55" s="1" t="s">
        <v>83</v>
      </c>
      <c r="H55" s="1" t="s">
        <v>602</v>
      </c>
      <c r="I55" s="1" t="s">
        <v>774</v>
      </c>
      <c r="J55" s="1" t="s">
        <v>604</v>
      </c>
      <c r="K55" s="1" t="s">
        <v>774</v>
      </c>
      <c r="L55" s="1" t="s">
        <v>774</v>
      </c>
      <c r="M55" s="1" t="s">
        <v>605</v>
      </c>
      <c r="N55" s="1" t="s">
        <v>605</v>
      </c>
      <c r="O55" s="1" t="s">
        <v>606</v>
      </c>
      <c r="P55" s="1" t="s">
        <v>607</v>
      </c>
      <c r="Q55" s="1" t="s">
        <v>608</v>
      </c>
      <c r="R55" s="1" t="s">
        <v>775</v>
      </c>
      <c r="S55" s="1" t="s">
        <v>75</v>
      </c>
      <c r="T55" s="1" t="s">
        <v>610</v>
      </c>
      <c r="U55" s="1" t="s">
        <v>611</v>
      </c>
      <c r="V55" s="1" t="s">
        <v>612</v>
      </c>
    </row>
    <row r="56" s="1" customFormat="1" spans="1:22">
      <c r="A56" s="1" t="s">
        <v>103</v>
      </c>
      <c r="B56" s="1" t="s">
        <v>108</v>
      </c>
      <c r="C56" s="1" t="s">
        <v>104</v>
      </c>
      <c r="D56" s="1" t="s">
        <v>750</v>
      </c>
      <c r="E56" s="1" t="s">
        <v>751</v>
      </c>
      <c r="F56" s="1" t="s">
        <v>94</v>
      </c>
      <c r="G56" s="1" t="s">
        <v>83</v>
      </c>
      <c r="H56" s="1" t="s">
        <v>602</v>
      </c>
      <c r="I56" s="1" t="s">
        <v>752</v>
      </c>
      <c r="J56" s="1" t="s">
        <v>604</v>
      </c>
      <c r="K56" s="1" t="s">
        <v>752</v>
      </c>
      <c r="L56" s="1" t="s">
        <v>752</v>
      </c>
      <c r="M56" s="1" t="s">
        <v>605</v>
      </c>
      <c r="N56" s="1" t="s">
        <v>605</v>
      </c>
      <c r="O56" s="1" t="s">
        <v>606</v>
      </c>
      <c r="P56" s="1" t="s">
        <v>607</v>
      </c>
      <c r="Q56" s="1" t="s">
        <v>608</v>
      </c>
      <c r="R56" s="1" t="s">
        <v>776</v>
      </c>
      <c r="S56" s="1" t="s">
        <v>75</v>
      </c>
      <c r="T56" s="1" t="s">
        <v>610</v>
      </c>
      <c r="U56" s="1" t="s">
        <v>611</v>
      </c>
      <c r="V56" s="1" t="s">
        <v>612</v>
      </c>
    </row>
    <row r="57" s="1" customFormat="1" spans="1:22">
      <c r="A57" s="1" t="s">
        <v>268</v>
      </c>
      <c r="B57" s="1" t="s">
        <v>271</v>
      </c>
      <c r="C57" s="1" t="s">
        <v>269</v>
      </c>
      <c r="D57" s="1" t="s">
        <v>143</v>
      </c>
      <c r="E57" s="1" t="s">
        <v>777</v>
      </c>
      <c r="F57" s="1" t="s">
        <v>83</v>
      </c>
      <c r="G57" s="1" t="s">
        <v>252</v>
      </c>
      <c r="H57" s="1" t="s">
        <v>602</v>
      </c>
      <c r="I57" s="1" t="s">
        <v>778</v>
      </c>
      <c r="J57" s="1" t="s">
        <v>604</v>
      </c>
      <c r="K57" s="1" t="s">
        <v>778</v>
      </c>
      <c r="L57" s="1" t="s">
        <v>778</v>
      </c>
      <c r="M57" s="1" t="s">
        <v>605</v>
      </c>
      <c r="N57" s="1" t="s">
        <v>605</v>
      </c>
      <c r="O57" s="1" t="s">
        <v>606</v>
      </c>
      <c r="P57" s="1" t="s">
        <v>607</v>
      </c>
      <c r="Q57" s="1" t="s">
        <v>608</v>
      </c>
      <c r="R57" s="1" t="s">
        <v>779</v>
      </c>
      <c r="S57" s="1" t="s">
        <v>75</v>
      </c>
      <c r="T57" s="1" t="s">
        <v>610</v>
      </c>
      <c r="U57" s="1" t="s">
        <v>611</v>
      </c>
      <c r="V57" s="1" t="s">
        <v>612</v>
      </c>
    </row>
    <row r="58" s="1" customFormat="1" spans="1:22">
      <c r="A58" s="1" t="s">
        <v>140</v>
      </c>
      <c r="B58" s="1" t="s">
        <v>145</v>
      </c>
      <c r="C58" s="1" t="s">
        <v>141</v>
      </c>
      <c r="D58" s="1" t="s">
        <v>143</v>
      </c>
      <c r="E58" s="1" t="s">
        <v>780</v>
      </c>
      <c r="F58" s="1" t="s">
        <v>82</v>
      </c>
      <c r="G58" s="1" t="s">
        <v>135</v>
      </c>
      <c r="H58" s="1" t="s">
        <v>602</v>
      </c>
      <c r="I58" s="1" t="s">
        <v>781</v>
      </c>
      <c r="J58" s="1" t="s">
        <v>604</v>
      </c>
      <c r="K58" s="1" t="s">
        <v>781</v>
      </c>
      <c r="L58" s="1" t="s">
        <v>781</v>
      </c>
      <c r="M58" s="1" t="s">
        <v>605</v>
      </c>
      <c r="N58" s="1" t="s">
        <v>605</v>
      </c>
      <c r="O58" s="1" t="s">
        <v>606</v>
      </c>
      <c r="P58" s="1" t="s">
        <v>607</v>
      </c>
      <c r="Q58" s="1" t="s">
        <v>608</v>
      </c>
      <c r="R58" s="1" t="s">
        <v>782</v>
      </c>
      <c r="S58" s="1" t="s">
        <v>75</v>
      </c>
      <c r="T58" s="1" t="s">
        <v>610</v>
      </c>
      <c r="U58" s="1" t="s">
        <v>611</v>
      </c>
      <c r="V58" s="1" t="s">
        <v>612</v>
      </c>
    </row>
    <row r="59" s="1" customFormat="1" spans="1:22">
      <c r="A59" s="1" t="s">
        <v>443</v>
      </c>
      <c r="B59" s="1" t="s">
        <v>448</v>
      </c>
      <c r="C59" s="1" t="s">
        <v>444</v>
      </c>
      <c r="D59" s="1" t="s">
        <v>446</v>
      </c>
      <c r="E59" s="1" t="s">
        <v>783</v>
      </c>
      <c r="F59" s="1" t="s">
        <v>252</v>
      </c>
      <c r="G59" s="1" t="s">
        <v>409</v>
      </c>
      <c r="H59" s="1" t="s">
        <v>602</v>
      </c>
      <c r="I59" s="1" t="s">
        <v>784</v>
      </c>
      <c r="J59" s="1" t="s">
        <v>604</v>
      </c>
      <c r="K59" s="1" t="s">
        <v>784</v>
      </c>
      <c r="L59" s="1" t="s">
        <v>784</v>
      </c>
      <c r="M59" s="1" t="s">
        <v>605</v>
      </c>
      <c r="N59" s="1" t="s">
        <v>605</v>
      </c>
      <c r="O59" s="1" t="s">
        <v>606</v>
      </c>
      <c r="P59" s="1" t="s">
        <v>607</v>
      </c>
      <c r="Q59" s="1" t="s">
        <v>608</v>
      </c>
      <c r="R59" s="1" t="s">
        <v>785</v>
      </c>
      <c r="S59" s="1" t="s">
        <v>75</v>
      </c>
      <c r="T59" s="1" t="s">
        <v>610</v>
      </c>
      <c r="U59" s="1" t="s">
        <v>628</v>
      </c>
      <c r="V59" s="1" t="s">
        <v>661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2022-09-13T08:08:13Z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86186FA963D14C87B862D635D833EC8D</vt:lpwstr>
  </property>
</Properties>
</file>