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对账!$A$1:$X$30</definedName>
  </definedNames>
  <calcPr calcId="144525"/>
</workbook>
</file>

<file path=xl/sharedStrings.xml><?xml version="1.0" encoding="utf-8"?>
<sst xmlns="http://schemas.openxmlformats.org/spreadsheetml/2006/main" count="997" uniqueCount="283">
  <si>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</si>
  <si>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</si>
  <si>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</si>
  <si>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</si>
  <si>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</si>
  <si>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</si>
  <si>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</si>
  <si>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</si>
  <si>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</si>
  <si>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</si>
  <si>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</si>
  <si>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</si>
  <si>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</si>
  <si>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</si>
  <si>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</si>
  <si>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</si>
  <si>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</si>
  <si>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</si>
  <si>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</si>
  <si>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</si>
  <si>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</si>
  <si>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</si>
  <si>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</si>
  <si>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</si>
  <si>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</si>
  <si>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999218837991484	</t>
  </si>
  <si>
    <t>Ctrip</t>
  </si>
  <si>
    <t>正常</t>
  </si>
  <si>
    <t>[武汉]城市便捷酒店(武汉卓刀泉南路店)(71638384)</t>
  </si>
  <si>
    <t>标准双床间&lt;双人入住&gt;&lt;内宾&gt;&lt;预付&gt;&lt;无早&gt;</t>
  </si>
  <si>
    <t>CNY</t>
  </si>
  <si>
    <t>李庆云</t>
  </si>
  <si>
    <t>CA11323220910CNY</t>
  </si>
  <si>
    <t>未提现</t>
  </si>
  <si>
    <t>携程开票</t>
  </si>
  <si>
    <t xml:space="preserve">2663522	</t>
  </si>
  <si>
    <t xml:space="preserve">	</t>
  </si>
  <si>
    <t>取消</t>
  </si>
  <si>
    <t xml:space="preserve">999218920043003	</t>
  </si>
  <si>
    <t>[武汉]城市便捷酒店(武汉雄楚大道理工大店)(83812708)</t>
  </si>
  <si>
    <t>高级大床房&lt;双人入住&gt;&lt;内宾&gt;&lt;预付&gt;&lt;无早&gt;</t>
  </si>
  <si>
    <t>黄嘉钰</t>
  </si>
  <si>
    <t xml:space="preserve">2679757	</t>
  </si>
  <si>
    <t xml:space="preserve">999218920996496	</t>
  </si>
  <si>
    <t>[柳州]城市便捷酒店(柳州柳工大道颐华城店)(72816207)</t>
  </si>
  <si>
    <t>特惠大床房&lt;双人入住&gt;&lt;内宾&gt;&lt;预付&gt;&lt;无早&gt;</t>
  </si>
  <si>
    <t>王倩瑜</t>
  </si>
  <si>
    <t xml:space="preserve">2680534	</t>
  </si>
  <si>
    <t xml:space="preserve">999218921091754	</t>
  </si>
  <si>
    <t>[资兴]城市便捷酒店(资兴东江湖店)(71632574)</t>
  </si>
  <si>
    <t>标准大床房&lt;双人入住&gt;&lt;内宾&gt;&lt;预付&gt;&lt;无早&gt;</t>
  </si>
  <si>
    <t>陈璐瑶</t>
  </si>
  <si>
    <t xml:space="preserve">2680612	</t>
  </si>
  <si>
    <t xml:space="preserve">999218922092593	</t>
  </si>
  <si>
    <t>[武汉]城市便捷酒店(武汉吉庆街大智路地铁站店)(72840850)</t>
  </si>
  <si>
    <t>商务大床房&lt;双人入住&gt;&lt;内宾&gt;&lt;预付&gt;&lt;无早&gt;</t>
  </si>
  <si>
    <t>向长华</t>
  </si>
  <si>
    <t xml:space="preserve">999218922874253	</t>
  </si>
  <si>
    <t>[东莞]城市便捷酒店（东莞虎门高铁站赤岗店）(72813730)</t>
  </si>
  <si>
    <t>王祥海</t>
  </si>
  <si>
    <t xml:space="preserve">999218924294390	</t>
  </si>
  <si>
    <t>[苏州]苏州新区木渎大运城亚朵酒店(65111752)</t>
  </si>
  <si>
    <t>雅致大床房&lt;双人入住&gt;&lt;内宾&gt;&lt;预付&gt;&lt;单早&gt;</t>
  </si>
  <si>
    <t>王文娟</t>
  </si>
  <si>
    <t xml:space="preserve">2681010	</t>
  </si>
  <si>
    <t xml:space="preserve">999218924576851	</t>
  </si>
  <si>
    <t>[钟山]城市便捷酒店（钟山汽车总站店）(72816238)</t>
  </si>
  <si>
    <t>张超</t>
  </si>
  <si>
    <t xml:space="preserve">2681061	</t>
  </si>
  <si>
    <t xml:space="preserve">18923632261	</t>
  </si>
  <si>
    <t>[浦北]宜尚酒店（浦北诚信商业广场店）(83841214)</t>
  </si>
  <si>
    <t>高级大床房&lt;双人入住&gt;&lt;内宾&gt;&lt;预付&gt;&lt;双早&gt;</t>
  </si>
  <si>
    <t>冯镇生</t>
  </si>
  <si>
    <t xml:space="preserve">999218925212033	</t>
  </si>
  <si>
    <t>[东莞]城市便捷酒店（东莞汽车东站店）(72816149)</t>
  </si>
  <si>
    <t>张婷,陈晓聪</t>
  </si>
  <si>
    <t xml:space="preserve">999218925480465	</t>
  </si>
  <si>
    <t>[连南]城市便捷酒店(连南顺德广场店)(71584947)</t>
  </si>
  <si>
    <t>陈建文</t>
  </si>
  <si>
    <t xml:space="preserve">999218906775319	</t>
  </si>
  <si>
    <t>[武汉]城市便捷酒店(武汉江夏店)(71580490)</t>
  </si>
  <si>
    <t>郭美军,郭梓欣</t>
  </si>
  <si>
    <t>CA11323220911CNY</t>
  </si>
  <si>
    <t xml:space="preserve">2672326	</t>
  </si>
  <si>
    <t xml:space="preserve">999218920626096	</t>
  </si>
  <si>
    <t>[淮北]淮北政府广场亚朵酒店(65109501)</t>
  </si>
  <si>
    <t>韩明</t>
  </si>
  <si>
    <t xml:space="preserve">999218925525698	</t>
  </si>
  <si>
    <t>[广州]柏曼酒店(广州天河体育中心林和西地铁站店)(71579705)</t>
  </si>
  <si>
    <t>曼享大床房&lt;双人入住&gt;&lt;内宾&gt;&lt;预付&gt;&lt;无早&gt;</t>
  </si>
  <si>
    <t>黄俏</t>
  </si>
  <si>
    <t xml:space="preserve">2681212	</t>
  </si>
  <si>
    <t xml:space="preserve">999218936925868	</t>
  </si>
  <si>
    <t>[广州]城市便捷酒店(广州人和地铁站华通广场店)(71584635)</t>
  </si>
  <si>
    <t>吴定良</t>
  </si>
  <si>
    <t xml:space="preserve">999218928108376	</t>
  </si>
  <si>
    <t>[湛江]城市便捷酒店(湛江椹川大道南店)(71585376)</t>
  </si>
  <si>
    <t>伍圣彬</t>
  </si>
  <si>
    <t>CA11323220912CNY</t>
  </si>
  <si>
    <t xml:space="preserve">999218940319967	</t>
  </si>
  <si>
    <t>[胶州]轻住酒店·途家118(85215733)</t>
  </si>
  <si>
    <t>精选大床房&lt;双人入住&gt;&lt;内宾&gt;&lt;预付&gt;&lt;无早&gt;</t>
  </si>
  <si>
    <t>申洪宁</t>
  </si>
  <si>
    <t xml:space="preserve">2683225	</t>
  </si>
  <si>
    <t xml:space="preserve">1567742093974081634	</t>
  </si>
  <si>
    <t xml:space="preserve">999218941635208	</t>
  </si>
  <si>
    <t>[侯马]侯马新田广场亚朵酒店(50191161)</t>
  </si>
  <si>
    <t>胡志强</t>
  </si>
  <si>
    <t xml:space="preserve">2683481	</t>
  </si>
  <si>
    <t xml:space="preserve">999218943829654	</t>
  </si>
  <si>
    <t>梁晶苹</t>
  </si>
  <si>
    <t>CA11323220913CNY</t>
  </si>
  <si>
    <t xml:space="preserve">999218944795784	</t>
  </si>
  <si>
    <t>[新县]宜尚酒店(信阳新县店)(71582256)</t>
  </si>
  <si>
    <t>王嵩</t>
  </si>
  <si>
    <t xml:space="preserve">2684530	</t>
  </si>
  <si>
    <t xml:space="preserve">999218944965907	</t>
  </si>
  <si>
    <t>[合肥]柏曼酒店(合肥安医大四附院黉街店)(77365562)</t>
  </si>
  <si>
    <t>曼悦大床房&lt;双人入住&gt;&lt;内宾&gt;&lt;预付&gt;&lt;无早&gt;</t>
  </si>
  <si>
    <t>熊田丽</t>
  </si>
  <si>
    <t xml:space="preserve">999218945091783	</t>
  </si>
  <si>
    <t>特惠双床房&lt;双人入住&gt;&lt;内宾&gt;&lt;预付&gt;&lt;无早&gt;</t>
  </si>
  <si>
    <t>胡新玲</t>
  </si>
  <si>
    <t xml:space="preserve">999218945530199	</t>
  </si>
  <si>
    <t>[中山]城市便捷酒店(中山坦洲壹加壹店)(71585515)</t>
  </si>
  <si>
    <t>杨帆博</t>
  </si>
  <si>
    <t xml:space="preserve">999218945716289	</t>
  </si>
  <si>
    <t>[武汉]城市便捷酒店(武汉光谷软件园店)(71581858)</t>
  </si>
  <si>
    <t>董建建</t>
  </si>
  <si>
    <t xml:space="preserve">999218945747768	</t>
  </si>
  <si>
    <t>[苏州]城市便捷酒店（苏州火车站繁花中心店）(83841755)</t>
  </si>
  <si>
    <t>何静怡</t>
  </si>
  <si>
    <t xml:space="preserve">999218946078847	</t>
  </si>
  <si>
    <t>杨影雪</t>
  </si>
  <si>
    <t xml:space="preserve">999218946281812	</t>
  </si>
  <si>
    <t>[中山]城市便捷连锁酒店(中山小榄新都汇体育馆店)(71584856)</t>
  </si>
  <si>
    <t>柯敏金</t>
  </si>
  <si>
    <t xml:space="preserve">2685259	</t>
  </si>
  <si>
    <t xml:space="preserve">999218946368798	</t>
  </si>
  <si>
    <t>[湛江]精途酒店(湛江鼎盛广场店)(83812791)</t>
  </si>
  <si>
    <t>邓清冰</t>
  </si>
  <si>
    <t xml:space="preserve">2685280	</t>
  </si>
  <si>
    <t xml:space="preserve">999218946384988	</t>
  </si>
  <si>
    <t>[云浮]城市便捷酒店(云浮汽车站店)(78098404)</t>
  </si>
  <si>
    <t>李水棠</t>
  </si>
  <si>
    <t xml:space="preserve">2685293	</t>
  </si>
  <si>
    <t>，</t>
  </si>
  <si>
    <t>A220913105116481</t>
  </si>
  <si>
    <t>CNY / HKD 当前参考汇率: 1.133499131</t>
  </si>
  <si>
    <t>总计：5003.97 CNY/
5672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</si>
  <si>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</si>
  <si>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</si>
  <si>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</si>
  <si>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</si>
  <si>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</si>
  <si>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</si>
  <si>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</si>
  <si>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</si>
  <si>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</si>
  <si>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</si>
  <si>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</si>
  <si>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</si>
  <si>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</si>
  <si>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</si>
  <si>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</si>
  <si>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</si>
  <si>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</si>
  <si>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</si>
  <si>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</si>
  <si>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2022-09-09</t>
  </si>
  <si>
    <t>2685293</t>
  </si>
  <si>
    <t>城市便捷酒店(云浮汽车站店)</t>
  </si>
  <si>
    <t>2022-09-10</t>
  </si>
  <si>
    <t>退房日月结</t>
  </si>
  <si>
    <t>178.35</t>
  </si>
  <si>
    <t>RMB</t>
  </si>
  <si>
    <t>0</t>
  </si>
  <si>
    <t>0.00</t>
  </si>
  <si>
    <t>携程汇智国内直连</t>
  </si>
  <si>
    <t>1861</t>
  </si>
  <si>
    <t>2022-09-09 22:50:00</t>
  </si>
  <si>
    <t>否</t>
  </si>
  <si>
    <t>汇智国际旅游发展有限公司</t>
  </si>
  <si>
    <t>直连</t>
  </si>
  <si>
    <t>中国</t>
  </si>
  <si>
    <t>2685280</t>
  </si>
  <si>
    <t>精途酒店湛江鼎盛广场店</t>
  </si>
  <si>
    <t>137.35</t>
  </si>
  <si>
    <t>2022-09-09 22:44:55</t>
  </si>
  <si>
    <t>2685259</t>
  </si>
  <si>
    <t>城市便捷连锁酒店(中山小榄新都汇体育馆店)</t>
  </si>
  <si>
    <t>161.95</t>
  </si>
  <si>
    <t>2022-09-09 22:18:40</t>
  </si>
  <si>
    <t>2685181</t>
  </si>
  <si>
    <t>城市便捷酒店(中山坦洲壹加壹店)</t>
  </si>
  <si>
    <t>114.80</t>
  </si>
  <si>
    <t>2022-09-09 21:19:02</t>
  </si>
  <si>
    <t>2685031</t>
  </si>
  <si>
    <t>城市便捷酒店（苏州繁花中心孙武纪念馆店）</t>
  </si>
  <si>
    <t>176.30</t>
  </si>
  <si>
    <t>2022-09-09 19:33:53</t>
  </si>
  <si>
    <t>2685015</t>
  </si>
  <si>
    <t>城市便捷酒店(武汉光谷软件园店)</t>
  </si>
  <si>
    <t>165.02</t>
  </si>
  <si>
    <t>2022-09-09 19:23:10</t>
  </si>
  <si>
    <t>2684920</t>
  </si>
  <si>
    <t>2022-09-09 18:17:47</t>
  </si>
  <si>
    <t>2684669</t>
  </si>
  <si>
    <t>宜尚酒店(信阳新县店)</t>
  </si>
  <si>
    <t>214.22</t>
  </si>
  <si>
    <t>2022-09-09 15:32:08</t>
  </si>
  <si>
    <t>2684616</t>
  </si>
  <si>
    <t>柏曼酒店(合肥安医大四附院黉街店)</t>
  </si>
  <si>
    <t>152.72</t>
  </si>
  <si>
    <t>2022-09-09 14:41:33</t>
  </si>
  <si>
    <t>2684530</t>
  </si>
  <si>
    <t>253.18</t>
  </si>
  <si>
    <t>2022-09-09 13:36:41</t>
  </si>
  <si>
    <t>2022-09-08</t>
  </si>
  <si>
    <t>2683481</t>
  </si>
  <si>
    <t>侯马新田广场亚朵酒店</t>
  </si>
  <si>
    <t>253.60</t>
  </si>
  <si>
    <t>2022-09-08 16:40:28</t>
  </si>
  <si>
    <t>2683225</t>
  </si>
  <si>
    <t>胶州途家118商务宾馆</t>
  </si>
  <si>
    <t>76.61</t>
  </si>
  <si>
    <t>2022-09-08 13:10:17</t>
  </si>
  <si>
    <t>2022-09-07</t>
  </si>
  <si>
    <t>2682553</t>
  </si>
  <si>
    <t>城市便捷酒店(广州新白云机场人和地铁站店)</t>
  </si>
  <si>
    <t>160.92</t>
  </si>
  <si>
    <t>2022-09-07 21:51:31</t>
  </si>
  <si>
    <t>2681763</t>
  </si>
  <si>
    <t>城市便捷湛江椹川大道南店</t>
  </si>
  <si>
    <t>2022-09-07 10:10:33</t>
  </si>
  <si>
    <t>2022-09-06</t>
  </si>
  <si>
    <t>2681212</t>
  </si>
  <si>
    <t>柏曼酒店(广州天河体育中心林和西地铁站店)</t>
  </si>
  <si>
    <t>275.72</t>
  </si>
  <si>
    <t>2022-09-06 19:37:21</t>
  </si>
  <si>
    <t>2681207</t>
  </si>
  <si>
    <t>城市便捷酒店(连南顺德广场店)</t>
  </si>
  <si>
    <t>2022-09-06 19:30:01</t>
  </si>
  <si>
    <t>2681169</t>
  </si>
  <si>
    <t>城市便捷酒店（东莞汽车东站店）</t>
  </si>
  <si>
    <t>305.44</t>
  </si>
  <si>
    <t>2022-09-06 18:46:38</t>
  </si>
  <si>
    <t>2681068</t>
  </si>
  <si>
    <t>宜尚酒店（浦北诚信商业广场店）</t>
  </si>
  <si>
    <t>251.12</t>
  </si>
  <si>
    <t>2022-09-06 17:11:12</t>
  </si>
  <si>
    <t>2681061</t>
  </si>
  <si>
    <t>城市便捷酒店（钟山汽车总站店）</t>
  </si>
  <si>
    <t>156.82</t>
  </si>
  <si>
    <t>2022-09-06 17:05:49</t>
  </si>
  <si>
    <t>2681010</t>
  </si>
  <si>
    <t>苏州新区大运城亚朵酒店</t>
  </si>
  <si>
    <t>372.20</t>
  </si>
  <si>
    <t>2022-09-06 16:17:22</t>
  </si>
  <si>
    <t>2680781</t>
  </si>
  <si>
    <t>城市便捷酒店（东莞虎门赤岗店）</t>
  </si>
  <si>
    <t>2022-09-06 12:36:35</t>
  </si>
  <si>
    <t>2680710</t>
  </si>
  <si>
    <t>城市便捷酒店(武汉大智路轻轨站店)</t>
  </si>
  <si>
    <t>183.48</t>
  </si>
  <si>
    <t>2022-09-06 11:21:30</t>
  </si>
  <si>
    <t>2680612</t>
  </si>
  <si>
    <t>城市便捷酒店(资兴东江湖店)</t>
  </si>
  <si>
    <t>118.90</t>
  </si>
  <si>
    <t>2022-09-06 09:42:03</t>
  </si>
  <si>
    <t>2680534</t>
  </si>
  <si>
    <t>城市便捷酒店(柳州柳工大道颐华城店)</t>
  </si>
  <si>
    <t>154.78</t>
  </si>
  <si>
    <t>2022-09-06 07:28:41</t>
  </si>
  <si>
    <t>2022-09-05</t>
  </si>
  <si>
    <t>2680202</t>
  </si>
  <si>
    <t>淮北政府广场亚朵酒店</t>
  </si>
  <si>
    <t>574.70</t>
  </si>
  <si>
    <t>2022-09-05 20:51:53</t>
  </si>
  <si>
    <t>2022-08-22</t>
  </si>
  <si>
    <t>2663522</t>
  </si>
  <si>
    <t>城市便捷酒店(武汉卓刀泉南路店)</t>
  </si>
  <si>
    <t>2022-08-22 16:23:02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</si>
</sst>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53</xdr:row>
      <xdr:rowOff>0</xdr:rowOff>
    </xdr:from>
    <xdr:to>
      <xdr:col>13</xdr:col>
      <xdr:colOff>238125</xdr:colOff>
      <xdr:row>84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401050"/>
          <a:ext cx="9563100" cy="5343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44809</v>
      </c>
      <c r="G2" s="6">
        <v>44811</v>
      </c>
      <c r="H2" s="4">
        <v>1</v>
      </c>
      <c r="I2" s="4">
        <v>2</v>
      </c>
      <c r="J2" s="4">
        <v>2</v>
      </c>
      <c r="K2" s="4" t="s">
        <v>30</v>
      </c>
      <c r="L2" s="4">
        <v>336.2</v>
      </c>
      <c r="M2" s="4">
        <v>336.2</v>
      </c>
      <c r="N2" s="4" t="s">
        <v>31</v>
      </c>
      <c r="O2" s="4" t="s">
        <v>32</v>
      </c>
      <c r="P2" s="4" t="s">
        <v>33</v>
      </c>
      <c r="Q2" s="4">
        <v>0</v>
      </c>
      <c r="R2" s="7">
        <v>44795</v>
      </c>
      <c r="S2" s="6">
        <v>44814</v>
      </c>
      <c r="T2" s="4" t="s">
        <v>34</v>
      </c>
      <c r="U2" s="4">
        <v>336.2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44809</v>
      </c>
      <c r="G3" s="6">
        <v>44811</v>
      </c>
      <c r="H3" s="4">
        <v>1</v>
      </c>
      <c r="I3" s="4">
        <v>2</v>
      </c>
      <c r="J3" s="4">
        <v>2</v>
      </c>
      <c r="K3" s="4" t="s">
        <v>30</v>
      </c>
      <c r="L3" s="4">
        <v>-336.2</v>
      </c>
      <c r="M3" s="4">
        <v>-336.2</v>
      </c>
      <c r="N3" s="4" t="s">
        <v>31</v>
      </c>
      <c r="O3" s="4" t="s">
        <v>32</v>
      </c>
      <c r="P3" s="4" t="s">
        <v>33</v>
      </c>
      <c r="Q3" s="4">
        <v>0</v>
      </c>
      <c r="R3" s="7">
        <v>44795</v>
      </c>
      <c r="S3" s="6">
        <v>44814</v>
      </c>
      <c r="T3" s="4" t="s">
        <v>34</v>
      </c>
      <c r="U3" s="4">
        <v>-336.2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44810</v>
      </c>
      <c r="G4" s="6">
        <v>44811</v>
      </c>
      <c r="H4" s="4">
        <v>1</v>
      </c>
      <c r="I4" s="4">
        <v>1</v>
      </c>
      <c r="J4" s="4">
        <v>1</v>
      </c>
      <c r="K4" s="4" t="s">
        <v>30</v>
      </c>
      <c r="L4" s="4">
        <v>214.22</v>
      </c>
      <c r="M4" s="4">
        <v>214.22</v>
      </c>
      <c r="N4" s="4" t="s">
        <v>41</v>
      </c>
      <c r="O4" s="4" t="s">
        <v>32</v>
      </c>
      <c r="P4" s="4" t="s">
        <v>33</v>
      </c>
      <c r="Q4" s="4">
        <v>0</v>
      </c>
      <c r="R4" s="7">
        <v>44809</v>
      </c>
      <c r="S4" s="6">
        <v>44814</v>
      </c>
      <c r="T4" s="4" t="s">
        <v>34</v>
      </c>
      <c r="U4" s="4">
        <v>214.22</v>
      </c>
      <c r="V4" s="4">
        <v>0</v>
      </c>
      <c r="W4" s="4">
        <v>0</v>
      </c>
      <c r="X4" s="4" t="s">
        <v>42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44810</v>
      </c>
      <c r="G5" s="6">
        <v>44811</v>
      </c>
      <c r="H5" s="4">
        <v>1</v>
      </c>
      <c r="I5" s="4">
        <v>1</v>
      </c>
      <c r="J5" s="4">
        <v>1</v>
      </c>
      <c r="K5" s="4" t="s">
        <v>30</v>
      </c>
      <c r="L5" s="4">
        <v>154.78</v>
      </c>
      <c r="M5" s="4">
        <v>154.78</v>
      </c>
      <c r="N5" s="4" t="s">
        <v>46</v>
      </c>
      <c r="O5" s="4" t="s">
        <v>32</v>
      </c>
      <c r="P5" s="4" t="s">
        <v>33</v>
      </c>
      <c r="Q5" s="4">
        <v>0</v>
      </c>
      <c r="R5" s="7">
        <v>44810</v>
      </c>
      <c r="S5" s="6">
        <v>44814</v>
      </c>
      <c r="T5" s="4" t="s">
        <v>34</v>
      </c>
      <c r="U5" s="4">
        <v>154.78</v>
      </c>
      <c r="V5" s="4">
        <v>0</v>
      </c>
      <c r="W5" s="4">
        <v>0</v>
      </c>
      <c r="X5" s="4" t="s">
        <v>47</v>
      </c>
      <c r="Y5" s="4" t="s">
        <v>36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44810</v>
      </c>
      <c r="G6" s="6">
        <v>44811</v>
      </c>
      <c r="H6" s="4">
        <v>1</v>
      </c>
      <c r="I6" s="4">
        <v>1</v>
      </c>
      <c r="J6" s="4">
        <v>1</v>
      </c>
      <c r="K6" s="4" t="s">
        <v>30</v>
      </c>
      <c r="L6" s="4">
        <v>118.9</v>
      </c>
      <c r="M6" s="4">
        <v>118.9</v>
      </c>
      <c r="N6" s="4" t="s">
        <v>51</v>
      </c>
      <c r="O6" s="4" t="s">
        <v>32</v>
      </c>
      <c r="P6" s="4" t="s">
        <v>33</v>
      </c>
      <c r="Q6" s="4">
        <v>0</v>
      </c>
      <c r="R6" s="7">
        <v>44810</v>
      </c>
      <c r="S6" s="6">
        <v>44814</v>
      </c>
      <c r="T6" s="4" t="s">
        <v>34</v>
      </c>
      <c r="U6" s="4">
        <v>118.9</v>
      </c>
      <c r="V6" s="4">
        <v>0</v>
      </c>
      <c r="W6" s="4">
        <v>0</v>
      </c>
      <c r="X6" s="4" t="s">
        <v>52</v>
      </c>
      <c r="Y6" s="4" t="s">
        <v>36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44810</v>
      </c>
      <c r="G7" s="6">
        <v>44811</v>
      </c>
      <c r="H7" s="4">
        <v>1</v>
      </c>
      <c r="I7" s="4">
        <v>1</v>
      </c>
      <c r="J7" s="4">
        <v>1</v>
      </c>
      <c r="K7" s="4" t="s">
        <v>30</v>
      </c>
      <c r="L7" s="4">
        <v>183.48</v>
      </c>
      <c r="M7" s="4">
        <v>183.48</v>
      </c>
      <c r="N7" s="4" t="s">
        <v>56</v>
      </c>
      <c r="O7" s="4" t="s">
        <v>32</v>
      </c>
      <c r="P7" s="4" t="s">
        <v>33</v>
      </c>
      <c r="Q7" s="4">
        <v>0</v>
      </c>
      <c r="R7" s="7">
        <v>44810</v>
      </c>
      <c r="S7" s="6">
        <v>44814</v>
      </c>
      <c r="T7" s="4" t="s">
        <v>34</v>
      </c>
      <c r="U7" s="4">
        <v>183.48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50</v>
      </c>
      <c r="F8" s="6">
        <v>44810</v>
      </c>
      <c r="G8" s="6">
        <v>44811</v>
      </c>
      <c r="H8" s="4">
        <v>1</v>
      </c>
      <c r="I8" s="4">
        <v>1</v>
      </c>
      <c r="J8" s="4">
        <v>1</v>
      </c>
      <c r="K8" s="4" t="s">
        <v>30</v>
      </c>
      <c r="L8" s="4">
        <v>160.92</v>
      </c>
      <c r="M8" s="4">
        <v>160.92</v>
      </c>
      <c r="N8" s="4" t="s">
        <v>59</v>
      </c>
      <c r="O8" s="4" t="s">
        <v>32</v>
      </c>
      <c r="P8" s="4" t="s">
        <v>33</v>
      </c>
      <c r="Q8" s="4">
        <v>0</v>
      </c>
      <c r="R8" s="7">
        <v>44810</v>
      </c>
      <c r="S8" s="6">
        <v>44814</v>
      </c>
      <c r="T8" s="4" t="s">
        <v>34</v>
      </c>
      <c r="U8" s="4">
        <v>160.92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38</v>
      </c>
      <c r="B9" s="4" t="s">
        <v>26</v>
      </c>
      <c r="C9" s="4" t="s">
        <v>37</v>
      </c>
      <c r="D9" s="4" t="s">
        <v>39</v>
      </c>
      <c r="E9" s="4" t="s">
        <v>40</v>
      </c>
      <c r="F9" s="6">
        <v>44810</v>
      </c>
      <c r="G9" s="6">
        <v>44811</v>
      </c>
      <c r="H9" s="4">
        <v>1</v>
      </c>
      <c r="I9" s="4">
        <v>1</v>
      </c>
      <c r="J9" s="4">
        <v>1</v>
      </c>
      <c r="K9" s="4" t="s">
        <v>30</v>
      </c>
      <c r="L9" s="4">
        <v>-214.22</v>
      </c>
      <c r="M9" s="4">
        <v>-214.22</v>
      </c>
      <c r="N9" s="4" t="s">
        <v>41</v>
      </c>
      <c r="O9" s="4" t="s">
        <v>32</v>
      </c>
      <c r="P9" s="4" t="s">
        <v>33</v>
      </c>
      <c r="Q9" s="4">
        <v>0</v>
      </c>
      <c r="R9" s="7">
        <v>44809</v>
      </c>
      <c r="S9" s="6">
        <v>44814</v>
      </c>
      <c r="T9" s="4" t="s">
        <v>34</v>
      </c>
      <c r="U9" s="4">
        <v>-214.22</v>
      </c>
      <c r="V9" s="4">
        <v>0</v>
      </c>
      <c r="W9" s="4">
        <v>0</v>
      </c>
      <c r="X9" s="4" t="s">
        <v>42</v>
      </c>
      <c r="Y9" s="4" t="s">
        <v>36</v>
      </c>
    </row>
    <row r="10" s="4" customFormat="1" spans="1:25">
      <c r="A10" s="4" t="s">
        <v>60</v>
      </c>
      <c r="B10" s="4" t="s">
        <v>26</v>
      </c>
      <c r="C10" s="4" t="s">
        <v>27</v>
      </c>
      <c r="D10" s="4" t="s">
        <v>61</v>
      </c>
      <c r="E10" s="4" t="s">
        <v>62</v>
      </c>
      <c r="F10" s="6">
        <v>44810</v>
      </c>
      <c r="G10" s="6">
        <v>44811</v>
      </c>
      <c r="H10" s="4">
        <v>1</v>
      </c>
      <c r="I10" s="4">
        <v>1</v>
      </c>
      <c r="J10" s="4">
        <v>1</v>
      </c>
      <c r="K10" s="4" t="s">
        <v>30</v>
      </c>
      <c r="L10" s="4">
        <v>372.2</v>
      </c>
      <c r="M10" s="4">
        <v>372.2</v>
      </c>
      <c r="N10" s="4" t="s">
        <v>63</v>
      </c>
      <c r="O10" s="4" t="s">
        <v>32</v>
      </c>
      <c r="P10" s="4" t="s">
        <v>33</v>
      </c>
      <c r="Q10" s="4">
        <v>0</v>
      </c>
      <c r="R10" s="7">
        <v>44810</v>
      </c>
      <c r="S10" s="6">
        <v>44814</v>
      </c>
      <c r="T10" s="4" t="s">
        <v>34</v>
      </c>
      <c r="U10" s="4">
        <v>372.2</v>
      </c>
      <c r="V10" s="4">
        <v>0</v>
      </c>
      <c r="W10" s="4">
        <v>0</v>
      </c>
      <c r="X10" s="4" t="s">
        <v>64</v>
      </c>
      <c r="Y10" s="4" t="s">
        <v>36</v>
      </c>
    </row>
    <row r="11" s="4" customFormat="1" spans="1:25">
      <c r="A11" s="4" t="s">
        <v>65</v>
      </c>
      <c r="B11" s="4" t="s">
        <v>26</v>
      </c>
      <c r="C11" s="4" t="s">
        <v>27</v>
      </c>
      <c r="D11" s="4" t="s">
        <v>66</v>
      </c>
      <c r="E11" s="4" t="s">
        <v>50</v>
      </c>
      <c r="F11" s="6">
        <v>44810</v>
      </c>
      <c r="G11" s="6">
        <v>44811</v>
      </c>
      <c r="H11" s="4">
        <v>1</v>
      </c>
      <c r="I11" s="4">
        <v>1</v>
      </c>
      <c r="J11" s="4">
        <v>1</v>
      </c>
      <c r="K11" s="4" t="s">
        <v>30</v>
      </c>
      <c r="L11" s="4">
        <v>156.82</v>
      </c>
      <c r="M11" s="4">
        <v>156.82</v>
      </c>
      <c r="N11" s="4" t="s">
        <v>67</v>
      </c>
      <c r="O11" s="4" t="s">
        <v>32</v>
      </c>
      <c r="P11" s="4" t="s">
        <v>33</v>
      </c>
      <c r="Q11" s="4">
        <v>0</v>
      </c>
      <c r="R11" s="7">
        <v>44810</v>
      </c>
      <c r="S11" s="6">
        <v>44814</v>
      </c>
      <c r="T11" s="4" t="s">
        <v>34</v>
      </c>
      <c r="U11" s="4">
        <v>156.82</v>
      </c>
      <c r="V11" s="4">
        <v>0</v>
      </c>
      <c r="W11" s="4">
        <v>0</v>
      </c>
      <c r="X11" s="4" t="s">
        <v>68</v>
      </c>
      <c r="Y11" s="4" t="s">
        <v>36</v>
      </c>
    </row>
    <row r="12" s="4" customFormat="1" spans="1:25">
      <c r="A12" s="4" t="s">
        <v>69</v>
      </c>
      <c r="B12" s="4" t="s">
        <v>26</v>
      </c>
      <c r="C12" s="4" t="s">
        <v>27</v>
      </c>
      <c r="D12" s="4" t="s">
        <v>70</v>
      </c>
      <c r="E12" s="4" t="s">
        <v>71</v>
      </c>
      <c r="F12" s="6">
        <v>44810</v>
      </c>
      <c r="G12" s="6">
        <v>44811</v>
      </c>
      <c r="H12" s="4">
        <v>1</v>
      </c>
      <c r="I12" s="4">
        <v>1</v>
      </c>
      <c r="J12" s="4">
        <v>1</v>
      </c>
      <c r="K12" s="4" t="s">
        <v>30</v>
      </c>
      <c r="L12" s="4">
        <v>251.12</v>
      </c>
      <c r="M12" s="4">
        <v>251.12</v>
      </c>
      <c r="N12" s="4" t="s">
        <v>72</v>
      </c>
      <c r="O12" s="4" t="s">
        <v>32</v>
      </c>
      <c r="P12" s="4" t="s">
        <v>33</v>
      </c>
      <c r="Q12" s="4">
        <v>0</v>
      </c>
      <c r="R12" s="7">
        <v>44810</v>
      </c>
      <c r="S12" s="6">
        <v>44814</v>
      </c>
      <c r="T12" s="4" t="s">
        <v>34</v>
      </c>
      <c r="U12" s="4">
        <v>251.12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73</v>
      </c>
      <c r="B13" s="4" t="s">
        <v>26</v>
      </c>
      <c r="C13" s="4" t="s">
        <v>27</v>
      </c>
      <c r="D13" s="4" t="s">
        <v>74</v>
      </c>
      <c r="E13" s="4" t="s">
        <v>55</v>
      </c>
      <c r="F13" s="6">
        <v>44810</v>
      </c>
      <c r="G13" s="6">
        <v>44811</v>
      </c>
      <c r="H13" s="4">
        <v>2</v>
      </c>
      <c r="I13" s="4">
        <v>1</v>
      </c>
      <c r="J13" s="4">
        <v>2</v>
      </c>
      <c r="K13" s="4" t="s">
        <v>30</v>
      </c>
      <c r="L13" s="4">
        <v>305.44</v>
      </c>
      <c r="M13" s="4">
        <v>305.44</v>
      </c>
      <c r="N13" s="4" t="s">
        <v>75</v>
      </c>
      <c r="O13" s="4" t="s">
        <v>32</v>
      </c>
      <c r="P13" s="4" t="s">
        <v>33</v>
      </c>
      <c r="Q13" s="4">
        <v>0</v>
      </c>
      <c r="R13" s="7">
        <v>44810</v>
      </c>
      <c r="S13" s="6">
        <v>44814</v>
      </c>
      <c r="T13" s="4" t="s">
        <v>34</v>
      </c>
      <c r="U13" s="4">
        <v>305.44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76</v>
      </c>
      <c r="B14" s="4" t="s">
        <v>26</v>
      </c>
      <c r="C14" s="4" t="s">
        <v>27</v>
      </c>
      <c r="D14" s="4" t="s">
        <v>77</v>
      </c>
      <c r="E14" s="4" t="s">
        <v>45</v>
      </c>
      <c r="F14" s="6">
        <v>44810</v>
      </c>
      <c r="G14" s="6">
        <v>44811</v>
      </c>
      <c r="H14" s="4">
        <v>1</v>
      </c>
      <c r="I14" s="4">
        <v>1</v>
      </c>
      <c r="J14" s="4">
        <v>1</v>
      </c>
      <c r="K14" s="4" t="s">
        <v>30</v>
      </c>
      <c r="L14" s="4">
        <v>137.35</v>
      </c>
      <c r="M14" s="4">
        <v>137.35</v>
      </c>
      <c r="N14" s="4" t="s">
        <v>78</v>
      </c>
      <c r="O14" s="4" t="s">
        <v>32</v>
      </c>
      <c r="P14" s="4" t="s">
        <v>33</v>
      </c>
      <c r="Q14" s="4">
        <v>0</v>
      </c>
      <c r="R14" s="7">
        <v>44810</v>
      </c>
      <c r="S14" s="6">
        <v>44814</v>
      </c>
      <c r="T14" s="4" t="s">
        <v>34</v>
      </c>
      <c r="U14" s="4">
        <v>137.35</v>
      </c>
      <c r="V14" s="4">
        <v>0</v>
      </c>
      <c r="W14" s="4">
        <v>0</v>
      </c>
      <c r="X14" s="4" t="s">
        <v>36</v>
      </c>
      <c r="Y14" s="4" t="s">
        <v>36</v>
      </c>
    </row>
    <row r="15" s="4" customFormat="1" spans="1:25">
      <c r="A15" s="4" t="s">
        <v>79</v>
      </c>
      <c r="B15" s="4" t="s">
        <v>26</v>
      </c>
      <c r="C15" s="4" t="s">
        <v>27</v>
      </c>
      <c r="D15" s="4" t="s">
        <v>80</v>
      </c>
      <c r="E15" s="4" t="s">
        <v>55</v>
      </c>
      <c r="F15" s="6">
        <v>44811</v>
      </c>
      <c r="G15" s="6">
        <v>44812</v>
      </c>
      <c r="H15" s="4">
        <v>2</v>
      </c>
      <c r="I15" s="4">
        <v>1</v>
      </c>
      <c r="J15" s="4">
        <v>2</v>
      </c>
      <c r="K15" s="4" t="s">
        <v>30</v>
      </c>
      <c r="L15" s="4">
        <v>444.84</v>
      </c>
      <c r="M15" s="4">
        <v>444.84</v>
      </c>
      <c r="N15" s="4" t="s">
        <v>81</v>
      </c>
      <c r="O15" s="4" t="s">
        <v>82</v>
      </c>
      <c r="P15" s="4" t="s">
        <v>33</v>
      </c>
      <c r="Q15" s="4">
        <v>0</v>
      </c>
      <c r="R15" s="7">
        <v>44802</v>
      </c>
      <c r="S15" s="6">
        <v>44815</v>
      </c>
      <c r="T15" s="4" t="s">
        <v>34</v>
      </c>
      <c r="U15" s="4">
        <v>444.84</v>
      </c>
      <c r="V15" s="4">
        <v>0</v>
      </c>
      <c r="W15" s="4">
        <v>0</v>
      </c>
      <c r="X15" s="4" t="s">
        <v>83</v>
      </c>
      <c r="Y15" s="4" t="s">
        <v>36</v>
      </c>
    </row>
    <row r="16" s="4" customFormat="1" spans="1:25">
      <c r="A16" s="4" t="s">
        <v>79</v>
      </c>
      <c r="B16" s="4" t="s">
        <v>26</v>
      </c>
      <c r="C16" s="4" t="s">
        <v>37</v>
      </c>
      <c r="D16" s="4" t="s">
        <v>80</v>
      </c>
      <c r="E16" s="4" t="s">
        <v>55</v>
      </c>
      <c r="F16" s="6">
        <v>44811</v>
      </c>
      <c r="G16" s="6">
        <v>44812</v>
      </c>
      <c r="H16" s="4">
        <v>2</v>
      </c>
      <c r="I16" s="4">
        <v>1</v>
      </c>
      <c r="J16" s="4">
        <v>2</v>
      </c>
      <c r="K16" s="4" t="s">
        <v>30</v>
      </c>
      <c r="L16" s="4">
        <v>-444.84</v>
      </c>
      <c r="M16" s="4">
        <v>-444.84</v>
      </c>
      <c r="N16" s="4" t="s">
        <v>81</v>
      </c>
      <c r="O16" s="4" t="s">
        <v>82</v>
      </c>
      <c r="P16" s="4" t="s">
        <v>33</v>
      </c>
      <c r="Q16" s="4">
        <v>0</v>
      </c>
      <c r="R16" s="7">
        <v>44802</v>
      </c>
      <c r="S16" s="6">
        <v>44815</v>
      </c>
      <c r="T16" s="4" t="s">
        <v>34</v>
      </c>
      <c r="U16" s="4">
        <v>-444.84</v>
      </c>
      <c r="V16" s="4">
        <v>0</v>
      </c>
      <c r="W16" s="4">
        <v>0</v>
      </c>
      <c r="X16" s="4" t="s">
        <v>83</v>
      </c>
      <c r="Y16" s="4" t="s">
        <v>36</v>
      </c>
    </row>
    <row r="17" s="4" customFormat="1" spans="1:25">
      <c r="A17" s="4" t="s">
        <v>84</v>
      </c>
      <c r="B17" s="4" t="s">
        <v>26</v>
      </c>
      <c r="C17" s="4" t="s">
        <v>27</v>
      </c>
      <c r="D17" s="4" t="s">
        <v>85</v>
      </c>
      <c r="E17" s="4" t="s">
        <v>62</v>
      </c>
      <c r="F17" s="6">
        <v>44810</v>
      </c>
      <c r="G17" s="6">
        <v>44812</v>
      </c>
      <c r="H17" s="4">
        <v>1</v>
      </c>
      <c r="I17" s="4">
        <v>2</v>
      </c>
      <c r="J17" s="4">
        <v>2</v>
      </c>
      <c r="K17" s="4" t="s">
        <v>30</v>
      </c>
      <c r="L17" s="4">
        <v>574.7</v>
      </c>
      <c r="M17" s="4">
        <v>574.7</v>
      </c>
      <c r="N17" s="4" t="s">
        <v>86</v>
      </c>
      <c r="O17" s="4" t="s">
        <v>82</v>
      </c>
      <c r="P17" s="4" t="s">
        <v>33</v>
      </c>
      <c r="Q17" s="4">
        <v>0</v>
      </c>
      <c r="R17" s="7">
        <v>44809</v>
      </c>
      <c r="S17" s="6">
        <v>44815</v>
      </c>
      <c r="T17" s="4" t="s">
        <v>34</v>
      </c>
      <c r="U17" s="4">
        <v>574.7</v>
      </c>
      <c r="V17" s="4">
        <v>0</v>
      </c>
      <c r="W17" s="4">
        <v>0</v>
      </c>
      <c r="X17" s="4" t="s">
        <v>36</v>
      </c>
      <c r="Y17" s="4" t="s">
        <v>36</v>
      </c>
    </row>
    <row r="18" s="4" customFormat="1" spans="1:25">
      <c r="A18" s="4" t="s">
        <v>87</v>
      </c>
      <c r="B18" s="4" t="s">
        <v>26</v>
      </c>
      <c r="C18" s="4" t="s">
        <v>27</v>
      </c>
      <c r="D18" s="4" t="s">
        <v>88</v>
      </c>
      <c r="E18" s="4" t="s">
        <v>89</v>
      </c>
      <c r="F18" s="6">
        <v>44811</v>
      </c>
      <c r="G18" s="6">
        <v>44812</v>
      </c>
      <c r="H18" s="4">
        <v>1</v>
      </c>
      <c r="I18" s="4">
        <v>1</v>
      </c>
      <c r="J18" s="4">
        <v>1</v>
      </c>
      <c r="K18" s="4" t="s">
        <v>30</v>
      </c>
      <c r="L18" s="4">
        <v>275.72</v>
      </c>
      <c r="M18" s="4">
        <v>275.72</v>
      </c>
      <c r="N18" s="4" t="s">
        <v>90</v>
      </c>
      <c r="O18" s="4" t="s">
        <v>82</v>
      </c>
      <c r="P18" s="4" t="s">
        <v>33</v>
      </c>
      <c r="Q18" s="4">
        <v>0</v>
      </c>
      <c r="R18" s="7">
        <v>44810</v>
      </c>
      <c r="S18" s="6">
        <v>44815</v>
      </c>
      <c r="T18" s="4" t="s">
        <v>34</v>
      </c>
      <c r="U18" s="4">
        <v>275.72</v>
      </c>
      <c r="V18" s="4">
        <v>0</v>
      </c>
      <c r="W18" s="4">
        <v>0</v>
      </c>
      <c r="X18" s="4" t="s">
        <v>91</v>
      </c>
      <c r="Y18" s="4" t="s">
        <v>36</v>
      </c>
    </row>
    <row r="19" s="4" customFormat="1" spans="1:25">
      <c r="A19" s="4" t="s">
        <v>92</v>
      </c>
      <c r="B19" s="4" t="s">
        <v>26</v>
      </c>
      <c r="C19" s="4" t="s">
        <v>27</v>
      </c>
      <c r="D19" s="4" t="s">
        <v>93</v>
      </c>
      <c r="E19" s="4" t="s">
        <v>50</v>
      </c>
      <c r="F19" s="6">
        <v>44811</v>
      </c>
      <c r="G19" s="6">
        <v>44812</v>
      </c>
      <c r="H19" s="4">
        <v>1</v>
      </c>
      <c r="I19" s="4">
        <v>1</v>
      </c>
      <c r="J19" s="4">
        <v>1</v>
      </c>
      <c r="K19" s="4" t="s">
        <v>30</v>
      </c>
      <c r="L19" s="4">
        <v>160.92</v>
      </c>
      <c r="M19" s="4">
        <v>160.92</v>
      </c>
      <c r="N19" s="4" t="s">
        <v>94</v>
      </c>
      <c r="O19" s="4" t="s">
        <v>82</v>
      </c>
      <c r="P19" s="4" t="s">
        <v>33</v>
      </c>
      <c r="Q19" s="4">
        <v>0</v>
      </c>
      <c r="R19" s="7">
        <v>44811</v>
      </c>
      <c r="S19" s="6">
        <v>44815</v>
      </c>
      <c r="T19" s="4" t="s">
        <v>34</v>
      </c>
      <c r="U19" s="4">
        <v>160.92</v>
      </c>
      <c r="V19" s="4">
        <v>0</v>
      </c>
      <c r="W19" s="4">
        <v>0</v>
      </c>
      <c r="X19" s="4" t="s">
        <v>36</v>
      </c>
      <c r="Y19" s="4" t="s">
        <v>36</v>
      </c>
    </row>
    <row r="20" s="4" customFormat="1" spans="1:25">
      <c r="A20" s="4" t="s">
        <v>95</v>
      </c>
      <c r="B20" s="4" t="s">
        <v>26</v>
      </c>
      <c r="C20" s="4" t="s">
        <v>27</v>
      </c>
      <c r="D20" s="4" t="s">
        <v>96</v>
      </c>
      <c r="E20" s="4" t="s">
        <v>45</v>
      </c>
      <c r="F20" s="6">
        <v>44812</v>
      </c>
      <c r="G20" s="6">
        <v>44813</v>
      </c>
      <c r="H20" s="4">
        <v>1</v>
      </c>
      <c r="I20" s="4">
        <v>1</v>
      </c>
      <c r="J20" s="4">
        <v>1</v>
      </c>
      <c r="K20" s="4" t="s">
        <v>30</v>
      </c>
      <c r="L20" s="4">
        <v>152.72</v>
      </c>
      <c r="M20" s="4">
        <v>152.72</v>
      </c>
      <c r="N20" s="4" t="s">
        <v>97</v>
      </c>
      <c r="O20" s="4" t="s">
        <v>98</v>
      </c>
      <c r="P20" s="4" t="s">
        <v>33</v>
      </c>
      <c r="Q20" s="4">
        <v>0</v>
      </c>
      <c r="R20" s="7">
        <v>44811</v>
      </c>
      <c r="S20" s="6">
        <v>44816</v>
      </c>
      <c r="T20" s="4" t="s">
        <v>34</v>
      </c>
      <c r="U20" s="4">
        <v>152.72</v>
      </c>
      <c r="V20" s="4">
        <v>0</v>
      </c>
      <c r="W20" s="4">
        <v>0</v>
      </c>
      <c r="X20" s="4" t="s">
        <v>36</v>
      </c>
      <c r="Y20" s="4" t="s">
        <v>36</v>
      </c>
    </row>
    <row r="21" s="4" customFormat="1" spans="1:25">
      <c r="A21" s="4" t="s">
        <v>99</v>
      </c>
      <c r="B21" s="4" t="s">
        <v>26</v>
      </c>
      <c r="C21" s="4" t="s">
        <v>27</v>
      </c>
      <c r="D21" s="4" t="s">
        <v>100</v>
      </c>
      <c r="E21" s="4" t="s">
        <v>101</v>
      </c>
      <c r="F21" s="6">
        <v>44812</v>
      </c>
      <c r="G21" s="6">
        <v>44813</v>
      </c>
      <c r="H21" s="4">
        <v>1</v>
      </c>
      <c r="I21" s="4">
        <v>1</v>
      </c>
      <c r="J21" s="4">
        <v>1</v>
      </c>
      <c r="K21" s="4" t="s">
        <v>30</v>
      </c>
      <c r="L21" s="4">
        <v>76.61</v>
      </c>
      <c r="M21" s="4">
        <v>76.61</v>
      </c>
      <c r="N21" s="4" t="s">
        <v>102</v>
      </c>
      <c r="O21" s="4" t="s">
        <v>98</v>
      </c>
      <c r="P21" s="4" t="s">
        <v>33</v>
      </c>
      <c r="Q21" s="4">
        <v>0</v>
      </c>
      <c r="R21" s="7">
        <v>44812</v>
      </c>
      <c r="S21" s="6">
        <v>44816</v>
      </c>
      <c r="T21" s="4" t="s">
        <v>34</v>
      </c>
      <c r="U21" s="4">
        <v>76.61</v>
      </c>
      <c r="V21" s="4">
        <v>0</v>
      </c>
      <c r="W21" s="4">
        <v>0</v>
      </c>
      <c r="X21" s="4" t="s">
        <v>103</v>
      </c>
      <c r="Y21" s="4" t="s">
        <v>104</v>
      </c>
    </row>
    <row r="22" s="4" customFormat="1" spans="1:25">
      <c r="A22" s="4" t="s">
        <v>105</v>
      </c>
      <c r="B22" s="4" t="s">
        <v>26</v>
      </c>
      <c r="C22" s="4" t="s">
        <v>27</v>
      </c>
      <c r="D22" s="4" t="s">
        <v>106</v>
      </c>
      <c r="E22" s="4" t="s">
        <v>62</v>
      </c>
      <c r="F22" s="6">
        <v>44812</v>
      </c>
      <c r="G22" s="6">
        <v>44813</v>
      </c>
      <c r="H22" s="4">
        <v>1</v>
      </c>
      <c r="I22" s="4">
        <v>1</v>
      </c>
      <c r="J22" s="4">
        <v>1</v>
      </c>
      <c r="K22" s="4" t="s">
        <v>30</v>
      </c>
      <c r="L22" s="4">
        <v>253.6</v>
      </c>
      <c r="M22" s="4">
        <v>253.6</v>
      </c>
      <c r="N22" s="4" t="s">
        <v>107</v>
      </c>
      <c r="O22" s="4" t="s">
        <v>98</v>
      </c>
      <c r="P22" s="4" t="s">
        <v>33</v>
      </c>
      <c r="Q22" s="4">
        <v>0</v>
      </c>
      <c r="R22" s="7">
        <v>44812</v>
      </c>
      <c r="S22" s="6">
        <v>44816</v>
      </c>
      <c r="T22" s="4" t="s">
        <v>34</v>
      </c>
      <c r="U22" s="4">
        <v>253.6</v>
      </c>
      <c r="V22" s="4">
        <v>0</v>
      </c>
      <c r="W22" s="4">
        <v>0</v>
      </c>
      <c r="X22" s="4" t="s">
        <v>108</v>
      </c>
      <c r="Y22" s="4" t="s">
        <v>36</v>
      </c>
    </row>
    <row r="23" s="4" customFormat="1" spans="1:25">
      <c r="A23" s="4" t="s">
        <v>109</v>
      </c>
      <c r="B23" s="4" t="s">
        <v>26</v>
      </c>
      <c r="C23" s="4" t="s">
        <v>27</v>
      </c>
      <c r="D23" s="4" t="s">
        <v>77</v>
      </c>
      <c r="E23" s="4" t="s">
        <v>45</v>
      </c>
      <c r="F23" s="6">
        <v>44813</v>
      </c>
      <c r="G23" s="6">
        <v>44814</v>
      </c>
      <c r="H23" s="4">
        <v>1</v>
      </c>
      <c r="I23" s="4">
        <v>1</v>
      </c>
      <c r="J23" s="4">
        <v>1</v>
      </c>
      <c r="K23" s="4" t="s">
        <v>30</v>
      </c>
      <c r="L23" s="4">
        <v>137.35</v>
      </c>
      <c r="M23" s="4">
        <v>137.35</v>
      </c>
      <c r="N23" s="4" t="s">
        <v>110</v>
      </c>
      <c r="O23" s="4" t="s">
        <v>111</v>
      </c>
      <c r="P23" s="4" t="s">
        <v>33</v>
      </c>
      <c r="Q23" s="4">
        <v>0</v>
      </c>
      <c r="R23" s="7">
        <v>44813</v>
      </c>
      <c r="S23" s="6">
        <v>44817</v>
      </c>
      <c r="T23" s="4" t="s">
        <v>34</v>
      </c>
      <c r="U23" s="4">
        <v>137.35</v>
      </c>
      <c r="V23" s="4">
        <v>0</v>
      </c>
      <c r="W23" s="4">
        <v>0</v>
      </c>
      <c r="X23" s="4" t="s">
        <v>36</v>
      </c>
      <c r="Y23" s="4" t="s">
        <v>36</v>
      </c>
    </row>
    <row r="24" s="4" customFormat="1" spans="1:25">
      <c r="A24" s="4" t="s">
        <v>109</v>
      </c>
      <c r="B24" s="4" t="s">
        <v>26</v>
      </c>
      <c r="C24" s="4" t="s">
        <v>37</v>
      </c>
      <c r="D24" s="4" t="s">
        <v>77</v>
      </c>
      <c r="E24" s="4" t="s">
        <v>45</v>
      </c>
      <c r="F24" s="6">
        <v>44813</v>
      </c>
      <c r="G24" s="6">
        <v>44814</v>
      </c>
      <c r="H24" s="4">
        <v>1</v>
      </c>
      <c r="I24" s="4">
        <v>1</v>
      </c>
      <c r="J24" s="4">
        <v>1</v>
      </c>
      <c r="K24" s="4" t="s">
        <v>30</v>
      </c>
      <c r="L24" s="4">
        <v>-137.35</v>
      </c>
      <c r="M24" s="4">
        <v>-137.35</v>
      </c>
      <c r="N24" s="4" t="s">
        <v>110</v>
      </c>
      <c r="O24" s="4" t="s">
        <v>111</v>
      </c>
      <c r="P24" s="4" t="s">
        <v>33</v>
      </c>
      <c r="Q24" s="4">
        <v>0</v>
      </c>
      <c r="R24" s="7">
        <v>44813</v>
      </c>
      <c r="S24" s="6">
        <v>44817</v>
      </c>
      <c r="T24" s="4" t="s">
        <v>34</v>
      </c>
      <c r="U24" s="4">
        <v>-137.35</v>
      </c>
      <c r="V24" s="4">
        <v>0</v>
      </c>
      <c r="W24" s="4">
        <v>0</v>
      </c>
      <c r="X24" s="4" t="s">
        <v>36</v>
      </c>
      <c r="Y24" s="4" t="s">
        <v>36</v>
      </c>
    </row>
    <row r="25" s="4" customFormat="1" spans="1:25">
      <c r="A25" s="4" t="s">
        <v>112</v>
      </c>
      <c r="B25" s="4" t="s">
        <v>26</v>
      </c>
      <c r="C25" s="4" t="s">
        <v>27</v>
      </c>
      <c r="D25" s="4" t="s">
        <v>113</v>
      </c>
      <c r="E25" s="4" t="s">
        <v>40</v>
      </c>
      <c r="F25" s="6">
        <v>44813</v>
      </c>
      <c r="G25" s="6">
        <v>44814</v>
      </c>
      <c r="H25" s="4">
        <v>1</v>
      </c>
      <c r="I25" s="4">
        <v>1</v>
      </c>
      <c r="J25" s="4">
        <v>1</v>
      </c>
      <c r="K25" s="4" t="s">
        <v>30</v>
      </c>
      <c r="L25" s="4">
        <v>253.18</v>
      </c>
      <c r="M25" s="4">
        <v>253.18</v>
      </c>
      <c r="N25" s="4" t="s">
        <v>114</v>
      </c>
      <c r="O25" s="4" t="s">
        <v>111</v>
      </c>
      <c r="P25" s="4" t="s">
        <v>33</v>
      </c>
      <c r="Q25" s="4">
        <v>0</v>
      </c>
      <c r="R25" s="7">
        <v>44813</v>
      </c>
      <c r="S25" s="6">
        <v>44817</v>
      </c>
      <c r="T25" s="4" t="s">
        <v>34</v>
      </c>
      <c r="U25" s="4">
        <v>253.18</v>
      </c>
      <c r="V25" s="4">
        <v>0</v>
      </c>
      <c r="W25" s="4">
        <v>0</v>
      </c>
      <c r="X25" s="4" t="s">
        <v>115</v>
      </c>
      <c r="Y25" s="4" t="s">
        <v>36</v>
      </c>
    </row>
    <row r="26" s="4" customFormat="1" spans="1:25">
      <c r="A26" s="4" t="s">
        <v>116</v>
      </c>
      <c r="B26" s="4" t="s">
        <v>26</v>
      </c>
      <c r="C26" s="4" t="s">
        <v>27</v>
      </c>
      <c r="D26" s="4" t="s">
        <v>117</v>
      </c>
      <c r="E26" s="4" t="s">
        <v>118</v>
      </c>
      <c r="F26" s="6">
        <v>44813</v>
      </c>
      <c r="G26" s="6">
        <v>44814</v>
      </c>
      <c r="H26" s="4">
        <v>1</v>
      </c>
      <c r="I26" s="4">
        <v>1</v>
      </c>
      <c r="J26" s="4">
        <v>1</v>
      </c>
      <c r="K26" s="4" t="s">
        <v>30</v>
      </c>
      <c r="L26" s="4">
        <v>152.72</v>
      </c>
      <c r="M26" s="4">
        <v>152.72</v>
      </c>
      <c r="N26" s="4" t="s">
        <v>119</v>
      </c>
      <c r="O26" s="4" t="s">
        <v>111</v>
      </c>
      <c r="P26" s="4" t="s">
        <v>33</v>
      </c>
      <c r="Q26" s="4">
        <v>0</v>
      </c>
      <c r="R26" s="7">
        <v>44813</v>
      </c>
      <c r="S26" s="6">
        <v>44817</v>
      </c>
      <c r="T26" s="4" t="s">
        <v>34</v>
      </c>
      <c r="U26" s="4">
        <v>152.72</v>
      </c>
      <c r="V26" s="4">
        <v>0</v>
      </c>
      <c r="W26" s="4">
        <v>0</v>
      </c>
      <c r="X26" s="4" t="s">
        <v>36</v>
      </c>
      <c r="Y26" s="4" t="s">
        <v>36</v>
      </c>
    </row>
    <row r="27" s="4" customFormat="1" spans="1:25">
      <c r="A27" s="4" t="s">
        <v>120</v>
      </c>
      <c r="B27" s="4" t="s">
        <v>26</v>
      </c>
      <c r="C27" s="4" t="s">
        <v>27</v>
      </c>
      <c r="D27" s="4" t="s">
        <v>113</v>
      </c>
      <c r="E27" s="4" t="s">
        <v>121</v>
      </c>
      <c r="F27" s="6">
        <v>44813</v>
      </c>
      <c r="G27" s="6">
        <v>44814</v>
      </c>
      <c r="H27" s="4">
        <v>1</v>
      </c>
      <c r="I27" s="4">
        <v>1</v>
      </c>
      <c r="J27" s="4">
        <v>1</v>
      </c>
      <c r="K27" s="4" t="s">
        <v>30</v>
      </c>
      <c r="L27" s="4">
        <v>214.22</v>
      </c>
      <c r="M27" s="4">
        <v>214.22</v>
      </c>
      <c r="N27" s="4" t="s">
        <v>122</v>
      </c>
      <c r="O27" s="4" t="s">
        <v>111</v>
      </c>
      <c r="P27" s="4" t="s">
        <v>33</v>
      </c>
      <c r="Q27" s="4">
        <v>0</v>
      </c>
      <c r="R27" s="7">
        <v>44813</v>
      </c>
      <c r="S27" s="6">
        <v>44817</v>
      </c>
      <c r="T27" s="4" t="s">
        <v>34</v>
      </c>
      <c r="U27" s="4">
        <v>214.22</v>
      </c>
      <c r="V27" s="4">
        <v>0</v>
      </c>
      <c r="W27" s="4">
        <v>0</v>
      </c>
      <c r="X27" s="4" t="s">
        <v>36</v>
      </c>
      <c r="Y27" s="4" t="s">
        <v>36</v>
      </c>
    </row>
    <row r="28" s="4" customFormat="1" spans="1:25">
      <c r="A28" s="4" t="s">
        <v>123</v>
      </c>
      <c r="B28" s="4" t="s">
        <v>26</v>
      </c>
      <c r="C28" s="4" t="s">
        <v>27</v>
      </c>
      <c r="D28" s="4" t="s">
        <v>124</v>
      </c>
      <c r="E28" s="4" t="s">
        <v>45</v>
      </c>
      <c r="F28" s="6">
        <v>44813</v>
      </c>
      <c r="G28" s="6">
        <v>44814</v>
      </c>
      <c r="H28" s="4">
        <v>1</v>
      </c>
      <c r="I28" s="4">
        <v>1</v>
      </c>
      <c r="J28" s="4">
        <v>1</v>
      </c>
      <c r="K28" s="4" t="s">
        <v>30</v>
      </c>
      <c r="L28" s="4">
        <v>114.8</v>
      </c>
      <c r="M28" s="4">
        <v>114.8</v>
      </c>
      <c r="N28" s="4" t="s">
        <v>125</v>
      </c>
      <c r="O28" s="4" t="s">
        <v>111</v>
      </c>
      <c r="P28" s="4" t="s">
        <v>33</v>
      </c>
      <c r="Q28" s="4">
        <v>0</v>
      </c>
      <c r="R28" s="7">
        <v>44813</v>
      </c>
      <c r="S28" s="6">
        <v>44817</v>
      </c>
      <c r="T28" s="4" t="s">
        <v>34</v>
      </c>
      <c r="U28" s="4">
        <v>114.8</v>
      </c>
      <c r="V28" s="4">
        <v>0</v>
      </c>
      <c r="W28" s="4">
        <v>0</v>
      </c>
      <c r="X28" s="4" t="s">
        <v>36</v>
      </c>
      <c r="Y28" s="4" t="s">
        <v>36</v>
      </c>
    </row>
    <row r="29" s="4" customFormat="1" spans="1:25">
      <c r="A29" s="4" t="s">
        <v>126</v>
      </c>
      <c r="B29" s="4" t="s">
        <v>26</v>
      </c>
      <c r="C29" s="4" t="s">
        <v>27</v>
      </c>
      <c r="D29" s="4" t="s">
        <v>127</v>
      </c>
      <c r="E29" s="4" t="s">
        <v>45</v>
      </c>
      <c r="F29" s="6">
        <v>44813</v>
      </c>
      <c r="G29" s="6">
        <v>44814</v>
      </c>
      <c r="H29" s="4">
        <v>1</v>
      </c>
      <c r="I29" s="4">
        <v>1</v>
      </c>
      <c r="J29" s="4">
        <v>1</v>
      </c>
      <c r="K29" s="4" t="s">
        <v>30</v>
      </c>
      <c r="L29" s="4">
        <v>165.02</v>
      </c>
      <c r="M29" s="4">
        <v>165.02</v>
      </c>
      <c r="N29" s="4" t="s">
        <v>128</v>
      </c>
      <c r="O29" s="4" t="s">
        <v>111</v>
      </c>
      <c r="P29" s="4" t="s">
        <v>33</v>
      </c>
      <c r="Q29" s="4">
        <v>0</v>
      </c>
      <c r="R29" s="7">
        <v>44813</v>
      </c>
      <c r="S29" s="6">
        <v>44817</v>
      </c>
      <c r="T29" s="4" t="s">
        <v>34</v>
      </c>
      <c r="U29" s="4">
        <v>165.02</v>
      </c>
      <c r="V29" s="4">
        <v>0</v>
      </c>
      <c r="W29" s="4">
        <v>0</v>
      </c>
      <c r="X29" s="4" t="s">
        <v>36</v>
      </c>
      <c r="Y29" s="4" t="s">
        <v>36</v>
      </c>
    </row>
    <row r="30" s="4" customFormat="1" spans="1:25">
      <c r="A30" s="4" t="s">
        <v>129</v>
      </c>
      <c r="B30" s="4" t="s">
        <v>26</v>
      </c>
      <c r="C30" s="4" t="s">
        <v>27</v>
      </c>
      <c r="D30" s="4" t="s">
        <v>130</v>
      </c>
      <c r="E30" s="4" t="s">
        <v>45</v>
      </c>
      <c r="F30" s="6">
        <v>44813</v>
      </c>
      <c r="G30" s="6">
        <v>44814</v>
      </c>
      <c r="H30" s="4">
        <v>1</v>
      </c>
      <c r="I30" s="4">
        <v>1</v>
      </c>
      <c r="J30" s="4">
        <v>1</v>
      </c>
      <c r="K30" s="4" t="s">
        <v>30</v>
      </c>
      <c r="L30" s="4">
        <v>176.3</v>
      </c>
      <c r="M30" s="4">
        <v>176.3</v>
      </c>
      <c r="N30" s="4" t="s">
        <v>131</v>
      </c>
      <c r="O30" s="4" t="s">
        <v>111</v>
      </c>
      <c r="P30" s="4" t="s">
        <v>33</v>
      </c>
      <c r="Q30" s="4">
        <v>0</v>
      </c>
      <c r="R30" s="7">
        <v>44813</v>
      </c>
      <c r="S30" s="6">
        <v>44817</v>
      </c>
      <c r="T30" s="4" t="s">
        <v>34</v>
      </c>
      <c r="U30" s="4">
        <v>176.3</v>
      </c>
      <c r="V30" s="4">
        <v>0</v>
      </c>
      <c r="W30" s="4">
        <v>0</v>
      </c>
      <c r="X30" s="4" t="s">
        <v>36</v>
      </c>
      <c r="Y30" s="4" t="s">
        <v>36</v>
      </c>
    </row>
    <row r="31" s="4" customFormat="1" spans="1:25">
      <c r="A31" s="4" t="s">
        <v>132</v>
      </c>
      <c r="B31" s="4" t="s">
        <v>26</v>
      </c>
      <c r="C31" s="4" t="s">
        <v>27</v>
      </c>
      <c r="D31" s="4" t="s">
        <v>124</v>
      </c>
      <c r="E31" s="4" t="s">
        <v>45</v>
      </c>
      <c r="F31" s="6">
        <v>44813</v>
      </c>
      <c r="G31" s="6">
        <v>44814</v>
      </c>
      <c r="H31" s="4">
        <v>1</v>
      </c>
      <c r="I31" s="4">
        <v>1</v>
      </c>
      <c r="J31" s="4">
        <v>1</v>
      </c>
      <c r="K31" s="4" t="s">
        <v>30</v>
      </c>
      <c r="L31" s="4">
        <v>114.8</v>
      </c>
      <c r="M31" s="4">
        <v>114.8</v>
      </c>
      <c r="N31" s="4" t="s">
        <v>133</v>
      </c>
      <c r="O31" s="4" t="s">
        <v>111</v>
      </c>
      <c r="P31" s="4" t="s">
        <v>33</v>
      </c>
      <c r="Q31" s="4">
        <v>0</v>
      </c>
      <c r="R31" s="7">
        <v>44813</v>
      </c>
      <c r="S31" s="6">
        <v>44817</v>
      </c>
      <c r="T31" s="4" t="s">
        <v>34</v>
      </c>
      <c r="U31" s="4">
        <v>114.8</v>
      </c>
      <c r="V31" s="4">
        <v>0</v>
      </c>
      <c r="W31" s="4">
        <v>0</v>
      </c>
      <c r="X31" s="4" t="s">
        <v>36</v>
      </c>
      <c r="Y31" s="4" t="s">
        <v>36</v>
      </c>
    </row>
    <row r="32" s="4" customFormat="1" spans="1:25">
      <c r="A32" s="4" t="s">
        <v>134</v>
      </c>
      <c r="B32" s="4" t="s">
        <v>26</v>
      </c>
      <c r="C32" s="4" t="s">
        <v>27</v>
      </c>
      <c r="D32" s="4" t="s">
        <v>135</v>
      </c>
      <c r="E32" s="4" t="s">
        <v>55</v>
      </c>
      <c r="F32" s="6">
        <v>44813</v>
      </c>
      <c r="G32" s="6">
        <v>44814</v>
      </c>
      <c r="H32" s="4">
        <v>1</v>
      </c>
      <c r="I32" s="4">
        <v>1</v>
      </c>
      <c r="J32" s="4">
        <v>1</v>
      </c>
      <c r="K32" s="4" t="s">
        <v>30</v>
      </c>
      <c r="L32" s="4">
        <v>161.95</v>
      </c>
      <c r="M32" s="4">
        <v>161.95</v>
      </c>
      <c r="N32" s="4" t="s">
        <v>136</v>
      </c>
      <c r="O32" s="4" t="s">
        <v>111</v>
      </c>
      <c r="P32" s="4" t="s">
        <v>33</v>
      </c>
      <c r="Q32" s="4">
        <v>0</v>
      </c>
      <c r="R32" s="7">
        <v>44813</v>
      </c>
      <c r="S32" s="6">
        <v>44817</v>
      </c>
      <c r="T32" s="4" t="s">
        <v>34</v>
      </c>
      <c r="U32" s="4">
        <v>161.95</v>
      </c>
      <c r="V32" s="4">
        <v>0</v>
      </c>
      <c r="W32" s="4">
        <v>0</v>
      </c>
      <c r="X32" s="4" t="s">
        <v>137</v>
      </c>
      <c r="Y32" s="4" t="s">
        <v>36</v>
      </c>
    </row>
    <row r="33" s="4" customFormat="1" spans="1:25">
      <c r="A33" s="4" t="s">
        <v>138</v>
      </c>
      <c r="B33" s="4" t="s">
        <v>26</v>
      </c>
      <c r="C33" s="4" t="s">
        <v>27</v>
      </c>
      <c r="D33" s="4" t="s">
        <v>139</v>
      </c>
      <c r="E33" s="4" t="s">
        <v>55</v>
      </c>
      <c r="F33" s="6">
        <v>44813</v>
      </c>
      <c r="G33" s="6">
        <v>44814</v>
      </c>
      <c r="H33" s="4">
        <v>1</v>
      </c>
      <c r="I33" s="4">
        <v>1</v>
      </c>
      <c r="J33" s="4">
        <v>1</v>
      </c>
      <c r="K33" s="4" t="s">
        <v>30</v>
      </c>
      <c r="L33" s="4">
        <v>137.35</v>
      </c>
      <c r="M33" s="4">
        <v>137.35</v>
      </c>
      <c r="N33" s="4" t="s">
        <v>140</v>
      </c>
      <c r="O33" s="4" t="s">
        <v>111</v>
      </c>
      <c r="P33" s="4" t="s">
        <v>33</v>
      </c>
      <c r="Q33" s="4">
        <v>0</v>
      </c>
      <c r="R33" s="7">
        <v>44813</v>
      </c>
      <c r="S33" s="6">
        <v>44817</v>
      </c>
      <c r="T33" s="4" t="s">
        <v>34</v>
      </c>
      <c r="U33" s="4">
        <v>137.35</v>
      </c>
      <c r="V33" s="4">
        <v>0</v>
      </c>
      <c r="W33" s="4">
        <v>0</v>
      </c>
      <c r="X33" s="4" t="s">
        <v>141</v>
      </c>
      <c r="Y33" s="4" t="s">
        <v>36</v>
      </c>
    </row>
    <row r="34" s="4" customFormat="1" spans="1:25">
      <c r="A34" s="4" t="s">
        <v>142</v>
      </c>
      <c r="B34" s="4" t="s">
        <v>26</v>
      </c>
      <c r="C34" s="4" t="s">
        <v>27</v>
      </c>
      <c r="D34" s="4" t="s">
        <v>143</v>
      </c>
      <c r="E34" s="4" t="s">
        <v>50</v>
      </c>
      <c r="F34" s="6">
        <v>44813</v>
      </c>
      <c r="G34" s="6">
        <v>44814</v>
      </c>
      <c r="H34" s="4">
        <v>1</v>
      </c>
      <c r="I34" s="4">
        <v>1</v>
      </c>
      <c r="J34" s="4">
        <v>1</v>
      </c>
      <c r="K34" s="4" t="s">
        <v>30</v>
      </c>
      <c r="L34" s="4">
        <v>178.35</v>
      </c>
      <c r="M34" s="4">
        <v>178.35</v>
      </c>
      <c r="N34" s="4" t="s">
        <v>144</v>
      </c>
      <c r="O34" s="4" t="s">
        <v>111</v>
      </c>
      <c r="P34" s="4" t="s">
        <v>33</v>
      </c>
      <c r="Q34" s="4">
        <v>0</v>
      </c>
      <c r="R34" s="7">
        <v>44813</v>
      </c>
      <c r="S34" s="6">
        <v>44817</v>
      </c>
      <c r="T34" s="4" t="s">
        <v>34</v>
      </c>
      <c r="U34" s="4">
        <v>178.35</v>
      </c>
      <c r="V34" s="4">
        <v>0</v>
      </c>
      <c r="W34" s="4">
        <v>0</v>
      </c>
      <c r="X34" s="4" t="s">
        <v>145</v>
      </c>
      <c r="Y34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5"/>
  <sheetViews>
    <sheetView tabSelected="1" topLeftCell="A10" workbookViewId="0">
      <selection activeCell="A43" sqref="A43:A45"/>
    </sheetView>
  </sheetViews>
  <sheetFormatPr defaultColWidth="9" defaultRowHeight="13.5"/>
  <cols>
    <col min="1" max="1" width="12.625" style="4"/>
    <col min="2" max="2" width="9.375" style="4"/>
    <col min="3" max="3" width="10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146</v>
      </c>
    </row>
    <row r="2" s="4" customFormat="1" hidden="1" spans="1:9">
      <c r="A2" s="5">
        <v>999218837991484</v>
      </c>
      <c r="B2" s="6">
        <v>44809</v>
      </c>
      <c r="C2" s="6">
        <v>44811</v>
      </c>
      <c r="D2" s="4">
        <v>0</v>
      </c>
      <c r="E2" s="4" t="str">
        <f>VLOOKUP(A2,HOP!A:L,12,0)</f>
        <v>0.00</v>
      </c>
      <c r="F2" s="4" t="str">
        <f>VLOOKUP(A2,HOP!A:C,3,0)</f>
        <v>2663522</v>
      </c>
      <c r="G2" s="4">
        <f>D2-E2</f>
        <v>0</v>
      </c>
      <c r="H2" s="4" t="str">
        <f>$H$1&amp;F2</f>
        <v>，2663522</v>
      </c>
      <c r="I2" s="4" t="str">
        <f>VLOOKUP(A2,HOP!A:U,21,0)</f>
        <v>直连</v>
      </c>
    </row>
    <row r="3" s="4" customFormat="1" hidden="1" spans="1:9">
      <c r="A3" s="5">
        <v>999218920043003</v>
      </c>
      <c r="B3" s="6">
        <v>44810</v>
      </c>
      <c r="C3" s="6">
        <v>44811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0" si="0">D3-E3</f>
        <v>#N/A</v>
      </c>
      <c r="H3" s="4" t="e">
        <f t="shared" ref="H3:H30" si="1">$H$1&amp;F3</f>
        <v>#N/A</v>
      </c>
      <c r="I3" s="4" t="e">
        <f>VLOOKUP(A3,HOP!A:U,21,0)</f>
        <v>#N/A</v>
      </c>
    </row>
    <row r="4" s="4" customFormat="1" spans="1:9">
      <c r="A4" s="5">
        <v>999218920996496</v>
      </c>
      <c r="B4" s="6">
        <v>44810</v>
      </c>
      <c r="C4" s="6">
        <v>44811</v>
      </c>
      <c r="D4" s="4">
        <v>154.78</v>
      </c>
      <c r="E4" s="4" t="str">
        <f>VLOOKUP(A4,HOP!A:L,12,0)</f>
        <v>154.78</v>
      </c>
      <c r="F4" s="4" t="str">
        <f>VLOOKUP(A4,HOP!A:C,3,0)</f>
        <v>2680534</v>
      </c>
      <c r="G4" s="4">
        <f t="shared" si="0"/>
        <v>0</v>
      </c>
      <c r="H4" s="4" t="str">
        <f t="shared" si="1"/>
        <v>，2680534</v>
      </c>
      <c r="I4" s="4" t="str">
        <f>VLOOKUP(A4,HOP!A:U,21,0)</f>
        <v>直连</v>
      </c>
    </row>
    <row r="5" s="4" customFormat="1" spans="1:9">
      <c r="A5" s="5">
        <v>999218921091754</v>
      </c>
      <c r="B5" s="6">
        <v>44810</v>
      </c>
      <c r="C5" s="6">
        <v>44811</v>
      </c>
      <c r="D5" s="4">
        <v>118.9</v>
      </c>
      <c r="E5" s="4" t="str">
        <f>VLOOKUP(A5,HOP!A:L,12,0)</f>
        <v>118.90</v>
      </c>
      <c r="F5" s="4" t="str">
        <f>VLOOKUP(A5,HOP!A:C,3,0)</f>
        <v>2680612</v>
      </c>
      <c r="G5" s="4">
        <f t="shared" si="0"/>
        <v>0</v>
      </c>
      <c r="H5" s="4" t="str">
        <f t="shared" si="1"/>
        <v>，2680612</v>
      </c>
      <c r="I5" s="4" t="str">
        <f>VLOOKUP(A5,HOP!A:U,21,0)</f>
        <v>直连</v>
      </c>
    </row>
    <row r="6" s="4" customFormat="1" spans="1:9">
      <c r="A6" s="5">
        <v>999218922092593</v>
      </c>
      <c r="B6" s="6">
        <v>44810</v>
      </c>
      <c r="C6" s="6">
        <v>44811</v>
      </c>
      <c r="D6" s="4">
        <v>183.48</v>
      </c>
      <c r="E6" s="4" t="str">
        <f>VLOOKUP(A6,HOP!A:L,12,0)</f>
        <v>183.48</v>
      </c>
      <c r="F6" s="4" t="str">
        <f>VLOOKUP(A6,HOP!A:C,3,0)</f>
        <v>2680710</v>
      </c>
      <c r="G6" s="4">
        <f t="shared" si="0"/>
        <v>0</v>
      </c>
      <c r="H6" s="4" t="str">
        <f t="shared" si="1"/>
        <v>，2680710</v>
      </c>
      <c r="I6" s="4" t="str">
        <f>VLOOKUP(A6,HOP!A:U,21,0)</f>
        <v>直连</v>
      </c>
    </row>
    <row r="7" s="4" customFormat="1" spans="1:9">
      <c r="A7" s="5">
        <v>999218922874253</v>
      </c>
      <c r="B7" s="6">
        <v>44810</v>
      </c>
      <c r="C7" s="6">
        <v>44811</v>
      </c>
      <c r="D7" s="4">
        <v>160.92</v>
      </c>
      <c r="E7" s="4" t="str">
        <f>VLOOKUP(A7,HOP!A:L,12,0)</f>
        <v>160.92</v>
      </c>
      <c r="F7" s="4" t="str">
        <f>VLOOKUP(A7,HOP!A:C,3,0)</f>
        <v>2680781</v>
      </c>
      <c r="G7" s="4">
        <f t="shared" si="0"/>
        <v>0</v>
      </c>
      <c r="H7" s="4" t="str">
        <f t="shared" si="1"/>
        <v>，2680781</v>
      </c>
      <c r="I7" s="4" t="str">
        <f>VLOOKUP(A7,HOP!A:U,21,0)</f>
        <v>直连</v>
      </c>
    </row>
    <row r="8" s="4" customFormat="1" spans="1:9">
      <c r="A8" s="5">
        <v>999218924294390</v>
      </c>
      <c r="B8" s="6">
        <v>44810</v>
      </c>
      <c r="C8" s="6">
        <v>44811</v>
      </c>
      <c r="D8" s="4">
        <v>372.2</v>
      </c>
      <c r="E8" s="4" t="str">
        <f>VLOOKUP(A8,HOP!A:L,12,0)</f>
        <v>372.20</v>
      </c>
      <c r="F8" s="4" t="str">
        <f>VLOOKUP(A8,HOP!A:C,3,0)</f>
        <v>2681010</v>
      </c>
      <c r="G8" s="4">
        <f t="shared" si="0"/>
        <v>0</v>
      </c>
      <c r="H8" s="4" t="str">
        <f t="shared" si="1"/>
        <v>，2681010</v>
      </c>
      <c r="I8" s="4" t="str">
        <f>VLOOKUP(A8,HOP!A:U,21,0)</f>
        <v>直连</v>
      </c>
    </row>
    <row r="9" s="4" customFormat="1" spans="1:9">
      <c r="A9" s="5">
        <v>999218924576851</v>
      </c>
      <c r="B9" s="6">
        <v>44810</v>
      </c>
      <c r="C9" s="6">
        <v>44811</v>
      </c>
      <c r="D9" s="4">
        <v>156.82</v>
      </c>
      <c r="E9" s="4" t="str">
        <f>VLOOKUP(A9,HOP!A:L,12,0)</f>
        <v>156.82</v>
      </c>
      <c r="F9" s="4" t="str">
        <f>VLOOKUP(A9,HOP!A:C,3,0)</f>
        <v>2681061</v>
      </c>
      <c r="G9" s="4">
        <f t="shared" si="0"/>
        <v>0</v>
      </c>
      <c r="H9" s="4" t="str">
        <f t="shared" si="1"/>
        <v>，2681061</v>
      </c>
      <c r="I9" s="4" t="str">
        <f>VLOOKUP(A9,HOP!A:U,21,0)</f>
        <v>直连</v>
      </c>
    </row>
    <row r="10" s="4" customFormat="1" spans="1:9">
      <c r="A10" s="5">
        <v>18923632261</v>
      </c>
      <c r="B10" s="6">
        <v>44810</v>
      </c>
      <c r="C10" s="6">
        <v>44811</v>
      </c>
      <c r="D10" s="4">
        <v>251.12</v>
      </c>
      <c r="E10" s="4" t="str">
        <f>VLOOKUP(A10,HOP!A:L,12,0)</f>
        <v>251.12</v>
      </c>
      <c r="F10" s="4" t="str">
        <f>VLOOKUP(A10,HOP!A:C,3,0)</f>
        <v>2681068</v>
      </c>
      <c r="G10" s="4">
        <f t="shared" si="0"/>
        <v>0</v>
      </c>
      <c r="H10" s="4" t="str">
        <f t="shared" si="1"/>
        <v>，2681068</v>
      </c>
      <c r="I10" s="4" t="str">
        <f>VLOOKUP(A10,HOP!A:U,21,0)</f>
        <v>直连</v>
      </c>
    </row>
    <row r="11" s="4" customFormat="1" spans="1:9">
      <c r="A11" s="5">
        <v>999218925212033</v>
      </c>
      <c r="B11" s="6">
        <v>44810</v>
      </c>
      <c r="C11" s="6">
        <v>44811</v>
      </c>
      <c r="D11" s="4">
        <v>305.44</v>
      </c>
      <c r="E11" s="4" t="str">
        <f>VLOOKUP(A11,HOP!A:L,12,0)</f>
        <v>305.44</v>
      </c>
      <c r="F11" s="4" t="str">
        <f>VLOOKUP(A11,HOP!A:C,3,0)</f>
        <v>2681169</v>
      </c>
      <c r="G11" s="4">
        <f t="shared" si="0"/>
        <v>0</v>
      </c>
      <c r="H11" s="4" t="str">
        <f t="shared" si="1"/>
        <v>，2681169</v>
      </c>
      <c r="I11" s="4" t="str">
        <f>VLOOKUP(A11,HOP!A:U,21,0)</f>
        <v>直连</v>
      </c>
    </row>
    <row r="12" s="4" customFormat="1" spans="1:9">
      <c r="A12" s="5">
        <v>999218925480465</v>
      </c>
      <c r="B12" s="6">
        <v>44810</v>
      </c>
      <c r="C12" s="6">
        <v>44811</v>
      </c>
      <c r="D12" s="4">
        <v>137.35</v>
      </c>
      <c r="E12" s="4" t="str">
        <f>VLOOKUP(A12,HOP!A:L,12,0)</f>
        <v>137.35</v>
      </c>
      <c r="F12" s="4" t="str">
        <f>VLOOKUP(A12,HOP!A:C,3,0)</f>
        <v>2681207</v>
      </c>
      <c r="G12" s="4">
        <f t="shared" si="0"/>
        <v>0</v>
      </c>
      <c r="H12" s="4" t="str">
        <f t="shared" si="1"/>
        <v>，2681207</v>
      </c>
      <c r="I12" s="4" t="str">
        <f>VLOOKUP(A12,HOP!A:U,21,0)</f>
        <v>直连</v>
      </c>
    </row>
    <row r="13" s="4" customFormat="1" hidden="1" spans="1:9">
      <c r="A13" s="5">
        <v>999218906775319</v>
      </c>
      <c r="B13" s="6">
        <v>44811</v>
      </c>
      <c r="C13" s="6">
        <v>44812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spans="1:9">
      <c r="A14" s="5">
        <v>999218920626096</v>
      </c>
      <c r="B14" s="6">
        <v>44810</v>
      </c>
      <c r="C14" s="6">
        <v>44812</v>
      </c>
      <c r="D14" s="4">
        <v>574.7</v>
      </c>
      <c r="E14" s="4" t="str">
        <f>VLOOKUP(A14,HOP!A:L,12,0)</f>
        <v>574.70</v>
      </c>
      <c r="F14" s="4" t="str">
        <f>VLOOKUP(A14,HOP!A:C,3,0)</f>
        <v>2680202</v>
      </c>
      <c r="G14" s="4">
        <f t="shared" si="0"/>
        <v>0</v>
      </c>
      <c r="H14" s="4" t="str">
        <f t="shared" si="1"/>
        <v>，2680202</v>
      </c>
      <c r="I14" s="4" t="str">
        <f>VLOOKUP(A14,HOP!A:U,21,0)</f>
        <v>直连</v>
      </c>
    </row>
    <row r="15" s="4" customFormat="1" spans="1:9">
      <c r="A15" s="5">
        <v>999218925525698</v>
      </c>
      <c r="B15" s="6">
        <v>44811</v>
      </c>
      <c r="C15" s="6">
        <v>44812</v>
      </c>
      <c r="D15" s="4">
        <v>275.72</v>
      </c>
      <c r="E15" s="4" t="str">
        <f>VLOOKUP(A15,HOP!A:L,12,0)</f>
        <v>275.72</v>
      </c>
      <c r="F15" s="4" t="str">
        <f>VLOOKUP(A15,HOP!A:C,3,0)</f>
        <v>2681212</v>
      </c>
      <c r="G15" s="4">
        <f t="shared" si="0"/>
        <v>0</v>
      </c>
      <c r="H15" s="4" t="str">
        <f t="shared" si="1"/>
        <v>，2681212</v>
      </c>
      <c r="I15" s="4" t="str">
        <f>VLOOKUP(A15,HOP!A:U,21,0)</f>
        <v>直连</v>
      </c>
    </row>
    <row r="16" s="4" customFormat="1" spans="1:9">
      <c r="A16" s="5">
        <v>999218936925868</v>
      </c>
      <c r="B16" s="6">
        <v>44811</v>
      </c>
      <c r="C16" s="6">
        <v>44812</v>
      </c>
      <c r="D16" s="4">
        <v>160.92</v>
      </c>
      <c r="E16" s="4" t="str">
        <f>VLOOKUP(A16,HOP!A:L,12,0)</f>
        <v>160.92</v>
      </c>
      <c r="F16" s="4" t="str">
        <f>VLOOKUP(A16,HOP!A:C,3,0)</f>
        <v>2682553</v>
      </c>
      <c r="G16" s="4">
        <f t="shared" si="0"/>
        <v>0</v>
      </c>
      <c r="H16" s="4" t="str">
        <f t="shared" si="1"/>
        <v>，2682553</v>
      </c>
      <c r="I16" s="4" t="str">
        <f>VLOOKUP(A16,HOP!A:U,21,0)</f>
        <v>直连</v>
      </c>
    </row>
    <row r="17" s="4" customFormat="1" spans="1:9">
      <c r="A17" s="5">
        <v>999218928108376</v>
      </c>
      <c r="B17" s="6">
        <v>44812</v>
      </c>
      <c r="C17" s="6">
        <v>44813</v>
      </c>
      <c r="D17" s="4">
        <v>152.72</v>
      </c>
      <c r="E17" s="4" t="str">
        <f>VLOOKUP(A17,HOP!A:L,12,0)</f>
        <v>152.72</v>
      </c>
      <c r="F17" s="4" t="str">
        <f>VLOOKUP(A17,HOP!A:C,3,0)</f>
        <v>2681763</v>
      </c>
      <c r="G17" s="4">
        <f t="shared" si="0"/>
        <v>0</v>
      </c>
      <c r="H17" s="4" t="str">
        <f t="shared" si="1"/>
        <v>，2681763</v>
      </c>
      <c r="I17" s="4" t="str">
        <f>VLOOKUP(A17,HOP!A:U,21,0)</f>
        <v>直连</v>
      </c>
    </row>
    <row r="18" s="4" customFormat="1" spans="1:9">
      <c r="A18" s="5">
        <v>999218940319967</v>
      </c>
      <c r="B18" s="6">
        <v>44812</v>
      </c>
      <c r="C18" s="6">
        <v>44813</v>
      </c>
      <c r="D18" s="4">
        <v>76.61</v>
      </c>
      <c r="E18" s="4" t="str">
        <f>VLOOKUP(A18,HOP!A:L,12,0)</f>
        <v>76.61</v>
      </c>
      <c r="F18" s="4" t="str">
        <f>VLOOKUP(A18,HOP!A:C,3,0)</f>
        <v>2683225</v>
      </c>
      <c r="G18" s="4">
        <f t="shared" si="0"/>
        <v>0</v>
      </c>
      <c r="H18" s="4" t="str">
        <f t="shared" si="1"/>
        <v>，2683225</v>
      </c>
      <c r="I18" s="4" t="str">
        <f>VLOOKUP(A18,HOP!A:U,21,0)</f>
        <v>直连</v>
      </c>
    </row>
    <row r="19" s="4" customFormat="1" spans="1:9">
      <c r="A19" s="5">
        <v>999218941635208</v>
      </c>
      <c r="B19" s="6">
        <v>44812</v>
      </c>
      <c r="C19" s="6">
        <v>44813</v>
      </c>
      <c r="D19" s="4">
        <v>253.6</v>
      </c>
      <c r="E19" s="4" t="str">
        <f>VLOOKUP(A19,HOP!A:L,12,0)</f>
        <v>253.60</v>
      </c>
      <c r="F19" s="4" t="str">
        <f>VLOOKUP(A19,HOP!A:C,3,0)</f>
        <v>2683481</v>
      </c>
      <c r="G19" s="4">
        <f t="shared" si="0"/>
        <v>0</v>
      </c>
      <c r="H19" s="4" t="str">
        <f t="shared" si="1"/>
        <v>，2683481</v>
      </c>
      <c r="I19" s="4" t="str">
        <f>VLOOKUP(A19,HOP!A:U,21,0)</f>
        <v>直连</v>
      </c>
    </row>
    <row r="20" s="4" customFormat="1" hidden="1" spans="1:9">
      <c r="A20" s="5">
        <v>999218943829654</v>
      </c>
      <c r="B20" s="6">
        <v>44813</v>
      </c>
      <c r="C20" s="6">
        <v>44814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spans="1:9">
      <c r="A21" s="5">
        <v>999218944795784</v>
      </c>
      <c r="B21" s="6">
        <v>44813</v>
      </c>
      <c r="C21" s="6">
        <v>44814</v>
      </c>
      <c r="D21" s="4">
        <v>253.18</v>
      </c>
      <c r="E21" s="4" t="str">
        <f>VLOOKUP(A21,HOP!A:L,12,0)</f>
        <v>253.18</v>
      </c>
      <c r="F21" s="4" t="str">
        <f>VLOOKUP(A21,HOP!A:C,3,0)</f>
        <v>2684530</v>
      </c>
      <c r="G21" s="4">
        <f t="shared" si="0"/>
        <v>0</v>
      </c>
      <c r="H21" s="4" t="str">
        <f t="shared" si="1"/>
        <v>，2684530</v>
      </c>
      <c r="I21" s="4" t="str">
        <f>VLOOKUP(A21,HOP!A:U,21,0)</f>
        <v>直连</v>
      </c>
    </row>
    <row r="22" s="4" customFormat="1" spans="1:9">
      <c r="A22" s="5">
        <v>999218944965907</v>
      </c>
      <c r="B22" s="6">
        <v>44813</v>
      </c>
      <c r="C22" s="6">
        <v>44814</v>
      </c>
      <c r="D22" s="4">
        <v>152.72</v>
      </c>
      <c r="E22" s="4" t="str">
        <f>VLOOKUP(A22,HOP!A:L,12,0)</f>
        <v>152.72</v>
      </c>
      <c r="F22" s="4" t="str">
        <f>VLOOKUP(A22,HOP!A:C,3,0)</f>
        <v>2684616</v>
      </c>
      <c r="G22" s="4">
        <f t="shared" si="0"/>
        <v>0</v>
      </c>
      <c r="H22" s="4" t="str">
        <f t="shared" si="1"/>
        <v>，2684616</v>
      </c>
      <c r="I22" s="4" t="str">
        <f>VLOOKUP(A22,HOP!A:U,21,0)</f>
        <v>直连</v>
      </c>
    </row>
    <row r="23" s="4" customFormat="1" spans="1:9">
      <c r="A23" s="5">
        <v>999218945091783</v>
      </c>
      <c r="B23" s="6">
        <v>44813</v>
      </c>
      <c r="C23" s="6">
        <v>44814</v>
      </c>
      <c r="D23" s="4">
        <v>214.22</v>
      </c>
      <c r="E23" s="4" t="str">
        <f>VLOOKUP(A23,HOP!A:L,12,0)</f>
        <v>214.22</v>
      </c>
      <c r="F23" s="4" t="str">
        <f>VLOOKUP(A23,HOP!A:C,3,0)</f>
        <v>2684669</v>
      </c>
      <c r="G23" s="4">
        <f t="shared" si="0"/>
        <v>0</v>
      </c>
      <c r="H23" s="4" t="str">
        <f t="shared" si="1"/>
        <v>，2684669</v>
      </c>
      <c r="I23" s="4" t="str">
        <f>VLOOKUP(A23,HOP!A:U,21,0)</f>
        <v>直连</v>
      </c>
    </row>
    <row r="24" s="4" customFormat="1" spans="1:9">
      <c r="A24" s="5">
        <v>999218945530199</v>
      </c>
      <c r="B24" s="6">
        <v>44813</v>
      </c>
      <c r="C24" s="6">
        <v>44814</v>
      </c>
      <c r="D24" s="4">
        <v>114.8</v>
      </c>
      <c r="E24" s="4" t="str">
        <f>VLOOKUP(A24,HOP!A:L,12,0)</f>
        <v>114.80</v>
      </c>
      <c r="F24" s="4" t="str">
        <f>VLOOKUP(A24,HOP!A:C,3,0)</f>
        <v>2684920</v>
      </c>
      <c r="G24" s="4">
        <f t="shared" si="0"/>
        <v>0</v>
      </c>
      <c r="H24" s="4" t="str">
        <f t="shared" si="1"/>
        <v>，2684920</v>
      </c>
      <c r="I24" s="4" t="str">
        <f>VLOOKUP(A24,HOP!A:U,21,0)</f>
        <v>直连</v>
      </c>
    </row>
    <row r="25" s="4" customFormat="1" spans="1:9">
      <c r="A25" s="5">
        <v>999218945716289</v>
      </c>
      <c r="B25" s="6">
        <v>44813</v>
      </c>
      <c r="C25" s="6">
        <v>44814</v>
      </c>
      <c r="D25" s="4">
        <v>165.02</v>
      </c>
      <c r="E25" s="4" t="str">
        <f>VLOOKUP(A25,HOP!A:L,12,0)</f>
        <v>165.02</v>
      </c>
      <c r="F25" s="4" t="str">
        <f>VLOOKUP(A25,HOP!A:C,3,0)</f>
        <v>2685015</v>
      </c>
      <c r="G25" s="4">
        <f t="shared" si="0"/>
        <v>0</v>
      </c>
      <c r="H25" s="4" t="str">
        <f t="shared" si="1"/>
        <v>，2685015</v>
      </c>
      <c r="I25" s="4" t="str">
        <f>VLOOKUP(A25,HOP!A:U,21,0)</f>
        <v>直连</v>
      </c>
    </row>
    <row r="26" s="4" customFormat="1" spans="1:9">
      <c r="A26" s="5">
        <v>999218945747768</v>
      </c>
      <c r="B26" s="6">
        <v>44813</v>
      </c>
      <c r="C26" s="6">
        <v>44814</v>
      </c>
      <c r="D26" s="4">
        <v>176.3</v>
      </c>
      <c r="E26" s="4" t="str">
        <f>VLOOKUP(A26,HOP!A:L,12,0)</f>
        <v>176.30</v>
      </c>
      <c r="F26" s="4" t="str">
        <f>VLOOKUP(A26,HOP!A:C,3,0)</f>
        <v>2685031</v>
      </c>
      <c r="G26" s="4">
        <f t="shared" si="0"/>
        <v>0</v>
      </c>
      <c r="H26" s="4" t="str">
        <f t="shared" si="1"/>
        <v>，2685031</v>
      </c>
      <c r="I26" s="4" t="str">
        <f>VLOOKUP(A26,HOP!A:U,21,0)</f>
        <v>直连</v>
      </c>
    </row>
    <row r="27" s="4" customFormat="1" spans="1:9">
      <c r="A27" s="5">
        <v>999218946078847</v>
      </c>
      <c r="B27" s="6">
        <v>44813</v>
      </c>
      <c r="C27" s="6">
        <v>44814</v>
      </c>
      <c r="D27" s="4">
        <v>114.8</v>
      </c>
      <c r="E27" s="4" t="str">
        <f>VLOOKUP(A27,HOP!A:L,12,0)</f>
        <v>114.80</v>
      </c>
      <c r="F27" s="4" t="str">
        <f>VLOOKUP(A27,HOP!A:C,3,0)</f>
        <v>2685181</v>
      </c>
      <c r="G27" s="4">
        <f t="shared" si="0"/>
        <v>0</v>
      </c>
      <c r="H27" s="4" t="str">
        <f t="shared" si="1"/>
        <v>，2685181</v>
      </c>
      <c r="I27" s="4" t="str">
        <f>VLOOKUP(A27,HOP!A:U,21,0)</f>
        <v>直连</v>
      </c>
    </row>
    <row r="28" s="4" customFormat="1" spans="1:9">
      <c r="A28" s="5">
        <v>999218946281812</v>
      </c>
      <c r="B28" s="6">
        <v>44813</v>
      </c>
      <c r="C28" s="6">
        <v>44814</v>
      </c>
      <c r="D28" s="4">
        <v>161.95</v>
      </c>
      <c r="E28" s="4" t="str">
        <f>VLOOKUP(A28,HOP!A:L,12,0)</f>
        <v>161.95</v>
      </c>
      <c r="F28" s="4" t="str">
        <f>VLOOKUP(A28,HOP!A:C,3,0)</f>
        <v>2685259</v>
      </c>
      <c r="G28" s="4">
        <f t="shared" si="0"/>
        <v>0</v>
      </c>
      <c r="H28" s="4" t="str">
        <f t="shared" si="1"/>
        <v>，2685259</v>
      </c>
      <c r="I28" s="4" t="str">
        <f>VLOOKUP(A28,HOP!A:U,21,0)</f>
        <v>直连</v>
      </c>
    </row>
    <row r="29" s="4" customFormat="1" spans="1:9">
      <c r="A29" s="5">
        <v>999218946368798</v>
      </c>
      <c r="B29" s="6">
        <v>44813</v>
      </c>
      <c r="C29" s="6">
        <v>44814</v>
      </c>
      <c r="D29" s="4">
        <v>137.35</v>
      </c>
      <c r="E29" s="4" t="str">
        <f>VLOOKUP(A29,HOP!A:L,12,0)</f>
        <v>137.35</v>
      </c>
      <c r="F29" s="4" t="str">
        <f>VLOOKUP(A29,HOP!A:C,3,0)</f>
        <v>2685280</v>
      </c>
      <c r="G29" s="4">
        <f t="shared" si="0"/>
        <v>0</v>
      </c>
      <c r="H29" s="4" t="str">
        <f t="shared" si="1"/>
        <v>，2685280</v>
      </c>
      <c r="I29" s="4" t="str">
        <f>VLOOKUP(A29,HOP!A:U,21,0)</f>
        <v>直连</v>
      </c>
    </row>
    <row r="30" s="4" customFormat="1" spans="1:9">
      <c r="A30" s="5">
        <v>999218946384988</v>
      </c>
      <c r="B30" s="6">
        <v>44813</v>
      </c>
      <c r="C30" s="6">
        <v>44814</v>
      </c>
      <c r="D30" s="4">
        <v>178.35</v>
      </c>
      <c r="E30" s="4" t="str">
        <f>VLOOKUP(A30,HOP!A:L,12,0)</f>
        <v>178.35</v>
      </c>
      <c r="F30" s="4" t="str">
        <f>VLOOKUP(A30,HOP!A:C,3,0)</f>
        <v>2685293</v>
      </c>
      <c r="G30" s="4">
        <f t="shared" si="0"/>
        <v>0</v>
      </c>
      <c r="H30" s="4" t="str">
        <f t="shared" si="1"/>
        <v>，2685293</v>
      </c>
      <c r="I30" s="4" t="str">
        <f>VLOOKUP(A30,HOP!A:U,21,0)</f>
        <v>直连</v>
      </c>
    </row>
    <row r="32" spans="4:4">
      <c r="D32" s="4">
        <f>SUM(D2:D31)</f>
        <v>5003.97</v>
      </c>
    </row>
    <row r="43" spans="1:1">
      <c r="A43" s="4" t="s">
        <v>147</v>
      </c>
    </row>
    <row r="44" spans="1:1">
      <c r="A44" s="4" t="s">
        <v>148</v>
      </c>
    </row>
    <row r="45" spans="1:1">
      <c r="A45" s="4" t="s">
        <v>149</v>
      </c>
    </row>
  </sheetData>
  <autoFilter ref="A1:X30">
    <filterColumn colId="3">
      <filters>
        <filter val="160.92"/>
        <filter val="251.12"/>
        <filter val="161.95"/>
        <filter val="253.18"/>
        <filter val="76.61"/>
        <filter val="372.2"/>
        <filter val="214.22"/>
        <filter val="176.3"/>
        <filter val="253.6"/>
        <filter val="574.7"/>
        <filter val="114.8"/>
        <filter val="118.9"/>
        <filter val="152.72"/>
        <filter val="275.72"/>
        <filter val="137.35"/>
        <filter val="178.35"/>
        <filter val="154.78"/>
        <filter val="156.82"/>
        <filter val="165.02"/>
        <filter val="305.44"/>
        <filter val="183.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150</v>
      </c>
      <c r="B1" s="2" t="s">
        <v>151</v>
      </c>
      <c r="C1" s="2" t="s">
        <v>152</v>
      </c>
      <c r="D1" s="2" t="s">
        <v>153</v>
      </c>
      <c r="E1" s="2" t="s">
        <v>13</v>
      </c>
      <c r="F1" s="2" t="s">
        <v>5</v>
      </c>
      <c r="G1" s="2" t="s">
        <v>6</v>
      </c>
      <c r="H1" s="2" t="s">
        <v>154</v>
      </c>
      <c r="I1" s="2" t="s">
        <v>155</v>
      </c>
      <c r="J1" s="2" t="s">
        <v>156</v>
      </c>
      <c r="K1" s="2" t="s">
        <v>157</v>
      </c>
      <c r="L1" s="2" t="s">
        <v>158</v>
      </c>
      <c r="M1" s="2" t="s">
        <v>159</v>
      </c>
      <c r="N1" s="2" t="s">
        <v>160</v>
      </c>
      <c r="O1" s="2" t="s">
        <v>161</v>
      </c>
      <c r="P1" s="2" t="s">
        <v>162</v>
      </c>
      <c r="Q1" s="2" t="s">
        <v>163</v>
      </c>
      <c r="R1" s="2" t="s">
        <v>164</v>
      </c>
      <c r="S1" s="2" t="s">
        <v>165</v>
      </c>
      <c r="T1" s="2" t="s">
        <v>166</v>
      </c>
      <c r="U1" s="2" t="s">
        <v>167</v>
      </c>
      <c r="V1" s="2" t="s">
        <v>168</v>
      </c>
    </row>
    <row r="2" s="1" customFormat="1" spans="1:22">
      <c r="A2" s="3">
        <v>999218946384988</v>
      </c>
      <c r="B2" s="1" t="s">
        <v>169</v>
      </c>
      <c r="C2" s="1" t="s">
        <v>170</v>
      </c>
      <c r="D2" s="1" t="s">
        <v>171</v>
      </c>
      <c r="E2" s="1" t="s">
        <v>144</v>
      </c>
      <c r="F2" s="1" t="s">
        <v>169</v>
      </c>
      <c r="G2" s="1" t="s">
        <v>172</v>
      </c>
      <c r="H2" s="1" t="s">
        <v>173</v>
      </c>
      <c r="I2" s="1" t="s">
        <v>174</v>
      </c>
      <c r="J2" s="1" t="s">
        <v>175</v>
      </c>
      <c r="K2" s="1" t="s">
        <v>174</v>
      </c>
      <c r="L2" s="1" t="s">
        <v>174</v>
      </c>
      <c r="M2" s="1" t="s">
        <v>176</v>
      </c>
      <c r="N2" s="1" t="s">
        <v>176</v>
      </c>
      <c r="O2" s="1" t="s">
        <v>177</v>
      </c>
      <c r="P2" s="1" t="s">
        <v>178</v>
      </c>
      <c r="Q2" s="1" t="s">
        <v>179</v>
      </c>
      <c r="R2" s="1" t="s">
        <v>180</v>
      </c>
      <c r="S2" s="1" t="s">
        <v>181</v>
      </c>
      <c r="T2" s="1" t="s">
        <v>182</v>
      </c>
      <c r="U2" s="1" t="s">
        <v>183</v>
      </c>
      <c r="V2" s="1" t="s">
        <v>184</v>
      </c>
    </row>
    <row r="3" s="1" customFormat="1" spans="1:22">
      <c r="A3" s="3">
        <v>999218946368798</v>
      </c>
      <c r="B3" s="1" t="s">
        <v>169</v>
      </c>
      <c r="C3" s="1" t="s">
        <v>185</v>
      </c>
      <c r="D3" s="1" t="s">
        <v>186</v>
      </c>
      <c r="E3" s="1" t="s">
        <v>140</v>
      </c>
      <c r="F3" s="1" t="s">
        <v>169</v>
      </c>
      <c r="G3" s="1" t="s">
        <v>172</v>
      </c>
      <c r="H3" s="1" t="s">
        <v>173</v>
      </c>
      <c r="I3" s="1" t="s">
        <v>187</v>
      </c>
      <c r="J3" s="1" t="s">
        <v>175</v>
      </c>
      <c r="K3" s="1" t="s">
        <v>187</v>
      </c>
      <c r="L3" s="1" t="s">
        <v>187</v>
      </c>
      <c r="M3" s="1" t="s">
        <v>176</v>
      </c>
      <c r="N3" s="1" t="s">
        <v>176</v>
      </c>
      <c r="O3" s="1" t="s">
        <v>177</v>
      </c>
      <c r="P3" s="1" t="s">
        <v>178</v>
      </c>
      <c r="Q3" s="1" t="s">
        <v>179</v>
      </c>
      <c r="R3" s="1" t="s">
        <v>188</v>
      </c>
      <c r="S3" s="1" t="s">
        <v>181</v>
      </c>
      <c r="T3" s="1" t="s">
        <v>182</v>
      </c>
      <c r="U3" s="1" t="s">
        <v>183</v>
      </c>
      <c r="V3" s="1" t="s">
        <v>184</v>
      </c>
    </row>
    <row r="4" s="1" customFormat="1" spans="1:22">
      <c r="A4" s="3">
        <v>999218946281812</v>
      </c>
      <c r="B4" s="1" t="s">
        <v>169</v>
      </c>
      <c r="C4" s="1" t="s">
        <v>189</v>
      </c>
      <c r="D4" s="1" t="s">
        <v>190</v>
      </c>
      <c r="E4" s="1" t="s">
        <v>136</v>
      </c>
      <c r="F4" s="1" t="s">
        <v>169</v>
      </c>
      <c r="G4" s="1" t="s">
        <v>172</v>
      </c>
      <c r="H4" s="1" t="s">
        <v>173</v>
      </c>
      <c r="I4" s="1" t="s">
        <v>191</v>
      </c>
      <c r="J4" s="1" t="s">
        <v>175</v>
      </c>
      <c r="K4" s="1" t="s">
        <v>191</v>
      </c>
      <c r="L4" s="1" t="s">
        <v>191</v>
      </c>
      <c r="M4" s="1" t="s">
        <v>176</v>
      </c>
      <c r="N4" s="1" t="s">
        <v>176</v>
      </c>
      <c r="O4" s="1" t="s">
        <v>177</v>
      </c>
      <c r="P4" s="1" t="s">
        <v>178</v>
      </c>
      <c r="Q4" s="1" t="s">
        <v>179</v>
      </c>
      <c r="R4" s="1" t="s">
        <v>192</v>
      </c>
      <c r="S4" s="1" t="s">
        <v>181</v>
      </c>
      <c r="T4" s="1" t="s">
        <v>182</v>
      </c>
      <c r="U4" s="1" t="s">
        <v>183</v>
      </c>
      <c r="V4" s="1" t="s">
        <v>184</v>
      </c>
    </row>
    <row r="5" s="1" customFormat="1" spans="1:22">
      <c r="A5" s="3">
        <v>999218946078847</v>
      </c>
      <c r="B5" s="1" t="s">
        <v>169</v>
      </c>
      <c r="C5" s="1" t="s">
        <v>193</v>
      </c>
      <c r="D5" s="1" t="s">
        <v>194</v>
      </c>
      <c r="E5" s="1" t="s">
        <v>133</v>
      </c>
      <c r="F5" s="1" t="s">
        <v>169</v>
      </c>
      <c r="G5" s="1" t="s">
        <v>172</v>
      </c>
      <c r="H5" s="1" t="s">
        <v>173</v>
      </c>
      <c r="I5" s="1" t="s">
        <v>195</v>
      </c>
      <c r="J5" s="1" t="s">
        <v>175</v>
      </c>
      <c r="K5" s="1" t="s">
        <v>195</v>
      </c>
      <c r="L5" s="1" t="s">
        <v>195</v>
      </c>
      <c r="M5" s="1" t="s">
        <v>176</v>
      </c>
      <c r="N5" s="1" t="s">
        <v>176</v>
      </c>
      <c r="O5" s="1" t="s">
        <v>177</v>
      </c>
      <c r="P5" s="1" t="s">
        <v>178</v>
      </c>
      <c r="Q5" s="1" t="s">
        <v>179</v>
      </c>
      <c r="R5" s="1" t="s">
        <v>196</v>
      </c>
      <c r="S5" s="1" t="s">
        <v>181</v>
      </c>
      <c r="T5" s="1" t="s">
        <v>182</v>
      </c>
      <c r="U5" s="1" t="s">
        <v>183</v>
      </c>
      <c r="V5" s="1" t="s">
        <v>184</v>
      </c>
    </row>
    <row r="6" s="1" customFormat="1" spans="1:22">
      <c r="A6" s="3">
        <v>999218945747768</v>
      </c>
      <c r="B6" s="1" t="s">
        <v>169</v>
      </c>
      <c r="C6" s="1" t="s">
        <v>197</v>
      </c>
      <c r="D6" s="1" t="s">
        <v>198</v>
      </c>
      <c r="E6" s="1" t="s">
        <v>131</v>
      </c>
      <c r="F6" s="1" t="s">
        <v>169</v>
      </c>
      <c r="G6" s="1" t="s">
        <v>172</v>
      </c>
      <c r="H6" s="1" t="s">
        <v>173</v>
      </c>
      <c r="I6" s="1" t="s">
        <v>199</v>
      </c>
      <c r="J6" s="1" t="s">
        <v>175</v>
      </c>
      <c r="K6" s="1" t="s">
        <v>199</v>
      </c>
      <c r="L6" s="1" t="s">
        <v>199</v>
      </c>
      <c r="M6" s="1" t="s">
        <v>176</v>
      </c>
      <c r="N6" s="1" t="s">
        <v>176</v>
      </c>
      <c r="O6" s="1" t="s">
        <v>177</v>
      </c>
      <c r="P6" s="1" t="s">
        <v>178</v>
      </c>
      <c r="Q6" s="1" t="s">
        <v>179</v>
      </c>
      <c r="R6" s="1" t="s">
        <v>200</v>
      </c>
      <c r="S6" s="1" t="s">
        <v>181</v>
      </c>
      <c r="T6" s="1" t="s">
        <v>182</v>
      </c>
      <c r="U6" s="1" t="s">
        <v>183</v>
      </c>
      <c r="V6" s="1" t="s">
        <v>184</v>
      </c>
    </row>
    <row r="7" s="1" customFormat="1" spans="1:22">
      <c r="A7" s="3">
        <v>999218945716289</v>
      </c>
      <c r="B7" s="1" t="s">
        <v>169</v>
      </c>
      <c r="C7" s="1" t="s">
        <v>201</v>
      </c>
      <c r="D7" s="1" t="s">
        <v>202</v>
      </c>
      <c r="E7" s="1" t="s">
        <v>128</v>
      </c>
      <c r="F7" s="1" t="s">
        <v>169</v>
      </c>
      <c r="G7" s="1" t="s">
        <v>172</v>
      </c>
      <c r="H7" s="1" t="s">
        <v>173</v>
      </c>
      <c r="I7" s="1" t="s">
        <v>203</v>
      </c>
      <c r="J7" s="1" t="s">
        <v>175</v>
      </c>
      <c r="K7" s="1" t="s">
        <v>203</v>
      </c>
      <c r="L7" s="1" t="s">
        <v>203</v>
      </c>
      <c r="M7" s="1" t="s">
        <v>176</v>
      </c>
      <c r="N7" s="1" t="s">
        <v>176</v>
      </c>
      <c r="O7" s="1" t="s">
        <v>177</v>
      </c>
      <c r="P7" s="1" t="s">
        <v>178</v>
      </c>
      <c r="Q7" s="1" t="s">
        <v>179</v>
      </c>
      <c r="R7" s="1" t="s">
        <v>204</v>
      </c>
      <c r="S7" s="1" t="s">
        <v>181</v>
      </c>
      <c r="T7" s="1" t="s">
        <v>182</v>
      </c>
      <c r="U7" s="1" t="s">
        <v>183</v>
      </c>
      <c r="V7" s="1" t="s">
        <v>184</v>
      </c>
    </row>
    <row r="8" s="1" customFormat="1" spans="1:22">
      <c r="A8" s="3">
        <v>999218945530199</v>
      </c>
      <c r="B8" s="1" t="s">
        <v>169</v>
      </c>
      <c r="C8" s="1" t="s">
        <v>205</v>
      </c>
      <c r="D8" s="1" t="s">
        <v>194</v>
      </c>
      <c r="E8" s="1" t="s">
        <v>125</v>
      </c>
      <c r="F8" s="1" t="s">
        <v>169</v>
      </c>
      <c r="G8" s="1" t="s">
        <v>172</v>
      </c>
      <c r="H8" s="1" t="s">
        <v>173</v>
      </c>
      <c r="I8" s="1" t="s">
        <v>195</v>
      </c>
      <c r="J8" s="1" t="s">
        <v>175</v>
      </c>
      <c r="K8" s="1" t="s">
        <v>195</v>
      </c>
      <c r="L8" s="1" t="s">
        <v>195</v>
      </c>
      <c r="M8" s="1" t="s">
        <v>176</v>
      </c>
      <c r="N8" s="1" t="s">
        <v>176</v>
      </c>
      <c r="O8" s="1" t="s">
        <v>177</v>
      </c>
      <c r="P8" s="1" t="s">
        <v>178</v>
      </c>
      <c r="Q8" s="1" t="s">
        <v>179</v>
      </c>
      <c r="R8" s="1" t="s">
        <v>206</v>
      </c>
      <c r="S8" s="1" t="s">
        <v>181</v>
      </c>
      <c r="T8" s="1" t="s">
        <v>182</v>
      </c>
      <c r="U8" s="1" t="s">
        <v>183</v>
      </c>
      <c r="V8" s="1" t="s">
        <v>184</v>
      </c>
    </row>
    <row r="9" s="1" customFormat="1" spans="1:22">
      <c r="A9" s="3">
        <v>999218945091783</v>
      </c>
      <c r="B9" s="1" t="s">
        <v>169</v>
      </c>
      <c r="C9" s="1" t="s">
        <v>207</v>
      </c>
      <c r="D9" s="1" t="s">
        <v>208</v>
      </c>
      <c r="E9" s="1" t="s">
        <v>122</v>
      </c>
      <c r="F9" s="1" t="s">
        <v>169</v>
      </c>
      <c r="G9" s="1" t="s">
        <v>172</v>
      </c>
      <c r="H9" s="1" t="s">
        <v>173</v>
      </c>
      <c r="I9" s="1" t="s">
        <v>209</v>
      </c>
      <c r="J9" s="1" t="s">
        <v>175</v>
      </c>
      <c r="K9" s="1" t="s">
        <v>209</v>
      </c>
      <c r="L9" s="1" t="s">
        <v>209</v>
      </c>
      <c r="M9" s="1" t="s">
        <v>176</v>
      </c>
      <c r="N9" s="1" t="s">
        <v>176</v>
      </c>
      <c r="O9" s="1" t="s">
        <v>177</v>
      </c>
      <c r="P9" s="1" t="s">
        <v>178</v>
      </c>
      <c r="Q9" s="1" t="s">
        <v>179</v>
      </c>
      <c r="R9" s="1" t="s">
        <v>210</v>
      </c>
      <c r="S9" s="1" t="s">
        <v>181</v>
      </c>
      <c r="T9" s="1" t="s">
        <v>182</v>
      </c>
      <c r="U9" s="1" t="s">
        <v>183</v>
      </c>
      <c r="V9" s="1" t="s">
        <v>184</v>
      </c>
    </row>
    <row r="10" s="1" customFormat="1" spans="1:22">
      <c r="A10" s="3">
        <v>999218944965907</v>
      </c>
      <c r="B10" s="1" t="s">
        <v>169</v>
      </c>
      <c r="C10" s="1" t="s">
        <v>211</v>
      </c>
      <c r="D10" s="1" t="s">
        <v>212</v>
      </c>
      <c r="E10" s="1" t="s">
        <v>119</v>
      </c>
      <c r="F10" s="1" t="s">
        <v>169</v>
      </c>
      <c r="G10" s="1" t="s">
        <v>172</v>
      </c>
      <c r="H10" s="1" t="s">
        <v>173</v>
      </c>
      <c r="I10" s="1" t="s">
        <v>213</v>
      </c>
      <c r="J10" s="1" t="s">
        <v>175</v>
      </c>
      <c r="K10" s="1" t="s">
        <v>213</v>
      </c>
      <c r="L10" s="1" t="s">
        <v>213</v>
      </c>
      <c r="M10" s="1" t="s">
        <v>176</v>
      </c>
      <c r="N10" s="1" t="s">
        <v>176</v>
      </c>
      <c r="O10" s="1" t="s">
        <v>177</v>
      </c>
      <c r="P10" s="1" t="s">
        <v>178</v>
      </c>
      <c r="Q10" s="1" t="s">
        <v>179</v>
      </c>
      <c r="R10" s="1" t="s">
        <v>214</v>
      </c>
      <c r="S10" s="1" t="s">
        <v>181</v>
      </c>
      <c r="T10" s="1" t="s">
        <v>182</v>
      </c>
      <c r="U10" s="1" t="s">
        <v>183</v>
      </c>
      <c r="V10" s="1" t="s">
        <v>184</v>
      </c>
    </row>
    <row r="11" s="1" customFormat="1" spans="1:22">
      <c r="A11" s="3">
        <v>999218944795784</v>
      </c>
      <c r="B11" s="1" t="s">
        <v>169</v>
      </c>
      <c r="C11" s="1" t="s">
        <v>215</v>
      </c>
      <c r="D11" s="1" t="s">
        <v>208</v>
      </c>
      <c r="E11" s="1" t="s">
        <v>114</v>
      </c>
      <c r="F11" s="1" t="s">
        <v>169</v>
      </c>
      <c r="G11" s="1" t="s">
        <v>172</v>
      </c>
      <c r="H11" s="1" t="s">
        <v>173</v>
      </c>
      <c r="I11" s="1" t="s">
        <v>216</v>
      </c>
      <c r="J11" s="1" t="s">
        <v>175</v>
      </c>
      <c r="K11" s="1" t="s">
        <v>216</v>
      </c>
      <c r="L11" s="1" t="s">
        <v>216</v>
      </c>
      <c r="M11" s="1" t="s">
        <v>176</v>
      </c>
      <c r="N11" s="1" t="s">
        <v>176</v>
      </c>
      <c r="O11" s="1" t="s">
        <v>177</v>
      </c>
      <c r="P11" s="1" t="s">
        <v>178</v>
      </c>
      <c r="Q11" s="1" t="s">
        <v>179</v>
      </c>
      <c r="R11" s="1" t="s">
        <v>217</v>
      </c>
      <c r="S11" s="1" t="s">
        <v>181</v>
      </c>
      <c r="T11" s="1" t="s">
        <v>182</v>
      </c>
      <c r="U11" s="1" t="s">
        <v>183</v>
      </c>
      <c r="V11" s="1" t="s">
        <v>184</v>
      </c>
    </row>
    <row r="12" s="1" customFormat="1" spans="1:22">
      <c r="A12" s="3">
        <v>999218941635208</v>
      </c>
      <c r="B12" s="1" t="s">
        <v>218</v>
      </c>
      <c r="C12" s="1" t="s">
        <v>219</v>
      </c>
      <c r="D12" s="1" t="s">
        <v>220</v>
      </c>
      <c r="E12" s="1" t="s">
        <v>107</v>
      </c>
      <c r="F12" s="1" t="s">
        <v>218</v>
      </c>
      <c r="G12" s="1" t="s">
        <v>169</v>
      </c>
      <c r="H12" s="1" t="s">
        <v>173</v>
      </c>
      <c r="I12" s="1" t="s">
        <v>221</v>
      </c>
      <c r="J12" s="1" t="s">
        <v>175</v>
      </c>
      <c r="K12" s="1" t="s">
        <v>221</v>
      </c>
      <c r="L12" s="1" t="s">
        <v>221</v>
      </c>
      <c r="M12" s="1" t="s">
        <v>176</v>
      </c>
      <c r="N12" s="1" t="s">
        <v>176</v>
      </c>
      <c r="O12" s="1" t="s">
        <v>177</v>
      </c>
      <c r="P12" s="1" t="s">
        <v>178</v>
      </c>
      <c r="Q12" s="1" t="s">
        <v>179</v>
      </c>
      <c r="R12" s="1" t="s">
        <v>222</v>
      </c>
      <c r="S12" s="1" t="s">
        <v>181</v>
      </c>
      <c r="T12" s="1" t="s">
        <v>182</v>
      </c>
      <c r="U12" s="1" t="s">
        <v>183</v>
      </c>
      <c r="V12" s="1" t="s">
        <v>184</v>
      </c>
    </row>
    <row r="13" s="1" customFormat="1" spans="1:22">
      <c r="A13" s="3">
        <v>999218940319967</v>
      </c>
      <c r="B13" s="1" t="s">
        <v>218</v>
      </c>
      <c r="C13" s="1" t="s">
        <v>223</v>
      </c>
      <c r="D13" s="1" t="s">
        <v>224</v>
      </c>
      <c r="E13" s="1" t="s">
        <v>102</v>
      </c>
      <c r="F13" s="1" t="s">
        <v>218</v>
      </c>
      <c r="G13" s="1" t="s">
        <v>169</v>
      </c>
      <c r="H13" s="1" t="s">
        <v>173</v>
      </c>
      <c r="I13" s="1" t="s">
        <v>225</v>
      </c>
      <c r="J13" s="1" t="s">
        <v>175</v>
      </c>
      <c r="K13" s="1" t="s">
        <v>225</v>
      </c>
      <c r="L13" s="1" t="s">
        <v>225</v>
      </c>
      <c r="M13" s="1" t="s">
        <v>176</v>
      </c>
      <c r="N13" s="1" t="s">
        <v>176</v>
      </c>
      <c r="O13" s="1" t="s">
        <v>177</v>
      </c>
      <c r="P13" s="1" t="s">
        <v>178</v>
      </c>
      <c r="Q13" s="1" t="s">
        <v>179</v>
      </c>
      <c r="R13" s="1" t="s">
        <v>226</v>
      </c>
      <c r="S13" s="1" t="s">
        <v>181</v>
      </c>
      <c r="T13" s="1" t="s">
        <v>182</v>
      </c>
      <c r="U13" s="1" t="s">
        <v>183</v>
      </c>
      <c r="V13" s="1" t="s">
        <v>184</v>
      </c>
    </row>
    <row r="14" s="1" customFormat="1" spans="1:22">
      <c r="A14" s="3">
        <v>999218936925868</v>
      </c>
      <c r="B14" s="1" t="s">
        <v>227</v>
      </c>
      <c r="C14" s="1" t="s">
        <v>228</v>
      </c>
      <c r="D14" s="1" t="s">
        <v>229</v>
      </c>
      <c r="E14" s="1" t="s">
        <v>94</v>
      </c>
      <c r="F14" s="1" t="s">
        <v>227</v>
      </c>
      <c r="G14" s="1" t="s">
        <v>218</v>
      </c>
      <c r="H14" s="1" t="s">
        <v>173</v>
      </c>
      <c r="I14" s="1" t="s">
        <v>230</v>
      </c>
      <c r="J14" s="1" t="s">
        <v>175</v>
      </c>
      <c r="K14" s="1" t="s">
        <v>230</v>
      </c>
      <c r="L14" s="1" t="s">
        <v>230</v>
      </c>
      <c r="M14" s="1" t="s">
        <v>176</v>
      </c>
      <c r="N14" s="1" t="s">
        <v>176</v>
      </c>
      <c r="O14" s="1" t="s">
        <v>177</v>
      </c>
      <c r="P14" s="1" t="s">
        <v>178</v>
      </c>
      <c r="Q14" s="1" t="s">
        <v>179</v>
      </c>
      <c r="R14" s="1" t="s">
        <v>231</v>
      </c>
      <c r="S14" s="1" t="s">
        <v>181</v>
      </c>
      <c r="T14" s="1" t="s">
        <v>182</v>
      </c>
      <c r="U14" s="1" t="s">
        <v>183</v>
      </c>
      <c r="V14" s="1" t="s">
        <v>184</v>
      </c>
    </row>
    <row r="15" s="1" customFormat="1" spans="1:22">
      <c r="A15" s="3">
        <v>999218928108376</v>
      </c>
      <c r="B15" s="1" t="s">
        <v>227</v>
      </c>
      <c r="C15" s="1" t="s">
        <v>232</v>
      </c>
      <c r="D15" s="1" t="s">
        <v>233</v>
      </c>
      <c r="E15" s="1" t="s">
        <v>97</v>
      </c>
      <c r="F15" s="1" t="s">
        <v>218</v>
      </c>
      <c r="G15" s="1" t="s">
        <v>169</v>
      </c>
      <c r="H15" s="1" t="s">
        <v>173</v>
      </c>
      <c r="I15" s="1" t="s">
        <v>213</v>
      </c>
      <c r="J15" s="1" t="s">
        <v>175</v>
      </c>
      <c r="K15" s="1" t="s">
        <v>213</v>
      </c>
      <c r="L15" s="1" t="s">
        <v>213</v>
      </c>
      <c r="M15" s="1" t="s">
        <v>176</v>
      </c>
      <c r="N15" s="1" t="s">
        <v>176</v>
      </c>
      <c r="O15" s="1" t="s">
        <v>177</v>
      </c>
      <c r="P15" s="1" t="s">
        <v>178</v>
      </c>
      <c r="Q15" s="1" t="s">
        <v>179</v>
      </c>
      <c r="R15" s="1" t="s">
        <v>234</v>
      </c>
      <c r="S15" s="1" t="s">
        <v>181</v>
      </c>
      <c r="T15" s="1" t="s">
        <v>182</v>
      </c>
      <c r="U15" s="1" t="s">
        <v>183</v>
      </c>
      <c r="V15" s="1" t="s">
        <v>184</v>
      </c>
    </row>
    <row r="16" s="1" customFormat="1" spans="1:22">
      <c r="A16" s="3">
        <v>999218925525698</v>
      </c>
      <c r="B16" s="1" t="s">
        <v>235</v>
      </c>
      <c r="C16" s="1" t="s">
        <v>236</v>
      </c>
      <c r="D16" s="1" t="s">
        <v>237</v>
      </c>
      <c r="E16" s="1" t="s">
        <v>90</v>
      </c>
      <c r="F16" s="1" t="s">
        <v>227</v>
      </c>
      <c r="G16" s="1" t="s">
        <v>218</v>
      </c>
      <c r="H16" s="1" t="s">
        <v>173</v>
      </c>
      <c r="I16" s="1" t="s">
        <v>238</v>
      </c>
      <c r="J16" s="1" t="s">
        <v>175</v>
      </c>
      <c r="K16" s="1" t="s">
        <v>238</v>
      </c>
      <c r="L16" s="1" t="s">
        <v>238</v>
      </c>
      <c r="M16" s="1" t="s">
        <v>176</v>
      </c>
      <c r="N16" s="1" t="s">
        <v>176</v>
      </c>
      <c r="O16" s="1" t="s">
        <v>177</v>
      </c>
      <c r="P16" s="1" t="s">
        <v>178</v>
      </c>
      <c r="Q16" s="1" t="s">
        <v>179</v>
      </c>
      <c r="R16" s="1" t="s">
        <v>239</v>
      </c>
      <c r="S16" s="1" t="s">
        <v>181</v>
      </c>
      <c r="T16" s="1" t="s">
        <v>182</v>
      </c>
      <c r="U16" s="1" t="s">
        <v>183</v>
      </c>
      <c r="V16" s="1" t="s">
        <v>184</v>
      </c>
    </row>
    <row r="17" s="1" customFormat="1" spans="1:22">
      <c r="A17" s="3">
        <v>999218925480465</v>
      </c>
      <c r="B17" s="1" t="s">
        <v>235</v>
      </c>
      <c r="C17" s="1" t="s">
        <v>240</v>
      </c>
      <c r="D17" s="1" t="s">
        <v>241</v>
      </c>
      <c r="E17" s="1" t="s">
        <v>78</v>
      </c>
      <c r="F17" s="1" t="s">
        <v>235</v>
      </c>
      <c r="G17" s="1" t="s">
        <v>227</v>
      </c>
      <c r="H17" s="1" t="s">
        <v>173</v>
      </c>
      <c r="I17" s="1" t="s">
        <v>187</v>
      </c>
      <c r="J17" s="1" t="s">
        <v>175</v>
      </c>
      <c r="K17" s="1" t="s">
        <v>187</v>
      </c>
      <c r="L17" s="1" t="s">
        <v>187</v>
      </c>
      <c r="M17" s="1" t="s">
        <v>176</v>
      </c>
      <c r="N17" s="1" t="s">
        <v>176</v>
      </c>
      <c r="O17" s="1" t="s">
        <v>177</v>
      </c>
      <c r="P17" s="1" t="s">
        <v>178</v>
      </c>
      <c r="Q17" s="1" t="s">
        <v>179</v>
      </c>
      <c r="R17" s="1" t="s">
        <v>242</v>
      </c>
      <c r="S17" s="1" t="s">
        <v>181</v>
      </c>
      <c r="T17" s="1" t="s">
        <v>182</v>
      </c>
      <c r="U17" s="1" t="s">
        <v>183</v>
      </c>
      <c r="V17" s="1" t="s">
        <v>184</v>
      </c>
    </row>
    <row r="18" s="1" customFormat="1" spans="1:22">
      <c r="A18" s="3">
        <v>999218925212033</v>
      </c>
      <c r="B18" s="1" t="s">
        <v>235</v>
      </c>
      <c r="C18" s="1" t="s">
        <v>243</v>
      </c>
      <c r="D18" s="1" t="s">
        <v>244</v>
      </c>
      <c r="E18" s="1" t="s">
        <v>75</v>
      </c>
      <c r="F18" s="1" t="s">
        <v>235</v>
      </c>
      <c r="G18" s="1" t="s">
        <v>227</v>
      </c>
      <c r="H18" s="1" t="s">
        <v>173</v>
      </c>
      <c r="I18" s="1" t="s">
        <v>245</v>
      </c>
      <c r="J18" s="1" t="s">
        <v>175</v>
      </c>
      <c r="K18" s="1" t="s">
        <v>245</v>
      </c>
      <c r="L18" s="1" t="s">
        <v>245</v>
      </c>
      <c r="M18" s="1" t="s">
        <v>176</v>
      </c>
      <c r="N18" s="1" t="s">
        <v>176</v>
      </c>
      <c r="O18" s="1" t="s">
        <v>177</v>
      </c>
      <c r="P18" s="1" t="s">
        <v>178</v>
      </c>
      <c r="Q18" s="1" t="s">
        <v>179</v>
      </c>
      <c r="R18" s="1" t="s">
        <v>246</v>
      </c>
      <c r="S18" s="1" t="s">
        <v>181</v>
      </c>
      <c r="T18" s="1" t="s">
        <v>182</v>
      </c>
      <c r="U18" s="1" t="s">
        <v>183</v>
      </c>
      <c r="V18" s="1" t="s">
        <v>184</v>
      </c>
    </row>
    <row r="19" s="1" customFormat="1" spans="1:22">
      <c r="A19" s="3">
        <v>18923632261</v>
      </c>
      <c r="B19" s="1" t="s">
        <v>235</v>
      </c>
      <c r="C19" s="1" t="s">
        <v>247</v>
      </c>
      <c r="D19" s="1" t="s">
        <v>248</v>
      </c>
      <c r="E19" s="1" t="s">
        <v>72</v>
      </c>
      <c r="F19" s="1" t="s">
        <v>235</v>
      </c>
      <c r="G19" s="1" t="s">
        <v>227</v>
      </c>
      <c r="H19" s="1" t="s">
        <v>173</v>
      </c>
      <c r="I19" s="1" t="s">
        <v>249</v>
      </c>
      <c r="J19" s="1" t="s">
        <v>175</v>
      </c>
      <c r="K19" s="1" t="s">
        <v>249</v>
      </c>
      <c r="L19" s="1" t="s">
        <v>249</v>
      </c>
      <c r="M19" s="1" t="s">
        <v>176</v>
      </c>
      <c r="N19" s="1" t="s">
        <v>176</v>
      </c>
      <c r="O19" s="1" t="s">
        <v>177</v>
      </c>
      <c r="P19" s="1" t="s">
        <v>178</v>
      </c>
      <c r="Q19" s="1" t="s">
        <v>179</v>
      </c>
      <c r="R19" s="1" t="s">
        <v>250</v>
      </c>
      <c r="S19" s="1" t="s">
        <v>181</v>
      </c>
      <c r="T19" s="1" t="s">
        <v>182</v>
      </c>
      <c r="U19" s="1" t="s">
        <v>183</v>
      </c>
      <c r="V19" s="1" t="s">
        <v>184</v>
      </c>
    </row>
    <row r="20" s="1" customFormat="1" spans="1:22">
      <c r="A20" s="3">
        <v>999218924576851</v>
      </c>
      <c r="B20" s="1" t="s">
        <v>235</v>
      </c>
      <c r="C20" s="1" t="s">
        <v>251</v>
      </c>
      <c r="D20" s="1" t="s">
        <v>252</v>
      </c>
      <c r="E20" s="1" t="s">
        <v>67</v>
      </c>
      <c r="F20" s="1" t="s">
        <v>235</v>
      </c>
      <c r="G20" s="1" t="s">
        <v>227</v>
      </c>
      <c r="H20" s="1" t="s">
        <v>173</v>
      </c>
      <c r="I20" s="1" t="s">
        <v>253</v>
      </c>
      <c r="J20" s="1" t="s">
        <v>175</v>
      </c>
      <c r="K20" s="1" t="s">
        <v>253</v>
      </c>
      <c r="L20" s="1" t="s">
        <v>253</v>
      </c>
      <c r="M20" s="1" t="s">
        <v>176</v>
      </c>
      <c r="N20" s="1" t="s">
        <v>176</v>
      </c>
      <c r="O20" s="1" t="s">
        <v>177</v>
      </c>
      <c r="P20" s="1" t="s">
        <v>178</v>
      </c>
      <c r="Q20" s="1" t="s">
        <v>179</v>
      </c>
      <c r="R20" s="1" t="s">
        <v>254</v>
      </c>
      <c r="S20" s="1" t="s">
        <v>181</v>
      </c>
      <c r="T20" s="1" t="s">
        <v>182</v>
      </c>
      <c r="U20" s="1" t="s">
        <v>183</v>
      </c>
      <c r="V20" s="1" t="s">
        <v>184</v>
      </c>
    </row>
    <row r="21" s="1" customFormat="1" spans="1:22">
      <c r="A21" s="3">
        <v>999218924294390</v>
      </c>
      <c r="B21" s="1" t="s">
        <v>235</v>
      </c>
      <c r="C21" s="1" t="s">
        <v>255</v>
      </c>
      <c r="D21" s="1" t="s">
        <v>256</v>
      </c>
      <c r="E21" s="1" t="s">
        <v>63</v>
      </c>
      <c r="F21" s="1" t="s">
        <v>235</v>
      </c>
      <c r="G21" s="1" t="s">
        <v>227</v>
      </c>
      <c r="H21" s="1" t="s">
        <v>173</v>
      </c>
      <c r="I21" s="1" t="s">
        <v>257</v>
      </c>
      <c r="J21" s="1" t="s">
        <v>175</v>
      </c>
      <c r="K21" s="1" t="s">
        <v>257</v>
      </c>
      <c r="L21" s="1" t="s">
        <v>257</v>
      </c>
      <c r="M21" s="1" t="s">
        <v>176</v>
      </c>
      <c r="N21" s="1" t="s">
        <v>176</v>
      </c>
      <c r="O21" s="1" t="s">
        <v>177</v>
      </c>
      <c r="P21" s="1" t="s">
        <v>178</v>
      </c>
      <c r="Q21" s="1" t="s">
        <v>179</v>
      </c>
      <c r="R21" s="1" t="s">
        <v>258</v>
      </c>
      <c r="S21" s="1" t="s">
        <v>181</v>
      </c>
      <c r="T21" s="1" t="s">
        <v>182</v>
      </c>
      <c r="U21" s="1" t="s">
        <v>183</v>
      </c>
      <c r="V21" s="1" t="s">
        <v>184</v>
      </c>
    </row>
    <row r="22" s="1" customFormat="1" spans="1:22">
      <c r="A22" s="3">
        <v>999218922874253</v>
      </c>
      <c r="B22" s="1" t="s">
        <v>235</v>
      </c>
      <c r="C22" s="1" t="s">
        <v>259</v>
      </c>
      <c r="D22" s="1" t="s">
        <v>260</v>
      </c>
      <c r="E22" s="1" t="s">
        <v>59</v>
      </c>
      <c r="F22" s="1" t="s">
        <v>235</v>
      </c>
      <c r="G22" s="1" t="s">
        <v>227</v>
      </c>
      <c r="H22" s="1" t="s">
        <v>173</v>
      </c>
      <c r="I22" s="1" t="s">
        <v>230</v>
      </c>
      <c r="J22" s="1" t="s">
        <v>175</v>
      </c>
      <c r="K22" s="1" t="s">
        <v>230</v>
      </c>
      <c r="L22" s="1" t="s">
        <v>230</v>
      </c>
      <c r="M22" s="1" t="s">
        <v>176</v>
      </c>
      <c r="N22" s="1" t="s">
        <v>176</v>
      </c>
      <c r="O22" s="1" t="s">
        <v>177</v>
      </c>
      <c r="P22" s="1" t="s">
        <v>178</v>
      </c>
      <c r="Q22" s="1" t="s">
        <v>179</v>
      </c>
      <c r="R22" s="1" t="s">
        <v>261</v>
      </c>
      <c r="S22" s="1" t="s">
        <v>181</v>
      </c>
      <c r="T22" s="1" t="s">
        <v>182</v>
      </c>
      <c r="U22" s="1" t="s">
        <v>183</v>
      </c>
      <c r="V22" s="1" t="s">
        <v>184</v>
      </c>
    </row>
    <row r="23" s="1" customFormat="1" spans="1:22">
      <c r="A23" s="3">
        <v>999218922092593</v>
      </c>
      <c r="B23" s="1" t="s">
        <v>235</v>
      </c>
      <c r="C23" s="1" t="s">
        <v>262</v>
      </c>
      <c r="D23" s="1" t="s">
        <v>263</v>
      </c>
      <c r="E23" s="1" t="s">
        <v>56</v>
      </c>
      <c r="F23" s="1" t="s">
        <v>235</v>
      </c>
      <c r="G23" s="1" t="s">
        <v>227</v>
      </c>
      <c r="H23" s="1" t="s">
        <v>173</v>
      </c>
      <c r="I23" s="1" t="s">
        <v>264</v>
      </c>
      <c r="J23" s="1" t="s">
        <v>175</v>
      </c>
      <c r="K23" s="1" t="s">
        <v>264</v>
      </c>
      <c r="L23" s="1" t="s">
        <v>264</v>
      </c>
      <c r="M23" s="1" t="s">
        <v>176</v>
      </c>
      <c r="N23" s="1" t="s">
        <v>176</v>
      </c>
      <c r="O23" s="1" t="s">
        <v>177</v>
      </c>
      <c r="P23" s="1" t="s">
        <v>178</v>
      </c>
      <c r="Q23" s="1" t="s">
        <v>179</v>
      </c>
      <c r="R23" s="1" t="s">
        <v>265</v>
      </c>
      <c r="S23" s="1" t="s">
        <v>181</v>
      </c>
      <c r="T23" s="1" t="s">
        <v>182</v>
      </c>
      <c r="U23" s="1" t="s">
        <v>183</v>
      </c>
      <c r="V23" s="1" t="s">
        <v>184</v>
      </c>
    </row>
    <row r="24" s="1" customFormat="1" spans="1:22">
      <c r="A24" s="3">
        <v>999218921091754</v>
      </c>
      <c r="B24" s="1" t="s">
        <v>235</v>
      </c>
      <c r="C24" s="1" t="s">
        <v>266</v>
      </c>
      <c r="D24" s="1" t="s">
        <v>267</v>
      </c>
      <c r="E24" s="1" t="s">
        <v>51</v>
      </c>
      <c r="F24" s="1" t="s">
        <v>235</v>
      </c>
      <c r="G24" s="1" t="s">
        <v>227</v>
      </c>
      <c r="H24" s="1" t="s">
        <v>173</v>
      </c>
      <c r="I24" s="1" t="s">
        <v>268</v>
      </c>
      <c r="J24" s="1" t="s">
        <v>175</v>
      </c>
      <c r="K24" s="1" t="s">
        <v>268</v>
      </c>
      <c r="L24" s="1" t="s">
        <v>268</v>
      </c>
      <c r="M24" s="1" t="s">
        <v>176</v>
      </c>
      <c r="N24" s="1" t="s">
        <v>176</v>
      </c>
      <c r="O24" s="1" t="s">
        <v>177</v>
      </c>
      <c r="P24" s="1" t="s">
        <v>178</v>
      </c>
      <c r="Q24" s="1" t="s">
        <v>179</v>
      </c>
      <c r="R24" s="1" t="s">
        <v>269</v>
      </c>
      <c r="S24" s="1" t="s">
        <v>181</v>
      </c>
      <c r="T24" s="1" t="s">
        <v>182</v>
      </c>
      <c r="U24" s="1" t="s">
        <v>183</v>
      </c>
      <c r="V24" s="1" t="s">
        <v>184</v>
      </c>
    </row>
    <row r="25" s="1" customFormat="1" spans="1:22">
      <c r="A25" s="3">
        <v>999218920996496</v>
      </c>
      <c r="B25" s="1" t="s">
        <v>235</v>
      </c>
      <c r="C25" s="1" t="s">
        <v>270</v>
      </c>
      <c r="D25" s="1" t="s">
        <v>271</v>
      </c>
      <c r="E25" s="1" t="s">
        <v>46</v>
      </c>
      <c r="F25" s="1" t="s">
        <v>235</v>
      </c>
      <c r="G25" s="1" t="s">
        <v>227</v>
      </c>
      <c r="H25" s="1" t="s">
        <v>173</v>
      </c>
      <c r="I25" s="1" t="s">
        <v>272</v>
      </c>
      <c r="J25" s="1" t="s">
        <v>175</v>
      </c>
      <c r="K25" s="1" t="s">
        <v>272</v>
      </c>
      <c r="L25" s="1" t="s">
        <v>272</v>
      </c>
      <c r="M25" s="1" t="s">
        <v>176</v>
      </c>
      <c r="N25" s="1" t="s">
        <v>176</v>
      </c>
      <c r="O25" s="1" t="s">
        <v>177</v>
      </c>
      <c r="P25" s="1" t="s">
        <v>178</v>
      </c>
      <c r="Q25" s="1" t="s">
        <v>179</v>
      </c>
      <c r="R25" s="1" t="s">
        <v>273</v>
      </c>
      <c r="S25" s="1" t="s">
        <v>181</v>
      </c>
      <c r="T25" s="1" t="s">
        <v>182</v>
      </c>
      <c r="U25" s="1" t="s">
        <v>183</v>
      </c>
      <c r="V25" s="1" t="s">
        <v>184</v>
      </c>
    </row>
    <row r="26" s="1" customFormat="1" spans="1:22">
      <c r="A26" s="3">
        <v>999218920626096</v>
      </c>
      <c r="B26" s="1" t="s">
        <v>274</v>
      </c>
      <c r="C26" s="1" t="s">
        <v>275</v>
      </c>
      <c r="D26" s="1" t="s">
        <v>276</v>
      </c>
      <c r="E26" s="1" t="s">
        <v>86</v>
      </c>
      <c r="F26" s="1" t="s">
        <v>235</v>
      </c>
      <c r="G26" s="1" t="s">
        <v>218</v>
      </c>
      <c r="H26" s="1" t="s">
        <v>173</v>
      </c>
      <c r="I26" s="1" t="s">
        <v>277</v>
      </c>
      <c r="J26" s="1" t="s">
        <v>175</v>
      </c>
      <c r="K26" s="1" t="s">
        <v>277</v>
      </c>
      <c r="L26" s="1" t="s">
        <v>277</v>
      </c>
      <c r="M26" s="1" t="s">
        <v>176</v>
      </c>
      <c r="N26" s="1" t="s">
        <v>176</v>
      </c>
      <c r="O26" s="1" t="s">
        <v>177</v>
      </c>
      <c r="P26" s="1" t="s">
        <v>178</v>
      </c>
      <c r="Q26" s="1" t="s">
        <v>179</v>
      </c>
      <c r="R26" s="1" t="s">
        <v>278</v>
      </c>
      <c r="S26" s="1" t="s">
        <v>181</v>
      </c>
      <c r="T26" s="1" t="s">
        <v>182</v>
      </c>
      <c r="U26" s="1" t="s">
        <v>183</v>
      </c>
      <c r="V26" s="1" t="s">
        <v>184</v>
      </c>
    </row>
    <row r="27" s="1" customFormat="1" spans="1:22">
      <c r="A27" s="3">
        <v>999218837991484</v>
      </c>
      <c r="B27" s="1" t="s">
        <v>279</v>
      </c>
      <c r="C27" s="1" t="s">
        <v>280</v>
      </c>
      <c r="D27" s="1" t="s">
        <v>281</v>
      </c>
      <c r="E27" s="1" t="s">
        <v>31</v>
      </c>
      <c r="F27" s="1" t="s">
        <v>274</v>
      </c>
      <c r="G27" s="1" t="s">
        <v>227</v>
      </c>
      <c r="H27" s="1" t="s">
        <v>173</v>
      </c>
      <c r="I27" s="1" t="s">
        <v>177</v>
      </c>
      <c r="J27" s="1" t="s">
        <v>175</v>
      </c>
      <c r="K27" s="1" t="s">
        <v>177</v>
      </c>
      <c r="L27" s="1" t="s">
        <v>177</v>
      </c>
      <c r="M27" s="1" t="s">
        <v>176</v>
      </c>
      <c r="N27" s="1" t="s">
        <v>176</v>
      </c>
      <c r="O27" s="1" t="s">
        <v>177</v>
      </c>
      <c r="P27" s="1" t="s">
        <v>178</v>
      </c>
      <c r="Q27" s="1" t="s">
        <v>179</v>
      </c>
      <c r="R27" s="1" t="s">
        <v>282</v>
      </c>
      <c r="S27" s="1" t="s">
        <v>181</v>
      </c>
      <c r="T27" s="1" t="s">
        <v>182</v>
      </c>
      <c r="U27" s="1" t="s">
        <v>183</v>
      </c>
      <c r="V27" s="1" t="s">
        <v>184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2022-09-13T02:32:44Z</dcterms:created>
  <dcterms:modified xsi:type="dcterms:W3CDTF">2022-09-13T02:50:39Z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5DBACE93F5604DB38C7A7C9697E8782A</vt:lpwstr>
  </property>
  <property fmtid="{D5CDD505-2E9C-101B-9397-08002B2CF9AE}" pid="3" name="KSOProductBuildVer">
    <vt:lpwstr>2052-11.1.0.12358</vt:lpwstr>
  </property>
</Properties>
</file>