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4" r:id="rId1"/>
    <sheet name="对账" sheetId="1" r:id="rId2"/>
    <sheet name="HOP" sheetId="3" r:id="rId3"/>
  </sheets>
  <definedNames>
    <definedName name="_xlnm._FilterDatabase" localSheetId="1" hidden="1">对账!$A$1:$X$36</definedName>
  </definedNames>
  <calcPr calcId="144525"/>
</workbook>
</file>

<file path=xl/sharedStrings.xml><?xml version="1.0" encoding="utf-8"?>
<sst xmlns="http://schemas.openxmlformats.org/spreadsheetml/2006/main" count="1194" uniqueCount="480">
  <si>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</si>
  <si>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</si>
  <si>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</si>
  <si>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</si>
  <si>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</si>
  <si>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</si>
  <si>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</si>
  <si>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</si>
  <si>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</si>
  <si>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</si>
  <si>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</si>
  <si>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</si>
  <si>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</si>
  <si>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</si>
  <si>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</si>
  <si>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</si>
  <si>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</si>
  <si>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</si>
  <si>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</si>
  <si>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</si>
  <si>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</si>
  <si>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</si>
  <si>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</si>
  <si>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</si>
  <si>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</si>
  <si>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17296055393	</t>
  </si>
  <si>
    <t>Ctrip</t>
  </si>
  <si>
    <t>正常</t>
  </si>
  <si>
    <t>[新加坡]悦乐圣淘沙酒店(SG Clean)(Village Hotel Sentosa by Far East Hospitality (SG Clean))(44703154)</t>
  </si>
  <si>
    <t>豪华房(禁烟)&lt;2人入住&gt;&lt;不退款&gt;</t>
  </si>
  <si>
    <t>USD</t>
  </si>
  <si>
    <t>Guo/Lili</t>
  </si>
  <si>
    <t>CA5326220910USD</t>
  </si>
  <si>
    <t>未提现</t>
  </si>
  <si>
    <t>携程开票</t>
  </si>
  <si>
    <t xml:space="preserve">	</t>
  </si>
  <si>
    <t xml:space="preserve">147551092	</t>
  </si>
  <si>
    <t xml:space="preserve">17690925108	</t>
  </si>
  <si>
    <t>[阿姆斯特丹]阿姆斯特丹公园中央酒店(Park Centraal Amsterdam)(37207035)</t>
  </si>
  <si>
    <t>豪华房&lt;不退款&gt;&lt;2人入住&gt;</t>
  </si>
  <si>
    <t>Thibodeau/Theresa Marie,Laverty/Kyle Steven</t>
  </si>
  <si>
    <t xml:space="preserve">17935465010	</t>
  </si>
  <si>
    <t>[迪拜]迪拜希尔顿逸林酒店 - 商务湾(DoubleTree by Hilton Dubai - Business Bay)(37257363)</t>
  </si>
  <si>
    <t>高级特大床房&lt;2人入住&gt;&lt;不退款&gt;&lt;早餐&gt;</t>
  </si>
  <si>
    <t>Yoon/Hosik,Lee/Sujeong</t>
  </si>
  <si>
    <t xml:space="preserve">2551434	</t>
  </si>
  <si>
    <t xml:space="preserve">3260071532	</t>
  </si>
  <si>
    <t xml:space="preserve">18250072220	</t>
  </si>
  <si>
    <t>[灵韦]曼彻斯特机场智选假日酒店 - IHG 旗下饭店(Holiday Inn Express Manchester Airport, an IHG Hotel)(39033537)</t>
  </si>
  <si>
    <t>标准客房&lt;不退款&gt;&lt;2人入住&gt;</t>
  </si>
  <si>
    <t>Dembele/Fanta</t>
  </si>
  <si>
    <t xml:space="preserve">28024252	</t>
  </si>
  <si>
    <t xml:space="preserve">18276052134	</t>
  </si>
  <si>
    <t xml:space="preserve">18873290780	</t>
  </si>
  <si>
    <t>[芝加哥]国会广场酒店及会议中心(The Congress Plaza Hotel &amp; Convention Center)(37213394)</t>
  </si>
  <si>
    <t>标准大床房&lt;不退款&gt;&lt;2人入住&gt;</t>
  </si>
  <si>
    <t>Corona/yattzareth</t>
  </si>
  <si>
    <t xml:space="preserve">18907492683	</t>
  </si>
  <si>
    <t>[西雅图]玛尔圭酒店(MarQueen Hotel)(70661517)</t>
  </si>
  <si>
    <t>豪华客房, 1 张特大床&lt;不退款&gt;&lt;2人入住&gt;</t>
  </si>
  <si>
    <t>DosRemedios/Tygrr</t>
  </si>
  <si>
    <t xml:space="preserve">39409SE027300	</t>
  </si>
  <si>
    <t xml:space="preserve">18907666903	</t>
  </si>
  <si>
    <t>Young/Jeffrey</t>
  </si>
  <si>
    <t xml:space="preserve">2672551	</t>
  </si>
  <si>
    <t xml:space="preserve">39409SE027307	</t>
  </si>
  <si>
    <t xml:space="preserve">18916597098	</t>
  </si>
  <si>
    <t>[威尼斯]广场酒店(Hotel Plaza Venice)(37222208)</t>
  </si>
  <si>
    <t>豪华客房&lt;2人入住&gt;&lt;不退款&gt;</t>
  </si>
  <si>
    <t>CAI/JIE,ZHANG/XIAOYING</t>
  </si>
  <si>
    <t xml:space="preserve">2677088	</t>
  </si>
  <si>
    <t xml:space="preserve">18919852598	</t>
  </si>
  <si>
    <t>[贝克特岭]西切斯特-北辛辛那提舒适套房酒店(Comfort Inn &amp; Suites West Chester - North Cincinnati)(37236387)</t>
  </si>
  <si>
    <t>标准房, 1 张特大床房&lt;2人入住&gt;&lt;不退款&gt;&lt;早餐&gt;</t>
  </si>
  <si>
    <t>Millage/Carly</t>
  </si>
  <si>
    <t xml:space="preserve">2679632	</t>
  </si>
  <si>
    <t xml:space="preserve">832348277	</t>
  </si>
  <si>
    <t xml:space="preserve">18920217244	</t>
  </si>
  <si>
    <t>[怡保]怡保梅鲁木麻黄酒店(Casuarina @ Meru Ipoh)(39034055)</t>
  </si>
  <si>
    <t>双人床开放式套房&lt;2人入住&gt;&lt;不退款&gt;</t>
  </si>
  <si>
    <t>Saleha/StehaZaid</t>
  </si>
  <si>
    <t xml:space="preserve">2679897	</t>
  </si>
  <si>
    <t xml:space="preserve">6574853	</t>
  </si>
  <si>
    <t xml:space="preserve">18920355161	</t>
  </si>
  <si>
    <t>[新山]新山成功滨水酒店(Berjaya Waterfront Hotel)(39037630)</t>
  </si>
  <si>
    <t>豪华房&lt;2人入住&gt;&lt;不退款&gt;</t>
  </si>
  <si>
    <t>NADIAH IBRAHIM/UMMI</t>
  </si>
  <si>
    <t xml:space="preserve">2679984	</t>
  </si>
  <si>
    <t xml:space="preserve">2440212	</t>
  </si>
  <si>
    <t xml:space="preserve">17877392014	</t>
  </si>
  <si>
    <t>[格拉斯哥]阿盖尔酒店(Argyll Hotel)(39046030)</t>
  </si>
  <si>
    <t>双人房&lt;不退款&gt;&lt;2人入住&gt;</t>
  </si>
  <si>
    <t>Schaffhauser/Lucien Tamino,Butzbach/Franka Katharina</t>
  </si>
  <si>
    <t>CA5326220911USD</t>
  </si>
  <si>
    <t xml:space="preserve">2532731	</t>
  </si>
  <si>
    <t xml:space="preserve">8GC23E	</t>
  </si>
  <si>
    <t xml:space="preserve">18209249460	</t>
  </si>
  <si>
    <t>[布达佩斯]总统酒店(Hotel President)(37198586)</t>
  </si>
  <si>
    <t>客房&lt;不退款&gt;&lt;2人入住&gt;</t>
  </si>
  <si>
    <t>Frostrud/Heidi Lomsdalen,Lomsdalen/Anne Synnoeve</t>
  </si>
  <si>
    <t xml:space="preserve">18309478048	</t>
  </si>
  <si>
    <t>Parry/Rachael</t>
  </si>
  <si>
    <t>取消</t>
  </si>
  <si>
    <t xml:space="preserve">18766093949	</t>
  </si>
  <si>
    <t>[纽约]爱迪生时代广场酒店(Hotel Edison Times Square)(37209421)</t>
  </si>
  <si>
    <t>经典大床房&lt;不退款&gt;&lt;2人入住&gt;</t>
  </si>
  <si>
    <t>Zhang/Xin,Wu/Richard</t>
  </si>
  <si>
    <t xml:space="preserve">2656706	</t>
  </si>
  <si>
    <t xml:space="preserve">18806179570	</t>
  </si>
  <si>
    <t>[曼谷]诺富特暹罗广场酒店 (SHA Plus+)(Novotel Bangkok on Siam Square (SHA Plus+))(37205836)</t>
  </si>
  <si>
    <t>Rong/Ken Can Feng</t>
  </si>
  <si>
    <t xml:space="preserve">2660270	</t>
  </si>
  <si>
    <t xml:space="preserve">846914	</t>
  </si>
  <si>
    <t xml:space="preserve">18829291893	</t>
  </si>
  <si>
    <t>[纽约]伊夫林酒店(The Evelyn Hotel)(37229101)</t>
  </si>
  <si>
    <t>高级大号床房&lt;2人入住&gt;&lt;不退款&gt;</t>
  </si>
  <si>
    <t>Neustaedter/David</t>
  </si>
  <si>
    <t xml:space="preserve">2662706	</t>
  </si>
  <si>
    <t xml:space="preserve">18911090473	</t>
  </si>
  <si>
    <t>[埃里温]欢迎市中心公寓酒店(Welcome City Center Apartments)(44695184)</t>
  </si>
  <si>
    <t>一居室公寓&lt;2人入住&gt;&lt;不退款&gt;</t>
  </si>
  <si>
    <t>KANG/HAIRUO,GUO/JIAMING</t>
  </si>
  <si>
    <t xml:space="preserve">BN2003944418	</t>
  </si>
  <si>
    <t xml:space="preserve">18911526239	</t>
  </si>
  <si>
    <t>[邦杜拉]帕克酒店(Parc Hotel Bundoora)(46737485)</t>
  </si>
  <si>
    <t>精选一卧室公寓&lt;2人入住&gt;&lt;不退款&gt;</t>
  </si>
  <si>
    <t>Farfor/Tony</t>
  </si>
  <si>
    <t xml:space="preserve">2674062	</t>
  </si>
  <si>
    <t xml:space="preserve">Acknowledged	</t>
  </si>
  <si>
    <t xml:space="preserve">18927100226	</t>
  </si>
  <si>
    <t>[布罗肯阿罗]图尔萨 - 布罗肯阿罗石溪酒店(Stoney Creek Hotel Tulsa - Broken Arrow)(39640988)</t>
  </si>
  <si>
    <t>豪华客房1张特大床&lt;2人入住&gt;&lt;不退款&gt;</t>
  </si>
  <si>
    <t>Nelson/Mike</t>
  </si>
  <si>
    <t xml:space="preserve">116352723	</t>
  </si>
  <si>
    <t xml:space="preserve">18154499422	</t>
  </si>
  <si>
    <t>[云顶高原]云顶高原●至尊玖霄明阁大酒店(Grand Ion Delemen Hotel, Genting Highlands)(44707860)</t>
  </si>
  <si>
    <t>Goh/Abby,Goh/Abby</t>
  </si>
  <si>
    <t>CA5326220912USD</t>
  </si>
  <si>
    <t xml:space="preserve">DEB220619123643994	</t>
  </si>
  <si>
    <t xml:space="preserve">18575020486	</t>
  </si>
  <si>
    <t>[格拉马杜]斯卡瑟拉酒店(Sky Serra Hotel)(39645908)</t>
  </si>
  <si>
    <t>豪华双人间&lt;不退款&gt;&lt;2人入住&gt;</t>
  </si>
  <si>
    <t>Fernando /Santos Nascimento ,Tainan/De Souza Lima</t>
  </si>
  <si>
    <t xml:space="preserve">62820884	</t>
  </si>
  <si>
    <t xml:space="preserve">18719824611	</t>
  </si>
  <si>
    <t>[博尔德]博尔德千禧丰盛之家酒店(Millennium Harvest House Boulder)(38635741)</t>
  </si>
  <si>
    <t>标准特大床房&lt;不退款&gt;&lt;2人入住&gt;</t>
  </si>
  <si>
    <t>Kandel/Cary Lauren</t>
  </si>
  <si>
    <t xml:space="preserve">2652467	</t>
  </si>
  <si>
    <t xml:space="preserve">4186TAKRZ	</t>
  </si>
  <si>
    <t xml:space="preserve">18912166152	</t>
  </si>
  <si>
    <t>[科隆]莱斯基辰酒店(Hotel Lyskirchen)(39053222)</t>
  </si>
  <si>
    <t>高级双人床房&lt;不退款&gt;&lt;2人入住&gt;</t>
  </si>
  <si>
    <t>Breg/Dennis</t>
  </si>
  <si>
    <t xml:space="preserve">2674283	</t>
  </si>
  <si>
    <t xml:space="preserve">17791984183	</t>
  </si>
  <si>
    <t>[济州市]济州贝斯特韦斯特酒店(Best Western Jeju Hotel)(37204391)</t>
  </si>
  <si>
    <t>大床房(无烟)&lt;不退款&gt;&lt;2人入住&gt;</t>
  </si>
  <si>
    <t>Eun  wook/Jung</t>
  </si>
  <si>
    <t>CA5326220913USD</t>
  </si>
  <si>
    <t xml:space="preserve">2507265	</t>
  </si>
  <si>
    <t xml:space="preserve">18113544390	</t>
  </si>
  <si>
    <t>[洛杉矶]帕洛玛金普顿酒店，洛杉矶比佛利山庄(Kimpton Hotel Palomar Los Angeles Beverly Hills, an IHG Hotel)(37198076)</t>
  </si>
  <si>
    <t>豪华2张双人床房&lt;不退款&gt;&lt;2人入住&gt;</t>
  </si>
  <si>
    <t>REN/HONGCHENG</t>
  </si>
  <si>
    <t xml:space="preserve">48263160	</t>
  </si>
  <si>
    <t xml:space="preserve">18269597616	</t>
  </si>
  <si>
    <t>[新加坡]新加坡辉盛凯贝丽酒店服务公寓 (Staycation Approved)(Capri by Fraser Changi City Singapore (Staycation Approved))(37196345)</t>
  </si>
  <si>
    <t>高级一室房&lt;不退款&gt;&lt;2人入住&gt;</t>
  </si>
  <si>
    <t>Chan/ChanJasmine</t>
  </si>
  <si>
    <t xml:space="preserve">18398564985	</t>
  </si>
  <si>
    <t>[里约热内卢]阿斯托里亚科帕卡巴纳酒店(Hotel Astoria Copacabana)(39043273)</t>
  </si>
  <si>
    <t>标准双人房&lt;不退款&gt;&lt;2人入住&gt;</t>
  </si>
  <si>
    <t>CARVALHO /BRUNO DOS SANTOS VIANA</t>
  </si>
  <si>
    <t xml:space="preserve">2621805	</t>
  </si>
  <si>
    <t xml:space="preserve">62217469	</t>
  </si>
  <si>
    <t xml:space="preserve">18697272081	</t>
  </si>
  <si>
    <t>[独立城]堪萨斯城 - 独立镇区石溪酒店(Stoney Creek Hotel Kansas City - Independence)(40082369)</t>
  </si>
  <si>
    <t>豪华客房1张特大床&lt;不退款&gt;&lt;2人入住&gt;</t>
  </si>
  <si>
    <t>Erickson/Lanie</t>
  </si>
  <si>
    <t xml:space="preserve">111253	</t>
  </si>
  <si>
    <t xml:space="preserve">18872203234	</t>
  </si>
  <si>
    <t>[曼谷]Cross氛围曼谷素坤逸酒店(Cross Vibe Bangkok Sukhumvit)(37223493)</t>
  </si>
  <si>
    <t>高级房&lt;2人入住&gt;&lt;不退款&gt;</t>
  </si>
  <si>
    <t>LEE/HANG NOK,YU/YAT HEI</t>
  </si>
  <si>
    <t xml:space="preserve">104740	</t>
  </si>
  <si>
    <t xml:space="preserve">18872262311	</t>
  </si>
  <si>
    <t>Ho/Chun Yan</t>
  </si>
  <si>
    <t xml:space="preserve">104739	</t>
  </si>
  <si>
    <t xml:space="preserve">18910681650	</t>
  </si>
  <si>
    <t>[里约热内卢]瓜纳巴拉温莎酒店(Windsor Guanabara Hotel)(37219278)</t>
  </si>
  <si>
    <t>GONCALVES/JACQUELINE ALVES</t>
  </si>
  <si>
    <t xml:space="preserve">63911714	</t>
  </si>
  <si>
    <t xml:space="preserve">18944590759	</t>
  </si>
  <si>
    <t>[纽约]墨水 48 酒店(Ink 48 Hotel)(37252153)</t>
  </si>
  <si>
    <t>特大床房&lt;2人入住&gt;&lt;不退款&gt;</t>
  </si>
  <si>
    <t>boya/ashish</t>
  </si>
  <si>
    <t xml:space="preserve">18945563788	</t>
  </si>
  <si>
    <t>[古尔冈]三一商务套房酒店(Trinity Corporate Suites)(39681940)</t>
  </si>
  <si>
    <t>会所&lt;2人入住&gt;&lt;不退款&gt;</t>
  </si>
  <si>
    <t>Mudaliar/Shikha</t>
  </si>
  <si>
    <t xml:space="preserve">2684939	</t>
  </si>
  <si>
    <t>，</t>
  </si>
  <si>
    <t xml:space="preserve"> 出账219.11USD，入账221USD（补款单18276052134）</t>
  </si>
  <si>
    <t>A220913120042481</t>
  </si>
  <si>
    <t>A220913120127481</t>
  </si>
  <si>
    <t>USD / HKD 当前参考汇率: 7.8484</t>
  </si>
  <si>
    <t>总计： 8202 USD/
64372.58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</si>
  <si>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</si>
  <si>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</si>
  <si>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</si>
  <si>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</si>
  <si>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</si>
  <si>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</si>
  <si>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</si>
  <si>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</si>
  <si>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</si>
  <si>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</si>
  <si>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</si>
  <si>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</si>
  <si>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</si>
  <si>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</si>
  <si>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</si>
  <si>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</si>
  <si>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</si>
  <si>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</si>
  <si>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</si>
  <si>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2022-09-09</t>
  </si>
  <si>
    <t>2684939</t>
  </si>
  <si>
    <t>三一商务套房酒店</t>
  </si>
  <si>
    <t>Mudaliar Shikha</t>
  </si>
  <si>
    <t>2022-09-10</t>
  </si>
  <si>
    <t>退房日周结</t>
  </si>
  <si>
    <t>258.07</t>
  </si>
  <si>
    <t>37.00</t>
  </si>
  <si>
    <t>0</t>
  </si>
  <si>
    <t>0.00</t>
  </si>
  <si>
    <t>携程盛景国际直连</t>
  </si>
  <si>
    <t>01.010677</t>
  </si>
  <si>
    <t>2022-09-09 18:34:08</t>
  </si>
  <si>
    <t>否</t>
  </si>
  <si>
    <t>汇智国际旅游发展有限公司</t>
  </si>
  <si>
    <t>直连</t>
  </si>
  <si>
    <t>印度</t>
  </si>
  <si>
    <t>2684447</t>
  </si>
  <si>
    <t>墨水 48 酒店</t>
  </si>
  <si>
    <t>boya ashish</t>
  </si>
  <si>
    <t>2601.64</t>
  </si>
  <si>
    <t>373.00</t>
  </si>
  <si>
    <t>2022-09-09 12:36:49</t>
  </si>
  <si>
    <t>美国</t>
  </si>
  <si>
    <t>2022-09-07</t>
  </si>
  <si>
    <t>2681500</t>
  </si>
  <si>
    <t>图尔萨 - 布罗肯阿罗石溪酒店</t>
  </si>
  <si>
    <t>Nelson Mike</t>
  </si>
  <si>
    <t>2022-09-08</t>
  </si>
  <si>
    <t>813.07</t>
  </si>
  <si>
    <t>117.00</t>
  </si>
  <si>
    <t>2022-09-07 00:34:22</t>
  </si>
  <si>
    <t>2022-09-05</t>
  </si>
  <si>
    <t>2679984</t>
  </si>
  <si>
    <t>新山成功滨水酒店</t>
  </si>
  <si>
    <t>NADIAH IBRAHIM UMMI</t>
  </si>
  <si>
    <t>2022-09-06</t>
  </si>
  <si>
    <t>228.27</t>
  </si>
  <si>
    <t>33.00</t>
  </si>
  <si>
    <t>2022-09-05 17:53:08</t>
  </si>
  <si>
    <t>马来西亚</t>
  </si>
  <si>
    <t>2679897</t>
  </si>
  <si>
    <t>怡保梅鲁木麻黄酒店</t>
  </si>
  <si>
    <t>Saleha StehaZaid</t>
  </si>
  <si>
    <t>518.79</t>
  </si>
  <si>
    <t>75.00</t>
  </si>
  <si>
    <t>2022-09-05 16:26:16</t>
  </si>
  <si>
    <t>2679632</t>
  </si>
  <si>
    <t>西切斯特-北辛辛那提舒适套房酒店</t>
  </si>
  <si>
    <t>Millage Carly</t>
  </si>
  <si>
    <t>664.05</t>
  </si>
  <si>
    <t>96.00</t>
  </si>
  <si>
    <t>2022-09-05 12:08:25</t>
  </si>
  <si>
    <t>2022-09-02</t>
  </si>
  <si>
    <t>2677088</t>
  </si>
  <si>
    <t>广场酒店</t>
  </si>
  <si>
    <t>CAI JIE,ZHANG XIAOYING</t>
  </si>
  <si>
    <t>1481.56</t>
  </si>
  <si>
    <t>214.00</t>
  </si>
  <si>
    <t>2022-09-02 22:11:09</t>
  </si>
  <si>
    <t>意大利</t>
  </si>
  <si>
    <t>2022-08-31</t>
  </si>
  <si>
    <t>2674283</t>
  </si>
  <si>
    <t>莱斯基辰酒店</t>
  </si>
  <si>
    <t>Breg Dennis</t>
  </si>
  <si>
    <t>2002.25</t>
  </si>
  <si>
    <t>289.00</t>
  </si>
  <si>
    <t>2022-08-31 15:33:39</t>
  </si>
  <si>
    <t>德国</t>
  </si>
  <si>
    <t>2674062</t>
  </si>
  <si>
    <t>帕克酒店</t>
  </si>
  <si>
    <t>Farfor Tony</t>
  </si>
  <si>
    <t>893.74</t>
  </si>
  <si>
    <t>129.00</t>
  </si>
  <si>
    <t>2022-08-31 12:12:54</t>
  </si>
  <si>
    <t>澳大利亚</t>
  </si>
  <si>
    <t>2673893</t>
  </si>
  <si>
    <t>欢迎市中心公寓酒店</t>
  </si>
  <si>
    <t>KANG HAIRUO,GUO JIAMING</t>
  </si>
  <si>
    <t>2022-09-01</t>
  </si>
  <si>
    <t>3782.80</t>
  </si>
  <si>
    <t>546.00</t>
  </si>
  <si>
    <t>2022-08-31 09:33:38</t>
  </si>
  <si>
    <t>亚美尼亚</t>
  </si>
  <si>
    <t>2673628</t>
  </si>
  <si>
    <t>瓜纳巴拉温莎酒店</t>
  </si>
  <si>
    <t>GONCALVES JACQUELINE ALVES</t>
  </si>
  <si>
    <t>1017.93</t>
  </si>
  <si>
    <t>147.00</t>
  </si>
  <si>
    <t>2022-08-31 00:20:38</t>
  </si>
  <si>
    <t>巴西</t>
  </si>
  <si>
    <t>2022-08-30</t>
  </si>
  <si>
    <t>2672551</t>
  </si>
  <si>
    <t>玛尔圭酒店</t>
  </si>
  <si>
    <t>Young Jeffrey</t>
  </si>
  <si>
    <t>1142.58</t>
  </si>
  <si>
    <t>165.00</t>
  </si>
  <si>
    <t>2022-08-30 02:56:35</t>
  </si>
  <si>
    <t>2672490</t>
  </si>
  <si>
    <t>DosRemedios Tygrr</t>
  </si>
  <si>
    <t>1232.88</t>
  </si>
  <si>
    <t>179.00</t>
  </si>
  <si>
    <t>2022-08-30 00:50:48</t>
  </si>
  <si>
    <t>2022-08-26</t>
  </si>
  <si>
    <t>2668063</t>
  </si>
  <si>
    <t>国会广场酒店及会议中心</t>
  </si>
  <si>
    <t>Corona yattzareth</t>
  </si>
  <si>
    <t>2022-09-04</t>
  </si>
  <si>
    <t>2677.58</t>
  </si>
  <si>
    <t>390.00</t>
  </si>
  <si>
    <t>2022-08-26 09:22:39</t>
  </si>
  <si>
    <t>2022-08-25</t>
  </si>
  <si>
    <t>2667793</t>
  </si>
  <si>
    <t>Cross氛围曼谷素坤逸酒店</t>
  </si>
  <si>
    <t>Ho Chun Yan</t>
  </si>
  <si>
    <t>1210.19</t>
  </si>
  <si>
    <t>176.00</t>
  </si>
  <si>
    <t>2022-08-26 10:34:56</t>
  </si>
  <si>
    <t>直采</t>
  </si>
  <si>
    <t>泰国</t>
  </si>
  <si>
    <t>2667785</t>
  </si>
  <si>
    <t>LEE HANG NOK,YU YAT HEI</t>
  </si>
  <si>
    <t>2022-08-26 10:37:19</t>
  </si>
  <si>
    <t>2022-08-21</t>
  </si>
  <si>
    <t>2662706</t>
  </si>
  <si>
    <t>伊夫林酒店</t>
  </si>
  <si>
    <t>Neustaedter David</t>
  </si>
  <si>
    <t>3676.69</t>
  </si>
  <si>
    <t>538.00</t>
  </si>
  <si>
    <t>2022-08-21 20:49:03</t>
  </si>
  <si>
    <t>2022-08-19</t>
  </si>
  <si>
    <t>2660270</t>
  </si>
  <si>
    <t>诺富特暹罗广场酒店 (SHA Plus+)</t>
  </si>
  <si>
    <t>Rong Ken Can Feng</t>
  </si>
  <si>
    <t>938.73</t>
  </si>
  <si>
    <t>138.00</t>
  </si>
  <si>
    <t>2022-08-19 14:42:19</t>
  </si>
  <si>
    <t>2022-08-16</t>
  </si>
  <si>
    <t>2656706</t>
  </si>
  <si>
    <t>爱迪生时代广场酒店</t>
  </si>
  <si>
    <t>Zhang Xin,Wu Richard</t>
  </si>
  <si>
    <t>2009.37</t>
  </si>
  <si>
    <t>296.00</t>
  </si>
  <si>
    <t>2022-08-16 10:36:35</t>
  </si>
  <si>
    <t>2022-08-12</t>
  </si>
  <si>
    <t>2652467</t>
  </si>
  <si>
    <t>博尔德千禧丰盛之家酒店</t>
  </si>
  <si>
    <t>Kandel Cary Lauren</t>
  </si>
  <si>
    <t>858.49</t>
  </si>
  <si>
    <t>127.00</t>
  </si>
  <si>
    <t>2022-08-12 08:42:42</t>
  </si>
  <si>
    <t>2022-08-09</t>
  </si>
  <si>
    <t>2649926</t>
  </si>
  <si>
    <t>堪萨斯城 - 独立镇区石溪酒店</t>
  </si>
  <si>
    <t>Erickson Lanie</t>
  </si>
  <si>
    <t>1069.33</t>
  </si>
  <si>
    <t>158.00</t>
  </si>
  <si>
    <t>2022-08-10 00:02:21</t>
  </si>
  <si>
    <t>2022-07-31</t>
  </si>
  <si>
    <t>2638986</t>
  </si>
  <si>
    <t>斯卡瑟拉酒店</t>
  </si>
  <si>
    <t>Fernando Santos Nascimento,Tainan De Souza Lima</t>
  </si>
  <si>
    <t>757.22</t>
  </si>
  <si>
    <t>112.00</t>
  </si>
  <si>
    <t>2022-07-31 11:25:46</t>
  </si>
  <si>
    <t>2022-07-15</t>
  </si>
  <si>
    <t>2621805</t>
  </si>
  <si>
    <t>阿斯特里亚科帕卡巴纳酒店</t>
  </si>
  <si>
    <t>CARVALHO BRUNO DOS SANTOS VIANA</t>
  </si>
  <si>
    <t>826.29</t>
  </si>
  <si>
    <t>122.00</t>
  </si>
  <si>
    <t>2022-07-15 08:55:16</t>
  </si>
  <si>
    <t>2022-07-02</t>
  </si>
  <si>
    <t>2609503</t>
  </si>
  <si>
    <t>新加坡辉盛凯贝丽酒店服务公寓 (Staycation Approved)</t>
  </si>
  <si>
    <t>Chan ChanJasmine</t>
  </si>
  <si>
    <t>147.79</t>
  </si>
  <si>
    <t>22.00</t>
  </si>
  <si>
    <t>-22</t>
  </si>
  <si>
    <t>-147</t>
  </si>
  <si>
    <t>2022-07-02 22:07:07</t>
  </si>
  <si>
    <t>新加坡</t>
  </si>
  <si>
    <t>2022-07-01</t>
  </si>
  <si>
    <t>2608067</t>
  </si>
  <si>
    <t>曼彻斯特机场智选假日酒店 - IHG 旗下饭店</t>
  </si>
  <si>
    <t>Dembele Fanta</t>
  </si>
  <si>
    <t>913.54</t>
  </si>
  <si>
    <t>136.00</t>
  </si>
  <si>
    <t>221.00</t>
  </si>
  <si>
    <t>84</t>
  </si>
  <si>
    <t>570</t>
  </si>
  <si>
    <t>2022-07-01 05:00:19</t>
  </si>
  <si>
    <t>英国</t>
  </si>
  <si>
    <t>2022-06-26</t>
  </si>
  <si>
    <t>2603216</t>
  </si>
  <si>
    <t>总统酒店</t>
  </si>
  <si>
    <t>Frostrud Heidi Lomsdalen,Lomsdalen Anne Synnoeve</t>
  </si>
  <si>
    <t>2306.59</t>
  </si>
  <si>
    <t>344.00</t>
  </si>
  <si>
    <t>2022-06-26 03:45:22</t>
  </si>
  <si>
    <t>匈牙利</t>
  </si>
  <si>
    <t>2022-06-19</t>
  </si>
  <si>
    <t>2596443</t>
  </si>
  <si>
    <t>云顶高原●至尊玖霄明阁大酒店</t>
  </si>
  <si>
    <t>Goh Abby,Goh Abby</t>
  </si>
  <si>
    <t>996.38</t>
  </si>
  <si>
    <t>148.00</t>
  </si>
  <si>
    <t>2022-06-19 12:36:49</t>
  </si>
  <si>
    <t>2022-06-13</t>
  </si>
  <si>
    <t>2589441</t>
  </si>
  <si>
    <t>帕洛玛金普顿酒店，洛杉矶比佛利山庄</t>
  </si>
  <si>
    <t>REN HONGCHENG</t>
  </si>
  <si>
    <t>6925.00</t>
  </si>
  <si>
    <t>1030.00</t>
  </si>
  <si>
    <t>2022-06-13 22:02:43</t>
  </si>
  <si>
    <t>2022-05-14</t>
  </si>
  <si>
    <t>2551434</t>
  </si>
  <si>
    <t>迪拜希尔顿逸林酒店 - 商务湾</t>
  </si>
  <si>
    <t>Yoon Hosik,Lee Sujeong</t>
  </si>
  <si>
    <t>1116.02</t>
  </si>
  <si>
    <t>164.00</t>
  </si>
  <si>
    <t>2022-05-14 21:22:03</t>
  </si>
  <si>
    <t>阿拉伯联合酋长国</t>
  </si>
  <si>
    <t>2022-05-01</t>
  </si>
  <si>
    <t>2532731</t>
  </si>
  <si>
    <t xml:space="preserve">阿盖尔酒店  </t>
  </si>
  <si>
    <t>Schaffhauser Lucien Tamino,Butzbach Franka Katharina</t>
  </si>
  <si>
    <t>1827.53</t>
  </si>
  <si>
    <t>276.00</t>
  </si>
  <si>
    <t>2022-05-01 20:31:29</t>
  </si>
  <si>
    <t>2022-04-12</t>
  </si>
  <si>
    <t>2507265</t>
  </si>
  <si>
    <t>济州贝斯特韦斯特酒店</t>
  </si>
  <si>
    <t>Eun  wook Jung</t>
  </si>
  <si>
    <t>829.86</t>
  </si>
  <si>
    <t>130.00</t>
  </si>
  <si>
    <t>2022-04-12 14:43:15</t>
  </si>
  <si>
    <t>韩国</t>
  </si>
  <si>
    <t>2022-03-21</t>
  </si>
  <si>
    <t>2477481</t>
  </si>
  <si>
    <t>阿姆斯特丹公园中央酒店</t>
  </si>
  <si>
    <t>Thibodeau Theresa Marie,Laverty Kyle Steven</t>
  </si>
  <si>
    <t>6820.61</t>
  </si>
  <si>
    <t>1070.00</t>
  </si>
  <si>
    <t>2022-03-21 23:25:32</t>
  </si>
  <si>
    <t>荷兰</t>
  </si>
  <si>
    <t>2022-02-06</t>
  </si>
  <si>
    <t>2413822</t>
  </si>
  <si>
    <t>悦乐圣淘沙酒店(SG Clean)</t>
  </si>
  <si>
    <t>Guo Lili</t>
  </si>
  <si>
    <t>1185.45</t>
  </si>
  <si>
    <t>186.00</t>
  </si>
  <si>
    <t>2022-02-06 14:11:20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</si>
</sst>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12</xdr:col>
      <xdr:colOff>514350</xdr:colOff>
      <xdr:row>81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72500"/>
          <a:ext cx="9182100" cy="501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8"/>
  <sheetViews>
    <sheetView workbookViewId="0">
      <selection activeCell="D33" sqref="D33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44810</v>
      </c>
      <c r="G2" s="6">
        <v>44811</v>
      </c>
      <c r="H2" s="4">
        <v>1</v>
      </c>
      <c r="I2" s="4">
        <v>1</v>
      </c>
      <c r="J2" s="4">
        <v>1</v>
      </c>
      <c r="K2" s="4" t="s">
        <v>30</v>
      </c>
      <c r="L2" s="4">
        <v>186</v>
      </c>
      <c r="M2" s="4">
        <v>186</v>
      </c>
      <c r="N2" s="4" t="s">
        <v>31</v>
      </c>
      <c r="O2" s="4" t="s">
        <v>32</v>
      </c>
      <c r="P2" s="4" t="s">
        <v>33</v>
      </c>
      <c r="Q2" s="4">
        <v>0</v>
      </c>
      <c r="R2" s="7">
        <v>44598</v>
      </c>
      <c r="S2" s="6">
        <v>44814</v>
      </c>
      <c r="T2" s="4" t="s">
        <v>34</v>
      </c>
      <c r="U2" s="4">
        <v>186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44806</v>
      </c>
      <c r="G3" s="6">
        <v>44811</v>
      </c>
      <c r="H3" s="4">
        <v>1</v>
      </c>
      <c r="I3" s="4">
        <v>5</v>
      </c>
      <c r="J3" s="4">
        <v>5</v>
      </c>
      <c r="K3" s="4" t="s">
        <v>30</v>
      </c>
      <c r="L3" s="4">
        <v>1070</v>
      </c>
      <c r="M3" s="4">
        <v>1070</v>
      </c>
      <c r="N3" s="4" t="s">
        <v>40</v>
      </c>
      <c r="O3" s="4" t="s">
        <v>32</v>
      </c>
      <c r="P3" s="4" t="s">
        <v>33</v>
      </c>
      <c r="Q3" s="4">
        <v>0</v>
      </c>
      <c r="R3" s="7">
        <v>44641</v>
      </c>
      <c r="S3" s="6">
        <v>44814</v>
      </c>
      <c r="T3" s="4" t="s">
        <v>34</v>
      </c>
      <c r="U3" s="4">
        <v>1070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44809</v>
      </c>
      <c r="G4" s="6">
        <v>44811</v>
      </c>
      <c r="H4" s="4">
        <v>1</v>
      </c>
      <c r="I4" s="4">
        <v>2</v>
      </c>
      <c r="J4" s="4">
        <v>2</v>
      </c>
      <c r="K4" s="4" t="s">
        <v>30</v>
      </c>
      <c r="L4" s="4">
        <v>164</v>
      </c>
      <c r="M4" s="4">
        <v>164</v>
      </c>
      <c r="N4" s="4" t="s">
        <v>44</v>
      </c>
      <c r="O4" s="4" t="s">
        <v>32</v>
      </c>
      <c r="P4" s="4" t="s">
        <v>33</v>
      </c>
      <c r="Q4" s="4">
        <v>0</v>
      </c>
      <c r="R4" s="7">
        <v>44695</v>
      </c>
      <c r="S4" s="6">
        <v>44814</v>
      </c>
      <c r="T4" s="4" t="s">
        <v>34</v>
      </c>
      <c r="U4" s="4">
        <v>164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44810</v>
      </c>
      <c r="G5" s="6">
        <v>44811</v>
      </c>
      <c r="H5" s="4">
        <v>1</v>
      </c>
      <c r="I5" s="4">
        <v>1</v>
      </c>
      <c r="J5" s="4">
        <v>1</v>
      </c>
      <c r="K5" s="4" t="s">
        <v>30</v>
      </c>
      <c r="L5" s="4">
        <v>136</v>
      </c>
      <c r="M5" s="4">
        <v>136</v>
      </c>
      <c r="N5" s="4" t="s">
        <v>50</v>
      </c>
      <c r="O5" s="4" t="s">
        <v>32</v>
      </c>
      <c r="P5" s="4" t="s">
        <v>33</v>
      </c>
      <c r="Q5" s="4">
        <v>0</v>
      </c>
      <c r="R5" s="7">
        <v>44743</v>
      </c>
      <c r="S5" s="6">
        <v>44814</v>
      </c>
      <c r="T5" s="4" t="s">
        <v>34</v>
      </c>
      <c r="U5" s="4">
        <v>136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44810</v>
      </c>
      <c r="G6" s="6">
        <v>44811</v>
      </c>
      <c r="H6" s="4">
        <v>1</v>
      </c>
      <c r="I6" s="4">
        <v>1</v>
      </c>
      <c r="J6" s="4">
        <v>1</v>
      </c>
      <c r="K6" s="4" t="s">
        <v>30</v>
      </c>
      <c r="L6" s="4">
        <v>85</v>
      </c>
      <c r="M6" s="4">
        <v>85</v>
      </c>
      <c r="N6" s="4" t="s">
        <v>50</v>
      </c>
      <c r="O6" s="4" t="s">
        <v>32</v>
      </c>
      <c r="P6" s="4" t="s">
        <v>33</v>
      </c>
      <c r="Q6" s="4">
        <v>0</v>
      </c>
      <c r="R6" s="7">
        <v>44745</v>
      </c>
      <c r="S6" s="6">
        <v>44814</v>
      </c>
      <c r="T6" s="4" t="s">
        <v>34</v>
      </c>
      <c r="U6" s="4">
        <v>85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44808</v>
      </c>
      <c r="G7" s="6">
        <v>44811</v>
      </c>
      <c r="H7" s="4">
        <v>1</v>
      </c>
      <c r="I7" s="4">
        <v>3</v>
      </c>
      <c r="J7" s="4">
        <v>3</v>
      </c>
      <c r="K7" s="4" t="s">
        <v>30</v>
      </c>
      <c r="L7" s="4">
        <v>390</v>
      </c>
      <c r="M7" s="4">
        <v>390</v>
      </c>
      <c r="N7" s="4" t="s">
        <v>56</v>
      </c>
      <c r="O7" s="4" t="s">
        <v>32</v>
      </c>
      <c r="P7" s="4" t="s">
        <v>33</v>
      </c>
      <c r="Q7" s="4">
        <v>0</v>
      </c>
      <c r="R7" s="7">
        <v>44799</v>
      </c>
      <c r="S7" s="6">
        <v>44814</v>
      </c>
      <c r="T7" s="4" t="s">
        <v>34</v>
      </c>
      <c r="U7" s="4">
        <v>390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44810</v>
      </c>
      <c r="G8" s="6">
        <v>44811</v>
      </c>
      <c r="H8" s="4">
        <v>1</v>
      </c>
      <c r="I8" s="4">
        <v>1</v>
      </c>
      <c r="J8" s="4">
        <v>1</v>
      </c>
      <c r="K8" s="4" t="s">
        <v>30</v>
      </c>
      <c r="L8" s="4">
        <v>179</v>
      </c>
      <c r="M8" s="4">
        <v>179</v>
      </c>
      <c r="N8" s="4" t="s">
        <v>60</v>
      </c>
      <c r="O8" s="4" t="s">
        <v>32</v>
      </c>
      <c r="P8" s="4" t="s">
        <v>33</v>
      </c>
      <c r="Q8" s="4">
        <v>0</v>
      </c>
      <c r="R8" s="7">
        <v>44803</v>
      </c>
      <c r="S8" s="6">
        <v>44814</v>
      </c>
      <c r="T8" s="4" t="s">
        <v>34</v>
      </c>
      <c r="U8" s="4">
        <v>179</v>
      </c>
      <c r="V8" s="4">
        <v>0</v>
      </c>
      <c r="W8" s="4">
        <v>0</v>
      </c>
      <c r="X8" s="4" t="s">
        <v>35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44810</v>
      </c>
      <c r="G9" s="6">
        <v>44811</v>
      </c>
      <c r="H9" s="4">
        <v>1</v>
      </c>
      <c r="I9" s="4">
        <v>1</v>
      </c>
      <c r="J9" s="4">
        <v>1</v>
      </c>
      <c r="K9" s="4" t="s">
        <v>30</v>
      </c>
      <c r="L9" s="4">
        <v>165</v>
      </c>
      <c r="M9" s="4">
        <v>165</v>
      </c>
      <c r="N9" s="4" t="s">
        <v>63</v>
      </c>
      <c r="O9" s="4" t="s">
        <v>32</v>
      </c>
      <c r="P9" s="4" t="s">
        <v>33</v>
      </c>
      <c r="Q9" s="4">
        <v>0</v>
      </c>
      <c r="R9" s="7">
        <v>44803</v>
      </c>
      <c r="S9" s="6">
        <v>44814</v>
      </c>
      <c r="T9" s="4" t="s">
        <v>34</v>
      </c>
      <c r="U9" s="4">
        <v>165</v>
      </c>
      <c r="V9" s="4">
        <v>0</v>
      </c>
      <c r="W9" s="4">
        <v>0</v>
      </c>
      <c r="X9" s="4" t="s">
        <v>64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44809</v>
      </c>
      <c r="G10" s="6">
        <v>44811</v>
      </c>
      <c r="H10" s="4">
        <v>1</v>
      </c>
      <c r="I10" s="4">
        <v>2</v>
      </c>
      <c r="J10" s="4">
        <v>2</v>
      </c>
      <c r="K10" s="4" t="s">
        <v>30</v>
      </c>
      <c r="L10" s="4">
        <v>214</v>
      </c>
      <c r="M10" s="4">
        <v>214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44806</v>
      </c>
      <c r="S10" s="6">
        <v>44814</v>
      </c>
      <c r="T10" s="4" t="s">
        <v>34</v>
      </c>
      <c r="U10" s="4">
        <v>214</v>
      </c>
      <c r="V10" s="4">
        <v>0</v>
      </c>
      <c r="W10" s="4">
        <v>0</v>
      </c>
      <c r="X10" s="4" t="s">
        <v>70</v>
      </c>
      <c r="Y10" s="4" t="s">
        <v>35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44810</v>
      </c>
      <c r="G11" s="6">
        <v>44811</v>
      </c>
      <c r="H11" s="4">
        <v>1</v>
      </c>
      <c r="I11" s="4">
        <v>1</v>
      </c>
      <c r="J11" s="4">
        <v>1</v>
      </c>
      <c r="K11" s="4" t="s">
        <v>30</v>
      </c>
      <c r="L11" s="4">
        <v>96</v>
      </c>
      <c r="M11" s="4">
        <v>96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44809</v>
      </c>
      <c r="S11" s="6">
        <v>44814</v>
      </c>
      <c r="T11" s="4" t="s">
        <v>34</v>
      </c>
      <c r="U11" s="4">
        <v>96</v>
      </c>
      <c r="V11" s="4">
        <v>0</v>
      </c>
      <c r="W11" s="4">
        <v>0</v>
      </c>
      <c r="X11" s="4" t="s">
        <v>75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44810</v>
      </c>
      <c r="G12" s="6">
        <v>44811</v>
      </c>
      <c r="H12" s="4">
        <v>1</v>
      </c>
      <c r="I12" s="4">
        <v>1</v>
      </c>
      <c r="J12" s="4">
        <v>1</v>
      </c>
      <c r="K12" s="4" t="s">
        <v>30</v>
      </c>
      <c r="L12" s="4">
        <v>75</v>
      </c>
      <c r="M12" s="4">
        <v>75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44809</v>
      </c>
      <c r="S12" s="6">
        <v>44814</v>
      </c>
      <c r="T12" s="4" t="s">
        <v>34</v>
      </c>
      <c r="U12" s="4">
        <v>75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44810</v>
      </c>
      <c r="G13" s="6">
        <v>44811</v>
      </c>
      <c r="H13" s="4">
        <v>1</v>
      </c>
      <c r="I13" s="4">
        <v>1</v>
      </c>
      <c r="J13" s="4">
        <v>1</v>
      </c>
      <c r="K13" s="4" t="s">
        <v>30</v>
      </c>
      <c r="L13" s="4">
        <v>33</v>
      </c>
      <c r="M13" s="4">
        <v>33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44809</v>
      </c>
      <c r="S13" s="6">
        <v>44814</v>
      </c>
      <c r="T13" s="4" t="s">
        <v>34</v>
      </c>
      <c r="U13" s="4">
        <v>33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44808</v>
      </c>
      <c r="G14" s="6">
        <v>44812</v>
      </c>
      <c r="H14" s="4">
        <v>1</v>
      </c>
      <c r="I14" s="4">
        <v>4</v>
      </c>
      <c r="J14" s="4">
        <v>4</v>
      </c>
      <c r="K14" s="4" t="s">
        <v>30</v>
      </c>
      <c r="L14" s="4">
        <v>276</v>
      </c>
      <c r="M14" s="4">
        <v>276</v>
      </c>
      <c r="N14" s="4" t="s">
        <v>92</v>
      </c>
      <c r="O14" s="4" t="s">
        <v>93</v>
      </c>
      <c r="P14" s="4" t="s">
        <v>33</v>
      </c>
      <c r="Q14" s="4">
        <v>0</v>
      </c>
      <c r="R14" s="7">
        <v>44682</v>
      </c>
      <c r="S14" s="6">
        <v>44815</v>
      </c>
      <c r="T14" s="4" t="s">
        <v>34</v>
      </c>
      <c r="U14" s="4">
        <v>276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44808</v>
      </c>
      <c r="G15" s="6">
        <v>44812</v>
      </c>
      <c r="H15" s="4">
        <v>1</v>
      </c>
      <c r="I15" s="4">
        <v>4</v>
      </c>
      <c r="J15" s="4">
        <v>4</v>
      </c>
      <c r="K15" s="4" t="s">
        <v>30</v>
      </c>
      <c r="L15" s="4">
        <v>344</v>
      </c>
      <c r="M15" s="4">
        <v>344</v>
      </c>
      <c r="N15" s="4" t="s">
        <v>99</v>
      </c>
      <c r="O15" s="4" t="s">
        <v>93</v>
      </c>
      <c r="P15" s="4" t="s">
        <v>33</v>
      </c>
      <c r="Q15" s="4">
        <v>0</v>
      </c>
      <c r="R15" s="7">
        <v>44738</v>
      </c>
      <c r="S15" s="6">
        <v>44815</v>
      </c>
      <c r="T15" s="4" t="s">
        <v>34</v>
      </c>
      <c r="U15" s="4">
        <v>344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48</v>
      </c>
      <c r="E16" s="4" t="s">
        <v>49</v>
      </c>
      <c r="F16" s="6">
        <v>44811</v>
      </c>
      <c r="G16" s="6">
        <v>44812</v>
      </c>
      <c r="H16" s="4">
        <v>1</v>
      </c>
      <c r="I16" s="4">
        <v>1</v>
      </c>
      <c r="J16" s="4">
        <v>1</v>
      </c>
      <c r="K16" s="4" t="s">
        <v>30</v>
      </c>
      <c r="L16" s="4">
        <v>144</v>
      </c>
      <c r="M16" s="4">
        <v>144</v>
      </c>
      <c r="N16" s="4" t="s">
        <v>101</v>
      </c>
      <c r="O16" s="4" t="s">
        <v>93</v>
      </c>
      <c r="P16" s="4" t="s">
        <v>33</v>
      </c>
      <c r="Q16" s="4">
        <v>0</v>
      </c>
      <c r="R16" s="7">
        <v>44748</v>
      </c>
      <c r="S16" s="6">
        <v>44815</v>
      </c>
      <c r="T16" s="4" t="s">
        <v>34</v>
      </c>
      <c r="U16" s="4">
        <v>144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100</v>
      </c>
      <c r="B17" s="4" t="s">
        <v>26</v>
      </c>
      <c r="C17" s="4" t="s">
        <v>102</v>
      </c>
      <c r="D17" s="4" t="s">
        <v>48</v>
      </c>
      <c r="E17" s="4" t="s">
        <v>49</v>
      </c>
      <c r="F17" s="6">
        <v>44811</v>
      </c>
      <c r="G17" s="6">
        <v>44812</v>
      </c>
      <c r="H17" s="4">
        <v>1</v>
      </c>
      <c r="I17" s="4">
        <v>1</v>
      </c>
      <c r="J17" s="4">
        <v>1</v>
      </c>
      <c r="K17" s="4" t="s">
        <v>30</v>
      </c>
      <c r="L17" s="4">
        <v>-144</v>
      </c>
      <c r="M17" s="4">
        <v>-144</v>
      </c>
      <c r="N17" s="4" t="s">
        <v>101</v>
      </c>
      <c r="O17" s="4" t="s">
        <v>93</v>
      </c>
      <c r="P17" s="4" t="s">
        <v>33</v>
      </c>
      <c r="Q17" s="4">
        <v>0</v>
      </c>
      <c r="R17" s="7">
        <v>44748</v>
      </c>
      <c r="S17" s="6">
        <v>44815</v>
      </c>
      <c r="T17" s="4" t="s">
        <v>34</v>
      </c>
      <c r="U17" s="4">
        <v>-144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44810</v>
      </c>
      <c r="G18" s="6">
        <v>44812</v>
      </c>
      <c r="H18" s="4">
        <v>1</v>
      </c>
      <c r="I18" s="4">
        <v>2</v>
      </c>
      <c r="J18" s="4">
        <v>2</v>
      </c>
      <c r="K18" s="4" t="s">
        <v>30</v>
      </c>
      <c r="L18" s="4">
        <v>296</v>
      </c>
      <c r="M18" s="4">
        <v>296</v>
      </c>
      <c r="N18" s="4" t="s">
        <v>106</v>
      </c>
      <c r="O18" s="4" t="s">
        <v>93</v>
      </c>
      <c r="P18" s="4" t="s">
        <v>33</v>
      </c>
      <c r="Q18" s="4">
        <v>0</v>
      </c>
      <c r="R18" s="7">
        <v>44789</v>
      </c>
      <c r="S18" s="6">
        <v>44815</v>
      </c>
      <c r="T18" s="4" t="s">
        <v>34</v>
      </c>
      <c r="U18" s="4">
        <v>296</v>
      </c>
      <c r="V18" s="4">
        <v>0</v>
      </c>
      <c r="W18" s="4">
        <v>0</v>
      </c>
      <c r="X18" s="4" t="s">
        <v>107</v>
      </c>
      <c r="Y18" s="4" t="s">
        <v>35</v>
      </c>
    </row>
    <row r="19" s="4" customFormat="1" spans="1:25">
      <c r="A19" s="4" t="s">
        <v>108</v>
      </c>
      <c r="B19" s="4" t="s">
        <v>26</v>
      </c>
      <c r="C19" s="4" t="s">
        <v>27</v>
      </c>
      <c r="D19" s="4" t="s">
        <v>109</v>
      </c>
      <c r="E19" s="4" t="s">
        <v>39</v>
      </c>
      <c r="F19" s="6">
        <v>44810</v>
      </c>
      <c r="G19" s="6">
        <v>44812</v>
      </c>
      <c r="H19" s="4">
        <v>1</v>
      </c>
      <c r="I19" s="4">
        <v>2</v>
      </c>
      <c r="J19" s="4">
        <v>2</v>
      </c>
      <c r="K19" s="4" t="s">
        <v>30</v>
      </c>
      <c r="L19" s="4">
        <v>138</v>
      </c>
      <c r="M19" s="4">
        <v>138</v>
      </c>
      <c r="N19" s="4" t="s">
        <v>110</v>
      </c>
      <c r="O19" s="4" t="s">
        <v>93</v>
      </c>
      <c r="P19" s="4" t="s">
        <v>33</v>
      </c>
      <c r="Q19" s="4">
        <v>0</v>
      </c>
      <c r="R19" s="7">
        <v>44792</v>
      </c>
      <c r="S19" s="6">
        <v>44815</v>
      </c>
      <c r="T19" s="4" t="s">
        <v>34</v>
      </c>
      <c r="U19" s="4">
        <v>138</v>
      </c>
      <c r="V19" s="4">
        <v>0</v>
      </c>
      <c r="W19" s="4">
        <v>0</v>
      </c>
      <c r="X19" s="4" t="s">
        <v>111</v>
      </c>
      <c r="Y19" s="4" t="s">
        <v>112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44810</v>
      </c>
      <c r="G20" s="6">
        <v>44812</v>
      </c>
      <c r="H20" s="4">
        <v>1</v>
      </c>
      <c r="I20" s="4">
        <v>2</v>
      </c>
      <c r="J20" s="4">
        <v>2</v>
      </c>
      <c r="K20" s="4" t="s">
        <v>30</v>
      </c>
      <c r="L20" s="4">
        <v>538</v>
      </c>
      <c r="M20" s="4">
        <v>538</v>
      </c>
      <c r="N20" s="4" t="s">
        <v>116</v>
      </c>
      <c r="O20" s="4" t="s">
        <v>93</v>
      </c>
      <c r="P20" s="4" t="s">
        <v>33</v>
      </c>
      <c r="Q20" s="4">
        <v>0</v>
      </c>
      <c r="R20" s="7">
        <v>44794</v>
      </c>
      <c r="S20" s="6">
        <v>44815</v>
      </c>
      <c r="T20" s="4" t="s">
        <v>34</v>
      </c>
      <c r="U20" s="4">
        <v>538</v>
      </c>
      <c r="V20" s="4">
        <v>0</v>
      </c>
      <c r="W20" s="4">
        <v>0</v>
      </c>
      <c r="X20" s="4" t="s">
        <v>117</v>
      </c>
      <c r="Y20" s="4" t="s">
        <v>35</v>
      </c>
    </row>
    <row r="21" s="4" customFormat="1" spans="1:25">
      <c r="A21" s="4" t="s">
        <v>118</v>
      </c>
      <c r="B21" s="4" t="s">
        <v>26</v>
      </c>
      <c r="C21" s="4" t="s">
        <v>27</v>
      </c>
      <c r="D21" s="4" t="s">
        <v>119</v>
      </c>
      <c r="E21" s="4" t="s">
        <v>120</v>
      </c>
      <c r="F21" s="6">
        <v>44805</v>
      </c>
      <c r="G21" s="6">
        <v>44812</v>
      </c>
      <c r="H21" s="4">
        <v>1</v>
      </c>
      <c r="I21" s="4">
        <v>7</v>
      </c>
      <c r="J21" s="4">
        <v>7</v>
      </c>
      <c r="K21" s="4" t="s">
        <v>30</v>
      </c>
      <c r="L21" s="4">
        <v>546</v>
      </c>
      <c r="M21" s="4">
        <v>546</v>
      </c>
      <c r="N21" s="4" t="s">
        <v>121</v>
      </c>
      <c r="O21" s="4" t="s">
        <v>93</v>
      </c>
      <c r="P21" s="4" t="s">
        <v>33</v>
      </c>
      <c r="Q21" s="4">
        <v>0</v>
      </c>
      <c r="R21" s="7">
        <v>44804</v>
      </c>
      <c r="S21" s="6">
        <v>44815</v>
      </c>
      <c r="T21" s="4" t="s">
        <v>34</v>
      </c>
      <c r="U21" s="4">
        <v>546</v>
      </c>
      <c r="V21" s="4">
        <v>0</v>
      </c>
      <c r="W21" s="4">
        <v>0</v>
      </c>
      <c r="X21" s="4" t="s">
        <v>35</v>
      </c>
      <c r="Y21" s="4" t="s">
        <v>122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44811</v>
      </c>
      <c r="G22" s="6">
        <v>44812</v>
      </c>
      <c r="H22" s="4">
        <v>1</v>
      </c>
      <c r="I22" s="4">
        <v>1</v>
      </c>
      <c r="J22" s="4">
        <v>1</v>
      </c>
      <c r="K22" s="4" t="s">
        <v>30</v>
      </c>
      <c r="L22" s="4">
        <v>129</v>
      </c>
      <c r="M22" s="4">
        <v>129</v>
      </c>
      <c r="N22" s="4" t="s">
        <v>126</v>
      </c>
      <c r="O22" s="4" t="s">
        <v>93</v>
      </c>
      <c r="P22" s="4" t="s">
        <v>33</v>
      </c>
      <c r="Q22" s="4">
        <v>0</v>
      </c>
      <c r="R22" s="7">
        <v>44804</v>
      </c>
      <c r="S22" s="6">
        <v>44815</v>
      </c>
      <c r="T22" s="4" t="s">
        <v>34</v>
      </c>
      <c r="U22" s="4">
        <v>129</v>
      </c>
      <c r="V22" s="4">
        <v>0</v>
      </c>
      <c r="W22" s="4">
        <v>0</v>
      </c>
      <c r="X22" s="4" t="s">
        <v>127</v>
      </c>
      <c r="Y22" s="4" t="s">
        <v>128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130</v>
      </c>
      <c r="E23" s="4" t="s">
        <v>131</v>
      </c>
      <c r="F23" s="6">
        <v>44811</v>
      </c>
      <c r="G23" s="6">
        <v>44812</v>
      </c>
      <c r="H23" s="4">
        <v>1</v>
      </c>
      <c r="I23" s="4">
        <v>1</v>
      </c>
      <c r="J23" s="4">
        <v>1</v>
      </c>
      <c r="K23" s="4" t="s">
        <v>30</v>
      </c>
      <c r="L23" s="4">
        <v>117</v>
      </c>
      <c r="M23" s="4">
        <v>117</v>
      </c>
      <c r="N23" s="4" t="s">
        <v>132</v>
      </c>
      <c r="O23" s="4" t="s">
        <v>93</v>
      </c>
      <c r="P23" s="4" t="s">
        <v>33</v>
      </c>
      <c r="Q23" s="4">
        <v>0</v>
      </c>
      <c r="R23" s="7">
        <v>44811</v>
      </c>
      <c r="S23" s="6">
        <v>44815</v>
      </c>
      <c r="T23" s="4" t="s">
        <v>34</v>
      </c>
      <c r="U23" s="4">
        <v>117</v>
      </c>
      <c r="V23" s="4">
        <v>0</v>
      </c>
      <c r="W23" s="4">
        <v>0</v>
      </c>
      <c r="X23" s="4" t="s">
        <v>35</v>
      </c>
      <c r="Y23" s="4" t="s">
        <v>133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85</v>
      </c>
      <c r="F24" s="6">
        <v>44811</v>
      </c>
      <c r="G24" s="6">
        <v>44813</v>
      </c>
      <c r="H24" s="4">
        <v>1</v>
      </c>
      <c r="I24" s="4">
        <v>2</v>
      </c>
      <c r="J24" s="4">
        <v>2</v>
      </c>
      <c r="K24" s="4" t="s">
        <v>30</v>
      </c>
      <c r="L24" s="4">
        <v>148</v>
      </c>
      <c r="M24" s="4">
        <v>148</v>
      </c>
      <c r="N24" s="4" t="s">
        <v>136</v>
      </c>
      <c r="O24" s="4" t="s">
        <v>137</v>
      </c>
      <c r="P24" s="4" t="s">
        <v>33</v>
      </c>
      <c r="Q24" s="4">
        <v>0</v>
      </c>
      <c r="R24" s="7">
        <v>44731</v>
      </c>
      <c r="S24" s="6">
        <v>44816</v>
      </c>
      <c r="T24" s="4" t="s">
        <v>34</v>
      </c>
      <c r="U24" s="4">
        <v>148</v>
      </c>
      <c r="V24" s="4">
        <v>0</v>
      </c>
      <c r="W24" s="4">
        <v>0</v>
      </c>
      <c r="X24" s="4" t="s">
        <v>35</v>
      </c>
      <c r="Y24" s="4" t="s">
        <v>138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141</v>
      </c>
      <c r="F25" s="6">
        <v>44809</v>
      </c>
      <c r="G25" s="6">
        <v>44813</v>
      </c>
      <c r="H25" s="4">
        <v>1</v>
      </c>
      <c r="I25" s="4">
        <v>4</v>
      </c>
      <c r="J25" s="4">
        <v>4</v>
      </c>
      <c r="K25" s="4" t="s">
        <v>30</v>
      </c>
      <c r="L25" s="4">
        <v>112</v>
      </c>
      <c r="M25" s="4">
        <v>112</v>
      </c>
      <c r="N25" s="4" t="s">
        <v>142</v>
      </c>
      <c r="O25" s="4" t="s">
        <v>137</v>
      </c>
      <c r="P25" s="4" t="s">
        <v>33</v>
      </c>
      <c r="Q25" s="4">
        <v>0</v>
      </c>
      <c r="R25" s="7">
        <v>44773</v>
      </c>
      <c r="S25" s="6">
        <v>44816</v>
      </c>
      <c r="T25" s="4" t="s">
        <v>34</v>
      </c>
      <c r="U25" s="4">
        <v>112</v>
      </c>
      <c r="V25" s="4">
        <v>0</v>
      </c>
      <c r="W25" s="4">
        <v>0</v>
      </c>
      <c r="X25" s="4" t="s">
        <v>35</v>
      </c>
      <c r="Y25" s="4" t="s">
        <v>143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145</v>
      </c>
      <c r="E26" s="4" t="s">
        <v>146</v>
      </c>
      <c r="F26" s="6">
        <v>44812</v>
      </c>
      <c r="G26" s="6">
        <v>44813</v>
      </c>
      <c r="H26" s="4">
        <v>1</v>
      </c>
      <c r="I26" s="4">
        <v>1</v>
      </c>
      <c r="J26" s="4">
        <v>1</v>
      </c>
      <c r="K26" s="4" t="s">
        <v>30</v>
      </c>
      <c r="L26" s="4">
        <v>127</v>
      </c>
      <c r="M26" s="4">
        <v>127</v>
      </c>
      <c r="N26" s="4" t="s">
        <v>147</v>
      </c>
      <c r="O26" s="4" t="s">
        <v>137</v>
      </c>
      <c r="P26" s="4" t="s">
        <v>33</v>
      </c>
      <c r="Q26" s="4">
        <v>0</v>
      </c>
      <c r="R26" s="7">
        <v>44785</v>
      </c>
      <c r="S26" s="6">
        <v>44816</v>
      </c>
      <c r="T26" s="4" t="s">
        <v>34</v>
      </c>
      <c r="U26" s="4">
        <v>127</v>
      </c>
      <c r="V26" s="4">
        <v>0</v>
      </c>
      <c r="W26" s="4">
        <v>0</v>
      </c>
      <c r="X26" s="4" t="s">
        <v>148</v>
      </c>
      <c r="Y26" s="4" t="s">
        <v>149</v>
      </c>
    </row>
    <row r="27" s="4" customFormat="1" spans="1:25">
      <c r="A27" s="4" t="s">
        <v>150</v>
      </c>
      <c r="B27" s="4" t="s">
        <v>26</v>
      </c>
      <c r="C27" s="4" t="s">
        <v>27</v>
      </c>
      <c r="D27" s="4" t="s">
        <v>151</v>
      </c>
      <c r="E27" s="4" t="s">
        <v>152</v>
      </c>
      <c r="F27" s="6">
        <v>44811</v>
      </c>
      <c r="G27" s="6">
        <v>44813</v>
      </c>
      <c r="H27" s="4">
        <v>1</v>
      </c>
      <c r="I27" s="4">
        <v>2</v>
      </c>
      <c r="J27" s="4">
        <v>2</v>
      </c>
      <c r="K27" s="4" t="s">
        <v>30</v>
      </c>
      <c r="L27" s="4">
        <v>289</v>
      </c>
      <c r="M27" s="4">
        <v>289</v>
      </c>
      <c r="N27" s="4" t="s">
        <v>153</v>
      </c>
      <c r="O27" s="4" t="s">
        <v>137</v>
      </c>
      <c r="P27" s="4" t="s">
        <v>33</v>
      </c>
      <c r="Q27" s="4">
        <v>0</v>
      </c>
      <c r="R27" s="7">
        <v>44804</v>
      </c>
      <c r="S27" s="6">
        <v>44816</v>
      </c>
      <c r="T27" s="4" t="s">
        <v>34</v>
      </c>
      <c r="U27" s="4">
        <v>289</v>
      </c>
      <c r="V27" s="4">
        <v>0</v>
      </c>
      <c r="W27" s="4">
        <v>0</v>
      </c>
      <c r="X27" s="4" t="s">
        <v>154</v>
      </c>
      <c r="Y27" s="4" t="s">
        <v>128</v>
      </c>
    </row>
    <row r="28" s="4" customFormat="1" spans="1:25">
      <c r="A28" s="4" t="s">
        <v>155</v>
      </c>
      <c r="B28" s="4" t="s">
        <v>26</v>
      </c>
      <c r="C28" s="4" t="s">
        <v>27</v>
      </c>
      <c r="D28" s="4" t="s">
        <v>156</v>
      </c>
      <c r="E28" s="4" t="s">
        <v>157</v>
      </c>
      <c r="F28" s="6">
        <v>44813</v>
      </c>
      <c r="G28" s="6">
        <v>44814</v>
      </c>
      <c r="H28" s="4">
        <v>2</v>
      </c>
      <c r="I28" s="4">
        <v>1</v>
      </c>
      <c r="J28" s="4">
        <v>2</v>
      </c>
      <c r="K28" s="4" t="s">
        <v>30</v>
      </c>
      <c r="L28" s="4">
        <v>130</v>
      </c>
      <c r="M28" s="4">
        <v>130</v>
      </c>
      <c r="N28" s="4" t="s">
        <v>158</v>
      </c>
      <c r="O28" s="4" t="s">
        <v>159</v>
      </c>
      <c r="P28" s="4" t="s">
        <v>33</v>
      </c>
      <c r="Q28" s="4">
        <v>0</v>
      </c>
      <c r="R28" s="7">
        <v>44663</v>
      </c>
      <c r="S28" s="6">
        <v>44817</v>
      </c>
      <c r="T28" s="4" t="s">
        <v>34</v>
      </c>
      <c r="U28" s="4">
        <v>130</v>
      </c>
      <c r="V28" s="4">
        <v>0</v>
      </c>
      <c r="W28" s="4">
        <v>0</v>
      </c>
      <c r="X28" s="4" t="s">
        <v>160</v>
      </c>
      <c r="Y28" s="4" t="s">
        <v>35</v>
      </c>
    </row>
    <row r="29" s="4" customFormat="1" spans="1:25">
      <c r="A29" s="4" t="s">
        <v>161</v>
      </c>
      <c r="B29" s="4" t="s">
        <v>26</v>
      </c>
      <c r="C29" s="4" t="s">
        <v>27</v>
      </c>
      <c r="D29" s="4" t="s">
        <v>162</v>
      </c>
      <c r="E29" s="4" t="s">
        <v>163</v>
      </c>
      <c r="F29" s="6">
        <v>44810</v>
      </c>
      <c r="G29" s="6">
        <v>44814</v>
      </c>
      <c r="H29" s="4">
        <v>1</v>
      </c>
      <c r="I29" s="4">
        <v>4</v>
      </c>
      <c r="J29" s="4">
        <v>4</v>
      </c>
      <c r="K29" s="4" t="s">
        <v>30</v>
      </c>
      <c r="L29" s="4">
        <v>1030</v>
      </c>
      <c r="M29" s="4">
        <v>1030</v>
      </c>
      <c r="N29" s="4" t="s">
        <v>164</v>
      </c>
      <c r="O29" s="4" t="s">
        <v>159</v>
      </c>
      <c r="P29" s="4" t="s">
        <v>33</v>
      </c>
      <c r="Q29" s="4">
        <v>0</v>
      </c>
      <c r="R29" s="7">
        <v>44725</v>
      </c>
      <c r="S29" s="6">
        <v>44817</v>
      </c>
      <c r="T29" s="4" t="s">
        <v>34</v>
      </c>
      <c r="U29" s="4">
        <v>1030</v>
      </c>
      <c r="V29" s="4">
        <v>0</v>
      </c>
      <c r="W29" s="4">
        <v>0</v>
      </c>
      <c r="X29" s="4" t="s">
        <v>35</v>
      </c>
      <c r="Y29" s="4" t="s">
        <v>165</v>
      </c>
    </row>
    <row r="30" s="4" customFormat="1" spans="1:25">
      <c r="A30" s="4" t="s">
        <v>166</v>
      </c>
      <c r="B30" s="4" t="s">
        <v>26</v>
      </c>
      <c r="C30" s="4" t="s">
        <v>27</v>
      </c>
      <c r="D30" s="4" t="s">
        <v>167</v>
      </c>
      <c r="E30" s="4" t="s">
        <v>168</v>
      </c>
      <c r="F30" s="6">
        <v>44813</v>
      </c>
      <c r="G30" s="6">
        <v>44814</v>
      </c>
      <c r="H30" s="4">
        <v>1</v>
      </c>
      <c r="I30" s="4">
        <v>1</v>
      </c>
      <c r="J30" s="4">
        <v>1</v>
      </c>
      <c r="K30" s="4" t="s">
        <v>30</v>
      </c>
      <c r="L30" s="4">
        <v>22</v>
      </c>
      <c r="M30" s="4">
        <v>22</v>
      </c>
      <c r="N30" s="4" t="s">
        <v>169</v>
      </c>
      <c r="O30" s="4" t="s">
        <v>159</v>
      </c>
      <c r="P30" s="4" t="s">
        <v>33</v>
      </c>
      <c r="Q30" s="4">
        <v>0</v>
      </c>
      <c r="R30" s="7">
        <v>44744</v>
      </c>
      <c r="S30" s="6">
        <v>44817</v>
      </c>
      <c r="T30" s="4" t="s">
        <v>34</v>
      </c>
      <c r="U30" s="4">
        <v>22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170</v>
      </c>
      <c r="B31" s="4" t="s">
        <v>26</v>
      </c>
      <c r="C31" s="4" t="s">
        <v>27</v>
      </c>
      <c r="D31" s="4" t="s">
        <v>171</v>
      </c>
      <c r="E31" s="4" t="s">
        <v>172</v>
      </c>
      <c r="F31" s="6">
        <v>44813</v>
      </c>
      <c r="G31" s="6">
        <v>44814</v>
      </c>
      <c r="H31" s="4">
        <v>1</v>
      </c>
      <c r="I31" s="4">
        <v>1</v>
      </c>
      <c r="J31" s="4">
        <v>1</v>
      </c>
      <c r="K31" s="4" t="s">
        <v>30</v>
      </c>
      <c r="L31" s="4">
        <v>122</v>
      </c>
      <c r="M31" s="4">
        <v>122</v>
      </c>
      <c r="N31" s="4" t="s">
        <v>173</v>
      </c>
      <c r="O31" s="4" t="s">
        <v>159</v>
      </c>
      <c r="P31" s="4" t="s">
        <v>33</v>
      </c>
      <c r="Q31" s="4">
        <v>0</v>
      </c>
      <c r="R31" s="7">
        <v>44757</v>
      </c>
      <c r="S31" s="6">
        <v>44817</v>
      </c>
      <c r="T31" s="4" t="s">
        <v>34</v>
      </c>
      <c r="U31" s="4">
        <v>122</v>
      </c>
      <c r="V31" s="4">
        <v>0</v>
      </c>
      <c r="W31" s="4">
        <v>0</v>
      </c>
      <c r="X31" s="4" t="s">
        <v>174</v>
      </c>
      <c r="Y31" s="4" t="s">
        <v>175</v>
      </c>
    </row>
    <row r="32" s="4" customFormat="1" spans="1:25">
      <c r="A32" s="4" t="s">
        <v>176</v>
      </c>
      <c r="B32" s="4" t="s">
        <v>26</v>
      </c>
      <c r="C32" s="4" t="s">
        <v>27</v>
      </c>
      <c r="D32" s="4" t="s">
        <v>177</v>
      </c>
      <c r="E32" s="4" t="s">
        <v>178</v>
      </c>
      <c r="F32" s="6">
        <v>44813</v>
      </c>
      <c r="G32" s="6">
        <v>44814</v>
      </c>
      <c r="H32" s="4">
        <v>1</v>
      </c>
      <c r="I32" s="4">
        <v>1</v>
      </c>
      <c r="J32" s="4">
        <v>1</v>
      </c>
      <c r="K32" s="4" t="s">
        <v>30</v>
      </c>
      <c r="L32" s="4">
        <v>158</v>
      </c>
      <c r="M32" s="4">
        <v>158</v>
      </c>
      <c r="N32" s="4" t="s">
        <v>179</v>
      </c>
      <c r="O32" s="4" t="s">
        <v>159</v>
      </c>
      <c r="P32" s="4" t="s">
        <v>33</v>
      </c>
      <c r="Q32" s="4">
        <v>0</v>
      </c>
      <c r="R32" s="7">
        <v>44782</v>
      </c>
      <c r="S32" s="6">
        <v>44817</v>
      </c>
      <c r="T32" s="4" t="s">
        <v>34</v>
      </c>
      <c r="U32" s="4">
        <v>158</v>
      </c>
      <c r="V32" s="4">
        <v>0</v>
      </c>
      <c r="W32" s="4">
        <v>0</v>
      </c>
      <c r="X32" s="4" t="s">
        <v>35</v>
      </c>
      <c r="Y32" s="4" t="s">
        <v>180</v>
      </c>
    </row>
    <row r="33" s="4" customFormat="1" spans="1:25">
      <c r="A33" s="4" t="s">
        <v>181</v>
      </c>
      <c r="B33" s="4" t="s">
        <v>26</v>
      </c>
      <c r="C33" s="4" t="s">
        <v>27</v>
      </c>
      <c r="D33" s="4" t="s">
        <v>182</v>
      </c>
      <c r="E33" s="4" t="s">
        <v>183</v>
      </c>
      <c r="F33" s="6">
        <v>44810</v>
      </c>
      <c r="G33" s="6">
        <v>44814</v>
      </c>
      <c r="H33" s="4">
        <v>1</v>
      </c>
      <c r="I33" s="4">
        <v>4</v>
      </c>
      <c r="J33" s="4">
        <v>4</v>
      </c>
      <c r="K33" s="4" t="s">
        <v>30</v>
      </c>
      <c r="L33" s="4">
        <v>176</v>
      </c>
      <c r="M33" s="4">
        <v>176</v>
      </c>
      <c r="N33" s="4" t="s">
        <v>184</v>
      </c>
      <c r="O33" s="4" t="s">
        <v>159</v>
      </c>
      <c r="P33" s="4" t="s">
        <v>33</v>
      </c>
      <c r="Q33" s="4">
        <v>0</v>
      </c>
      <c r="R33" s="7">
        <v>44798</v>
      </c>
      <c r="S33" s="6">
        <v>44817</v>
      </c>
      <c r="T33" s="4" t="s">
        <v>34</v>
      </c>
      <c r="U33" s="4">
        <v>176</v>
      </c>
      <c r="V33" s="4">
        <v>0</v>
      </c>
      <c r="W33" s="4">
        <v>0</v>
      </c>
      <c r="X33" s="4" t="s">
        <v>35</v>
      </c>
      <c r="Y33" s="4" t="s">
        <v>185</v>
      </c>
    </row>
    <row r="34" s="4" customFormat="1" spans="1:25">
      <c r="A34" s="4" t="s">
        <v>186</v>
      </c>
      <c r="B34" s="4" t="s">
        <v>26</v>
      </c>
      <c r="C34" s="4" t="s">
        <v>27</v>
      </c>
      <c r="D34" s="4" t="s">
        <v>182</v>
      </c>
      <c r="E34" s="4" t="s">
        <v>183</v>
      </c>
      <c r="F34" s="6">
        <v>44810</v>
      </c>
      <c r="G34" s="6">
        <v>44814</v>
      </c>
      <c r="H34" s="4">
        <v>1</v>
      </c>
      <c r="I34" s="4">
        <v>4</v>
      </c>
      <c r="J34" s="4">
        <v>4</v>
      </c>
      <c r="K34" s="4" t="s">
        <v>30</v>
      </c>
      <c r="L34" s="4">
        <v>176</v>
      </c>
      <c r="M34" s="4">
        <v>176</v>
      </c>
      <c r="N34" s="4" t="s">
        <v>187</v>
      </c>
      <c r="O34" s="4" t="s">
        <v>159</v>
      </c>
      <c r="P34" s="4" t="s">
        <v>33</v>
      </c>
      <c r="Q34" s="4">
        <v>0</v>
      </c>
      <c r="R34" s="7">
        <v>44798</v>
      </c>
      <c r="S34" s="6">
        <v>44817</v>
      </c>
      <c r="T34" s="4" t="s">
        <v>34</v>
      </c>
      <c r="U34" s="4">
        <v>176</v>
      </c>
      <c r="V34" s="4">
        <v>0</v>
      </c>
      <c r="W34" s="4">
        <v>0</v>
      </c>
      <c r="X34" s="4" t="s">
        <v>35</v>
      </c>
      <c r="Y34" s="4" t="s">
        <v>188</v>
      </c>
    </row>
    <row r="35" s="4" customFormat="1" spans="1:25">
      <c r="A35" s="4" t="s">
        <v>189</v>
      </c>
      <c r="B35" s="4" t="s">
        <v>26</v>
      </c>
      <c r="C35" s="4" t="s">
        <v>27</v>
      </c>
      <c r="D35" s="4" t="s">
        <v>190</v>
      </c>
      <c r="E35" s="4" t="s">
        <v>172</v>
      </c>
      <c r="F35" s="6">
        <v>44813</v>
      </c>
      <c r="G35" s="6">
        <v>44814</v>
      </c>
      <c r="H35" s="4">
        <v>1</v>
      </c>
      <c r="I35" s="4">
        <v>1</v>
      </c>
      <c r="J35" s="4">
        <v>1</v>
      </c>
      <c r="K35" s="4" t="s">
        <v>30</v>
      </c>
      <c r="L35" s="4">
        <v>147</v>
      </c>
      <c r="M35" s="4">
        <v>147</v>
      </c>
      <c r="N35" s="4" t="s">
        <v>191</v>
      </c>
      <c r="O35" s="4" t="s">
        <v>159</v>
      </c>
      <c r="P35" s="4" t="s">
        <v>33</v>
      </c>
      <c r="Q35" s="4">
        <v>0</v>
      </c>
      <c r="R35" s="7">
        <v>44804</v>
      </c>
      <c r="S35" s="6">
        <v>44817</v>
      </c>
      <c r="T35" s="4" t="s">
        <v>34</v>
      </c>
      <c r="U35" s="4">
        <v>147</v>
      </c>
      <c r="V35" s="4">
        <v>0</v>
      </c>
      <c r="W35" s="4">
        <v>0</v>
      </c>
      <c r="X35" s="4" t="s">
        <v>35</v>
      </c>
      <c r="Y35" s="4" t="s">
        <v>192</v>
      </c>
    </row>
    <row r="36" s="4" customFormat="1" spans="1:25">
      <c r="A36" s="4" t="s">
        <v>166</v>
      </c>
      <c r="B36" s="4" t="s">
        <v>26</v>
      </c>
      <c r="C36" s="4" t="s">
        <v>102</v>
      </c>
      <c r="D36" s="4" t="s">
        <v>167</v>
      </c>
      <c r="E36" s="4" t="s">
        <v>168</v>
      </c>
      <c r="F36" s="6">
        <v>44813</v>
      </c>
      <c r="G36" s="6">
        <v>44814</v>
      </c>
      <c r="H36" s="4">
        <v>1</v>
      </c>
      <c r="I36" s="4">
        <v>1</v>
      </c>
      <c r="J36" s="4">
        <v>1</v>
      </c>
      <c r="K36" s="4" t="s">
        <v>30</v>
      </c>
      <c r="L36" s="4">
        <v>-22</v>
      </c>
      <c r="M36" s="4">
        <v>-22</v>
      </c>
      <c r="N36" s="4" t="s">
        <v>169</v>
      </c>
      <c r="O36" s="4" t="s">
        <v>159</v>
      </c>
      <c r="P36" s="4" t="s">
        <v>33</v>
      </c>
      <c r="Q36" s="4">
        <v>0</v>
      </c>
      <c r="R36" s="7">
        <v>44744</v>
      </c>
      <c r="S36" s="6">
        <v>44817</v>
      </c>
      <c r="T36" s="4" t="s">
        <v>34</v>
      </c>
      <c r="U36" s="4">
        <v>-22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193</v>
      </c>
      <c r="B37" s="4" t="s">
        <v>26</v>
      </c>
      <c r="C37" s="4" t="s">
        <v>27</v>
      </c>
      <c r="D37" s="4" t="s">
        <v>194</v>
      </c>
      <c r="E37" s="4" t="s">
        <v>195</v>
      </c>
      <c r="F37" s="6">
        <v>44813</v>
      </c>
      <c r="G37" s="6">
        <v>44814</v>
      </c>
      <c r="H37" s="4">
        <v>1</v>
      </c>
      <c r="I37" s="4">
        <v>1</v>
      </c>
      <c r="J37" s="4">
        <v>1</v>
      </c>
      <c r="K37" s="4" t="s">
        <v>30</v>
      </c>
      <c r="L37" s="4">
        <v>373</v>
      </c>
      <c r="M37" s="4">
        <v>373</v>
      </c>
      <c r="N37" s="4" t="s">
        <v>196</v>
      </c>
      <c r="O37" s="4" t="s">
        <v>159</v>
      </c>
      <c r="P37" s="4" t="s">
        <v>33</v>
      </c>
      <c r="Q37" s="4">
        <v>0</v>
      </c>
      <c r="R37" s="7">
        <v>44813</v>
      </c>
      <c r="S37" s="6">
        <v>44817</v>
      </c>
      <c r="T37" s="4" t="s">
        <v>34</v>
      </c>
      <c r="U37" s="4">
        <v>373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197</v>
      </c>
      <c r="B38" s="4" t="s">
        <v>26</v>
      </c>
      <c r="C38" s="4" t="s">
        <v>27</v>
      </c>
      <c r="D38" s="4" t="s">
        <v>198</v>
      </c>
      <c r="E38" s="4" t="s">
        <v>199</v>
      </c>
      <c r="F38" s="6">
        <v>44813</v>
      </c>
      <c r="G38" s="6">
        <v>44814</v>
      </c>
      <c r="H38" s="4">
        <v>1</v>
      </c>
      <c r="I38" s="4">
        <v>1</v>
      </c>
      <c r="J38" s="4">
        <v>1</v>
      </c>
      <c r="K38" s="4" t="s">
        <v>30</v>
      </c>
      <c r="L38" s="4">
        <v>37</v>
      </c>
      <c r="M38" s="4">
        <v>37</v>
      </c>
      <c r="N38" s="4" t="s">
        <v>200</v>
      </c>
      <c r="O38" s="4" t="s">
        <v>159</v>
      </c>
      <c r="P38" s="4" t="s">
        <v>33</v>
      </c>
      <c r="Q38" s="4">
        <v>0</v>
      </c>
      <c r="R38" s="7">
        <v>44813</v>
      </c>
      <c r="S38" s="6">
        <v>44817</v>
      </c>
      <c r="T38" s="4" t="s">
        <v>34</v>
      </c>
      <c r="U38" s="4">
        <v>37</v>
      </c>
      <c r="V38" s="4">
        <v>0</v>
      </c>
      <c r="W38" s="4">
        <v>0</v>
      </c>
      <c r="X38" s="4" t="s">
        <v>201</v>
      </c>
      <c r="Y38" s="4" t="s">
        <v>35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7"/>
  <sheetViews>
    <sheetView tabSelected="1" topLeftCell="A13" workbookViewId="0">
      <selection activeCell="A44" sqref="A44:E48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4" width="9" style="4"/>
    <col min="5" max="5" width="9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202</v>
      </c>
    </row>
    <row r="2" s="4" customFormat="1" spans="1:9">
      <c r="A2" s="5">
        <v>17296055393</v>
      </c>
      <c r="B2" s="6">
        <v>44810</v>
      </c>
      <c r="C2" s="6">
        <v>44811</v>
      </c>
      <c r="D2" s="4">
        <v>186</v>
      </c>
      <c r="E2" s="4" t="str">
        <f>VLOOKUP(A2,HOP!A:L,12,0)</f>
        <v>186.00</v>
      </c>
      <c r="F2" s="4" t="str">
        <f>VLOOKUP(A2,HOP!A:C,3,0)</f>
        <v>2413822</v>
      </c>
      <c r="G2" s="4">
        <f>D2-E2</f>
        <v>0</v>
      </c>
      <c r="H2" s="4" t="str">
        <f>$H$1&amp;F2</f>
        <v>，2413822</v>
      </c>
      <c r="I2" s="4" t="str">
        <f>VLOOKUP(A2,HOP!A:U,21,0)</f>
        <v>直连</v>
      </c>
    </row>
    <row r="3" s="4" customFormat="1" spans="1:9">
      <c r="A3" s="5">
        <v>17690925108</v>
      </c>
      <c r="B3" s="6">
        <v>44806</v>
      </c>
      <c r="C3" s="6">
        <v>44811</v>
      </c>
      <c r="D3" s="4">
        <v>1070</v>
      </c>
      <c r="E3" s="4" t="str">
        <f>VLOOKUP(A3,HOP!A:L,12,0)</f>
        <v>1070.00</v>
      </c>
      <c r="F3" s="4" t="str">
        <f>VLOOKUP(A3,HOP!A:C,3,0)</f>
        <v>2477481</v>
      </c>
      <c r="G3" s="4">
        <f t="shared" ref="G3:G36" si="0">D3-E3</f>
        <v>0</v>
      </c>
      <c r="H3" s="4" t="str">
        <f t="shared" ref="H3:H36" si="1">$H$1&amp;F3</f>
        <v>，2477481</v>
      </c>
      <c r="I3" s="4" t="str">
        <f>VLOOKUP(A3,HOP!A:U,21,0)</f>
        <v>直连</v>
      </c>
    </row>
    <row r="4" s="4" customFormat="1" spans="1:9">
      <c r="A4" s="5">
        <v>17935465010</v>
      </c>
      <c r="B4" s="6">
        <v>44809</v>
      </c>
      <c r="C4" s="6">
        <v>44811</v>
      </c>
      <c r="D4" s="4">
        <v>164</v>
      </c>
      <c r="E4" s="4" t="str">
        <f>VLOOKUP(A4,HOP!A:L,12,0)</f>
        <v>164.00</v>
      </c>
      <c r="F4" s="4" t="str">
        <f>VLOOKUP(A4,HOP!A:C,3,0)</f>
        <v>2551434</v>
      </c>
      <c r="G4" s="4">
        <f t="shared" si="0"/>
        <v>0</v>
      </c>
      <c r="H4" s="4" t="str">
        <f t="shared" si="1"/>
        <v>，2551434</v>
      </c>
      <c r="I4" s="4" t="str">
        <f>VLOOKUP(A4,HOP!A:U,21,0)</f>
        <v>直连</v>
      </c>
    </row>
    <row r="5" s="4" customFormat="1" spans="1:10">
      <c r="A5" s="5">
        <v>18250072220</v>
      </c>
      <c r="B5" s="6">
        <v>44810</v>
      </c>
      <c r="C5" s="6">
        <v>44811</v>
      </c>
      <c r="D5" s="4">
        <v>136</v>
      </c>
      <c r="E5" s="4" t="str">
        <f>VLOOKUP(A5,HOP!A:L,12,0)</f>
        <v>221.00</v>
      </c>
      <c r="F5" s="4" t="str">
        <f>VLOOKUP(A5,HOP!A:C,3,0)</f>
        <v>2608067</v>
      </c>
      <c r="G5" s="4">
        <f t="shared" si="0"/>
        <v>-85</v>
      </c>
      <c r="H5" s="4" t="str">
        <f t="shared" si="1"/>
        <v>，2608067</v>
      </c>
      <c r="I5" s="4" t="str">
        <f>VLOOKUP(A5,HOP!A:U,21,0)</f>
        <v>直连</v>
      </c>
      <c r="J5" s="4" t="s">
        <v>203</v>
      </c>
    </row>
    <row r="6" s="4" customFormat="1" spans="1:9">
      <c r="A6" s="5">
        <v>18276052134</v>
      </c>
      <c r="B6" s="6">
        <v>44810</v>
      </c>
      <c r="C6" s="6">
        <v>44811</v>
      </c>
      <c r="D6" s="4">
        <v>85</v>
      </c>
      <c r="E6" s="4" t="e">
        <f>VLOOKUP(A6,HOP!A:L,12,0)</f>
        <v>#N/A</v>
      </c>
      <c r="F6" s="4">
        <v>2608067</v>
      </c>
      <c r="G6" s="4" t="e">
        <f t="shared" si="0"/>
        <v>#N/A</v>
      </c>
      <c r="H6" s="4" t="str">
        <f t="shared" si="1"/>
        <v>，2608067</v>
      </c>
      <c r="I6" s="4" t="e">
        <f>VLOOKUP(A6,HOP!A:U,21,0)</f>
        <v>#N/A</v>
      </c>
    </row>
    <row r="7" s="4" customFormat="1" spans="1:9">
      <c r="A7" s="5">
        <v>18873290780</v>
      </c>
      <c r="B7" s="6">
        <v>44808</v>
      </c>
      <c r="C7" s="6">
        <v>44811</v>
      </c>
      <c r="D7" s="4">
        <v>390</v>
      </c>
      <c r="E7" s="4" t="str">
        <f>VLOOKUP(A7,HOP!A:L,12,0)</f>
        <v>390.00</v>
      </c>
      <c r="F7" s="4" t="str">
        <f>VLOOKUP(A7,HOP!A:C,3,0)</f>
        <v>2668063</v>
      </c>
      <c r="G7" s="4">
        <f t="shared" si="0"/>
        <v>0</v>
      </c>
      <c r="H7" s="4" t="str">
        <f t="shared" si="1"/>
        <v>，2668063</v>
      </c>
      <c r="I7" s="4" t="str">
        <f>VLOOKUP(A7,HOP!A:U,21,0)</f>
        <v>直连</v>
      </c>
    </row>
    <row r="8" s="4" customFormat="1" spans="1:9">
      <c r="A8" s="5">
        <v>18907492683</v>
      </c>
      <c r="B8" s="6">
        <v>44810</v>
      </c>
      <c r="C8" s="6">
        <v>44811</v>
      </c>
      <c r="D8" s="4">
        <v>179</v>
      </c>
      <c r="E8" s="4" t="str">
        <f>VLOOKUP(A8,HOP!A:L,12,0)</f>
        <v>179.00</v>
      </c>
      <c r="F8" s="4" t="str">
        <f>VLOOKUP(A8,HOP!A:C,3,0)</f>
        <v>2672490</v>
      </c>
      <c r="G8" s="4">
        <f t="shared" si="0"/>
        <v>0</v>
      </c>
      <c r="H8" s="4" t="str">
        <f t="shared" si="1"/>
        <v>，2672490</v>
      </c>
      <c r="I8" s="4" t="str">
        <f>VLOOKUP(A8,HOP!A:U,21,0)</f>
        <v>直连</v>
      </c>
    </row>
    <row r="9" s="4" customFormat="1" spans="1:9">
      <c r="A9" s="5">
        <v>18907666903</v>
      </c>
      <c r="B9" s="6">
        <v>44810</v>
      </c>
      <c r="C9" s="6">
        <v>44811</v>
      </c>
      <c r="D9" s="4">
        <v>165</v>
      </c>
      <c r="E9" s="4" t="str">
        <f>VLOOKUP(A9,HOP!A:L,12,0)</f>
        <v>165.00</v>
      </c>
      <c r="F9" s="4" t="str">
        <f>VLOOKUP(A9,HOP!A:C,3,0)</f>
        <v>2672551</v>
      </c>
      <c r="G9" s="4">
        <f t="shared" si="0"/>
        <v>0</v>
      </c>
      <c r="H9" s="4" t="str">
        <f t="shared" si="1"/>
        <v>，2672551</v>
      </c>
      <c r="I9" s="4" t="str">
        <f>VLOOKUP(A9,HOP!A:U,21,0)</f>
        <v>直连</v>
      </c>
    </row>
    <row r="10" s="4" customFormat="1" spans="1:9">
      <c r="A10" s="5">
        <v>18916597098</v>
      </c>
      <c r="B10" s="6">
        <v>44809</v>
      </c>
      <c r="C10" s="6">
        <v>44811</v>
      </c>
      <c r="D10" s="4">
        <v>214</v>
      </c>
      <c r="E10" s="4" t="str">
        <f>VLOOKUP(A10,HOP!A:L,12,0)</f>
        <v>214.00</v>
      </c>
      <c r="F10" s="4" t="str">
        <f>VLOOKUP(A10,HOP!A:C,3,0)</f>
        <v>2677088</v>
      </c>
      <c r="G10" s="4">
        <f t="shared" si="0"/>
        <v>0</v>
      </c>
      <c r="H10" s="4" t="str">
        <f t="shared" si="1"/>
        <v>，2677088</v>
      </c>
      <c r="I10" s="4" t="str">
        <f>VLOOKUP(A10,HOP!A:U,21,0)</f>
        <v>直连</v>
      </c>
    </row>
    <row r="11" s="4" customFormat="1" spans="1:9">
      <c r="A11" s="5">
        <v>18919852598</v>
      </c>
      <c r="B11" s="6">
        <v>44810</v>
      </c>
      <c r="C11" s="6">
        <v>44811</v>
      </c>
      <c r="D11" s="4">
        <v>96</v>
      </c>
      <c r="E11" s="4" t="str">
        <f>VLOOKUP(A11,HOP!A:L,12,0)</f>
        <v>96.00</v>
      </c>
      <c r="F11" s="4" t="str">
        <f>VLOOKUP(A11,HOP!A:C,3,0)</f>
        <v>2679632</v>
      </c>
      <c r="G11" s="4">
        <f t="shared" si="0"/>
        <v>0</v>
      </c>
      <c r="H11" s="4" t="str">
        <f t="shared" si="1"/>
        <v>，2679632</v>
      </c>
      <c r="I11" s="4" t="str">
        <f>VLOOKUP(A11,HOP!A:U,21,0)</f>
        <v>直连</v>
      </c>
    </row>
    <row r="12" s="4" customFormat="1" spans="1:9">
      <c r="A12" s="5">
        <v>18920217244</v>
      </c>
      <c r="B12" s="6">
        <v>44810</v>
      </c>
      <c r="C12" s="6">
        <v>44811</v>
      </c>
      <c r="D12" s="4">
        <v>75</v>
      </c>
      <c r="E12" s="4" t="str">
        <f>VLOOKUP(A12,HOP!A:L,12,0)</f>
        <v>75.00</v>
      </c>
      <c r="F12" s="4" t="str">
        <f>VLOOKUP(A12,HOP!A:C,3,0)</f>
        <v>2679897</v>
      </c>
      <c r="G12" s="4">
        <f t="shared" si="0"/>
        <v>0</v>
      </c>
      <c r="H12" s="4" t="str">
        <f t="shared" si="1"/>
        <v>，2679897</v>
      </c>
      <c r="I12" s="4" t="str">
        <f>VLOOKUP(A12,HOP!A:U,21,0)</f>
        <v>直连</v>
      </c>
    </row>
    <row r="13" s="4" customFormat="1" spans="1:9">
      <c r="A13" s="5">
        <v>18920355161</v>
      </c>
      <c r="B13" s="6">
        <v>44810</v>
      </c>
      <c r="C13" s="6">
        <v>44811</v>
      </c>
      <c r="D13" s="4">
        <v>33</v>
      </c>
      <c r="E13" s="4" t="str">
        <f>VLOOKUP(A13,HOP!A:L,12,0)</f>
        <v>33.00</v>
      </c>
      <c r="F13" s="4" t="str">
        <f>VLOOKUP(A13,HOP!A:C,3,0)</f>
        <v>2679984</v>
      </c>
      <c r="G13" s="4">
        <f t="shared" si="0"/>
        <v>0</v>
      </c>
      <c r="H13" s="4" t="str">
        <f t="shared" si="1"/>
        <v>，2679984</v>
      </c>
      <c r="I13" s="4" t="str">
        <f>VLOOKUP(A13,HOP!A:U,21,0)</f>
        <v>直连</v>
      </c>
    </row>
    <row r="14" s="4" customFormat="1" spans="1:9">
      <c r="A14" s="5">
        <v>17877392014</v>
      </c>
      <c r="B14" s="6">
        <v>44808</v>
      </c>
      <c r="C14" s="6">
        <v>44812</v>
      </c>
      <c r="D14" s="4">
        <v>276</v>
      </c>
      <c r="E14" s="4" t="str">
        <f>VLOOKUP(A14,HOP!A:L,12,0)</f>
        <v>276.00</v>
      </c>
      <c r="F14" s="4" t="str">
        <f>VLOOKUP(A14,HOP!A:C,3,0)</f>
        <v>2532731</v>
      </c>
      <c r="G14" s="4">
        <f t="shared" si="0"/>
        <v>0</v>
      </c>
      <c r="H14" s="4" t="str">
        <f t="shared" si="1"/>
        <v>，2532731</v>
      </c>
      <c r="I14" s="4" t="str">
        <f>VLOOKUP(A14,HOP!A:U,21,0)</f>
        <v>直连</v>
      </c>
    </row>
    <row r="15" s="4" customFormat="1" spans="1:9">
      <c r="A15" s="5">
        <v>18209249460</v>
      </c>
      <c r="B15" s="6">
        <v>44808</v>
      </c>
      <c r="C15" s="6">
        <v>44812</v>
      </c>
      <c r="D15" s="4">
        <v>344</v>
      </c>
      <c r="E15" s="4" t="str">
        <f>VLOOKUP(A15,HOP!A:L,12,0)</f>
        <v>344.00</v>
      </c>
      <c r="F15" s="4" t="str">
        <f>VLOOKUP(A15,HOP!A:C,3,0)</f>
        <v>2603216</v>
      </c>
      <c r="G15" s="4">
        <f t="shared" si="0"/>
        <v>0</v>
      </c>
      <c r="H15" s="4" t="str">
        <f t="shared" si="1"/>
        <v>，2603216</v>
      </c>
      <c r="I15" s="4" t="str">
        <f>VLOOKUP(A15,HOP!A:U,21,0)</f>
        <v>直连</v>
      </c>
    </row>
    <row r="16" s="4" customFormat="1" hidden="1" spans="1:9">
      <c r="A16" s="5">
        <v>18309478048</v>
      </c>
      <c r="B16" s="6">
        <v>44811</v>
      </c>
      <c r="C16" s="6">
        <v>44812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18766093949</v>
      </c>
      <c r="B17" s="6">
        <v>44810</v>
      </c>
      <c r="C17" s="6">
        <v>44812</v>
      </c>
      <c r="D17" s="4">
        <v>296</v>
      </c>
      <c r="E17" s="4" t="str">
        <f>VLOOKUP(A17,HOP!A:L,12,0)</f>
        <v>296.00</v>
      </c>
      <c r="F17" s="4" t="str">
        <f>VLOOKUP(A17,HOP!A:C,3,0)</f>
        <v>2656706</v>
      </c>
      <c r="G17" s="4">
        <f t="shared" si="0"/>
        <v>0</v>
      </c>
      <c r="H17" s="4" t="str">
        <f t="shared" si="1"/>
        <v>，2656706</v>
      </c>
      <c r="I17" s="4" t="str">
        <f>VLOOKUP(A17,HOP!A:U,21,0)</f>
        <v>直连</v>
      </c>
    </row>
    <row r="18" s="4" customFormat="1" spans="1:9">
      <c r="A18" s="5">
        <v>18806179570</v>
      </c>
      <c r="B18" s="6">
        <v>44810</v>
      </c>
      <c r="C18" s="6">
        <v>44812</v>
      </c>
      <c r="D18" s="4">
        <v>138</v>
      </c>
      <c r="E18" s="4" t="str">
        <f>VLOOKUP(A18,HOP!A:L,12,0)</f>
        <v>138.00</v>
      </c>
      <c r="F18" s="4" t="str">
        <f>VLOOKUP(A18,HOP!A:C,3,0)</f>
        <v>2660270</v>
      </c>
      <c r="G18" s="4">
        <f t="shared" si="0"/>
        <v>0</v>
      </c>
      <c r="H18" s="4" t="str">
        <f t="shared" si="1"/>
        <v>，2660270</v>
      </c>
      <c r="I18" s="4" t="str">
        <f>VLOOKUP(A18,HOP!A:U,21,0)</f>
        <v>直连</v>
      </c>
    </row>
    <row r="19" s="4" customFormat="1" spans="1:9">
      <c r="A19" s="5">
        <v>18829291893</v>
      </c>
      <c r="B19" s="6">
        <v>44810</v>
      </c>
      <c r="C19" s="6">
        <v>44812</v>
      </c>
      <c r="D19" s="4">
        <v>538</v>
      </c>
      <c r="E19" s="4" t="str">
        <f>VLOOKUP(A19,HOP!A:L,12,0)</f>
        <v>538.00</v>
      </c>
      <c r="F19" s="4" t="str">
        <f>VLOOKUP(A19,HOP!A:C,3,0)</f>
        <v>2662706</v>
      </c>
      <c r="G19" s="4">
        <f t="shared" si="0"/>
        <v>0</v>
      </c>
      <c r="H19" s="4" t="str">
        <f t="shared" si="1"/>
        <v>，2662706</v>
      </c>
      <c r="I19" s="4" t="str">
        <f>VLOOKUP(A19,HOP!A:U,21,0)</f>
        <v>直连</v>
      </c>
    </row>
    <row r="20" s="4" customFormat="1" spans="1:9">
      <c r="A20" s="5">
        <v>18911090473</v>
      </c>
      <c r="B20" s="6">
        <v>44805</v>
      </c>
      <c r="C20" s="6">
        <v>44812</v>
      </c>
      <c r="D20" s="4">
        <v>546</v>
      </c>
      <c r="E20" s="4" t="str">
        <f>VLOOKUP(A20,HOP!A:L,12,0)</f>
        <v>546.00</v>
      </c>
      <c r="F20" s="4" t="str">
        <f>VLOOKUP(A20,HOP!A:C,3,0)</f>
        <v>2673893</v>
      </c>
      <c r="G20" s="4">
        <f t="shared" si="0"/>
        <v>0</v>
      </c>
      <c r="H20" s="4" t="str">
        <f t="shared" si="1"/>
        <v>，2673893</v>
      </c>
      <c r="I20" s="4" t="str">
        <f>VLOOKUP(A20,HOP!A:U,21,0)</f>
        <v>直连</v>
      </c>
    </row>
    <row r="21" s="4" customFormat="1" spans="1:9">
      <c r="A21" s="5">
        <v>18911526239</v>
      </c>
      <c r="B21" s="6">
        <v>44811</v>
      </c>
      <c r="C21" s="6">
        <v>44812</v>
      </c>
      <c r="D21" s="4">
        <v>129</v>
      </c>
      <c r="E21" s="4" t="str">
        <f>VLOOKUP(A21,HOP!A:L,12,0)</f>
        <v>129.00</v>
      </c>
      <c r="F21" s="4" t="str">
        <f>VLOOKUP(A21,HOP!A:C,3,0)</f>
        <v>2674062</v>
      </c>
      <c r="G21" s="4">
        <f t="shared" si="0"/>
        <v>0</v>
      </c>
      <c r="H21" s="4" t="str">
        <f t="shared" si="1"/>
        <v>，2674062</v>
      </c>
      <c r="I21" s="4" t="str">
        <f>VLOOKUP(A21,HOP!A:U,21,0)</f>
        <v>直连</v>
      </c>
    </row>
    <row r="22" s="4" customFormat="1" spans="1:9">
      <c r="A22" s="5">
        <v>18927100226</v>
      </c>
      <c r="B22" s="6">
        <v>44811</v>
      </c>
      <c r="C22" s="6">
        <v>44812</v>
      </c>
      <c r="D22" s="4">
        <v>117</v>
      </c>
      <c r="E22" s="4" t="str">
        <f>VLOOKUP(A22,HOP!A:L,12,0)</f>
        <v>117.00</v>
      </c>
      <c r="F22" s="4" t="str">
        <f>VLOOKUP(A22,HOP!A:C,3,0)</f>
        <v>2681500</v>
      </c>
      <c r="G22" s="4">
        <f t="shared" si="0"/>
        <v>0</v>
      </c>
      <c r="H22" s="4" t="str">
        <f t="shared" si="1"/>
        <v>，2681500</v>
      </c>
      <c r="I22" s="4" t="str">
        <f>VLOOKUP(A22,HOP!A:U,21,0)</f>
        <v>直连</v>
      </c>
    </row>
    <row r="23" s="4" customFormat="1" spans="1:9">
      <c r="A23" s="5">
        <v>18154499422</v>
      </c>
      <c r="B23" s="6">
        <v>44811</v>
      </c>
      <c r="C23" s="6">
        <v>44813</v>
      </c>
      <c r="D23" s="4">
        <v>148</v>
      </c>
      <c r="E23" s="4" t="str">
        <f>VLOOKUP(A23,HOP!A:L,12,0)</f>
        <v>148.00</v>
      </c>
      <c r="F23" s="4" t="str">
        <f>VLOOKUP(A23,HOP!A:C,3,0)</f>
        <v>2596443</v>
      </c>
      <c r="G23" s="4">
        <f t="shared" si="0"/>
        <v>0</v>
      </c>
      <c r="H23" s="4" t="str">
        <f t="shared" si="1"/>
        <v>，2596443</v>
      </c>
      <c r="I23" s="4" t="str">
        <f>VLOOKUP(A23,HOP!A:U,21,0)</f>
        <v>直连</v>
      </c>
    </row>
    <row r="24" s="4" customFormat="1" spans="1:9">
      <c r="A24" s="5">
        <v>18575020486</v>
      </c>
      <c r="B24" s="6">
        <v>44809</v>
      </c>
      <c r="C24" s="6">
        <v>44813</v>
      </c>
      <c r="D24" s="4">
        <v>112</v>
      </c>
      <c r="E24" s="4" t="str">
        <f>VLOOKUP(A24,HOP!A:L,12,0)</f>
        <v>112.00</v>
      </c>
      <c r="F24" s="4" t="str">
        <f>VLOOKUP(A24,HOP!A:C,3,0)</f>
        <v>2638986</v>
      </c>
      <c r="G24" s="4">
        <f t="shared" si="0"/>
        <v>0</v>
      </c>
      <c r="H24" s="4" t="str">
        <f t="shared" si="1"/>
        <v>，2638986</v>
      </c>
      <c r="I24" s="4" t="str">
        <f>VLOOKUP(A24,HOP!A:U,21,0)</f>
        <v>直连</v>
      </c>
    </row>
    <row r="25" s="4" customFormat="1" spans="1:9">
      <c r="A25" s="5">
        <v>18719824611</v>
      </c>
      <c r="B25" s="6">
        <v>44812</v>
      </c>
      <c r="C25" s="6">
        <v>44813</v>
      </c>
      <c r="D25" s="4">
        <v>127</v>
      </c>
      <c r="E25" s="4" t="str">
        <f>VLOOKUP(A25,HOP!A:L,12,0)</f>
        <v>127.00</v>
      </c>
      <c r="F25" s="4" t="str">
        <f>VLOOKUP(A25,HOP!A:C,3,0)</f>
        <v>2652467</v>
      </c>
      <c r="G25" s="4">
        <f t="shared" si="0"/>
        <v>0</v>
      </c>
      <c r="H25" s="4" t="str">
        <f t="shared" si="1"/>
        <v>，2652467</v>
      </c>
      <c r="I25" s="4" t="str">
        <f>VLOOKUP(A25,HOP!A:U,21,0)</f>
        <v>直连</v>
      </c>
    </row>
    <row r="26" s="4" customFormat="1" spans="1:9">
      <c r="A26" s="5">
        <v>18912166152</v>
      </c>
      <c r="B26" s="6">
        <v>44811</v>
      </c>
      <c r="C26" s="6">
        <v>44813</v>
      </c>
      <c r="D26" s="4">
        <v>289</v>
      </c>
      <c r="E26" s="4" t="str">
        <f>VLOOKUP(A26,HOP!A:L,12,0)</f>
        <v>289.00</v>
      </c>
      <c r="F26" s="4" t="str">
        <f>VLOOKUP(A26,HOP!A:C,3,0)</f>
        <v>2674283</v>
      </c>
      <c r="G26" s="4">
        <f t="shared" si="0"/>
        <v>0</v>
      </c>
      <c r="H26" s="4" t="str">
        <f t="shared" si="1"/>
        <v>，2674283</v>
      </c>
      <c r="I26" s="4" t="str">
        <f>VLOOKUP(A26,HOP!A:U,21,0)</f>
        <v>直连</v>
      </c>
    </row>
    <row r="27" s="4" customFormat="1" spans="1:9">
      <c r="A27" s="5">
        <v>17791984183</v>
      </c>
      <c r="B27" s="6">
        <v>44813</v>
      </c>
      <c r="C27" s="6">
        <v>44814</v>
      </c>
      <c r="D27" s="4">
        <v>130</v>
      </c>
      <c r="E27" s="4" t="str">
        <f>VLOOKUP(A27,HOP!A:L,12,0)</f>
        <v>130.00</v>
      </c>
      <c r="F27" s="4" t="str">
        <f>VLOOKUP(A27,HOP!A:C,3,0)</f>
        <v>2507265</v>
      </c>
      <c r="G27" s="4">
        <f t="shared" si="0"/>
        <v>0</v>
      </c>
      <c r="H27" s="4" t="str">
        <f t="shared" si="1"/>
        <v>，2507265</v>
      </c>
      <c r="I27" s="4" t="str">
        <f>VLOOKUP(A27,HOP!A:U,21,0)</f>
        <v>直连</v>
      </c>
    </row>
    <row r="28" s="4" customFormat="1" spans="1:9">
      <c r="A28" s="5">
        <v>18113544390</v>
      </c>
      <c r="B28" s="6">
        <v>44810</v>
      </c>
      <c r="C28" s="6">
        <v>44814</v>
      </c>
      <c r="D28" s="4">
        <v>1030</v>
      </c>
      <c r="E28" s="4" t="str">
        <f>VLOOKUP(A28,HOP!A:L,12,0)</f>
        <v>1030.00</v>
      </c>
      <c r="F28" s="4" t="str">
        <f>VLOOKUP(A28,HOP!A:C,3,0)</f>
        <v>2589441</v>
      </c>
      <c r="G28" s="4">
        <f t="shared" si="0"/>
        <v>0</v>
      </c>
      <c r="H28" s="4" t="str">
        <f t="shared" si="1"/>
        <v>，2589441</v>
      </c>
      <c r="I28" s="4" t="str">
        <f>VLOOKUP(A28,HOP!A:U,21,0)</f>
        <v>直连</v>
      </c>
    </row>
    <row r="29" s="4" customFormat="1" hidden="1" spans="1:9">
      <c r="A29" s="5">
        <v>18269597616</v>
      </c>
      <c r="B29" s="6">
        <v>44813</v>
      </c>
      <c r="C29" s="6">
        <v>44814</v>
      </c>
      <c r="D29" s="4">
        <v>0</v>
      </c>
      <c r="E29" s="4" t="str">
        <f>VLOOKUP(A29,HOP!A:L,12,0)</f>
        <v>0.00</v>
      </c>
      <c r="F29" s="4" t="str">
        <f>VLOOKUP(A29,HOP!A:C,3,0)</f>
        <v>2609503</v>
      </c>
      <c r="G29" s="4">
        <f t="shared" si="0"/>
        <v>0</v>
      </c>
      <c r="H29" s="4" t="str">
        <f t="shared" si="1"/>
        <v>，2609503</v>
      </c>
      <c r="I29" s="4" t="str">
        <f>VLOOKUP(A29,HOP!A:U,21,0)</f>
        <v>直连</v>
      </c>
    </row>
    <row r="30" s="4" customFormat="1" spans="1:9">
      <c r="A30" s="5">
        <v>18398564985</v>
      </c>
      <c r="B30" s="6">
        <v>44813</v>
      </c>
      <c r="C30" s="6">
        <v>44814</v>
      </c>
      <c r="D30" s="4">
        <v>122</v>
      </c>
      <c r="E30" s="4" t="str">
        <f>VLOOKUP(A30,HOP!A:L,12,0)</f>
        <v>122.00</v>
      </c>
      <c r="F30" s="4" t="str">
        <f>VLOOKUP(A30,HOP!A:C,3,0)</f>
        <v>2621805</v>
      </c>
      <c r="G30" s="4">
        <f t="shared" si="0"/>
        <v>0</v>
      </c>
      <c r="H30" s="4" t="str">
        <f t="shared" si="1"/>
        <v>，2621805</v>
      </c>
      <c r="I30" s="4" t="str">
        <f>VLOOKUP(A30,HOP!A:U,21,0)</f>
        <v>直连</v>
      </c>
    </row>
    <row r="31" s="4" customFormat="1" spans="1:9">
      <c r="A31" s="5">
        <v>18697272081</v>
      </c>
      <c r="B31" s="6">
        <v>44813</v>
      </c>
      <c r="C31" s="6">
        <v>44814</v>
      </c>
      <c r="D31" s="4">
        <v>158</v>
      </c>
      <c r="E31" s="4" t="str">
        <f>VLOOKUP(A31,HOP!A:L,12,0)</f>
        <v>158.00</v>
      </c>
      <c r="F31" s="4" t="str">
        <f>VLOOKUP(A31,HOP!A:C,3,0)</f>
        <v>2649926</v>
      </c>
      <c r="G31" s="4">
        <f t="shared" si="0"/>
        <v>0</v>
      </c>
      <c r="H31" s="4" t="str">
        <f t="shared" si="1"/>
        <v>，2649926</v>
      </c>
      <c r="I31" s="4" t="str">
        <f>VLOOKUP(A31,HOP!A:U,21,0)</f>
        <v>直连</v>
      </c>
    </row>
    <row r="32" s="4" customFormat="1" spans="1:9">
      <c r="A32" s="5">
        <v>18872203234</v>
      </c>
      <c r="B32" s="6">
        <v>44810</v>
      </c>
      <c r="C32" s="6">
        <v>44814</v>
      </c>
      <c r="D32" s="4">
        <v>176</v>
      </c>
      <c r="E32" s="4" t="str">
        <f>VLOOKUP(A32,HOP!A:L,12,0)</f>
        <v>176.00</v>
      </c>
      <c r="F32" s="4" t="str">
        <f>VLOOKUP(A32,HOP!A:C,3,0)</f>
        <v>2667785</v>
      </c>
      <c r="G32" s="4">
        <f t="shared" si="0"/>
        <v>0</v>
      </c>
      <c r="H32" s="4" t="str">
        <f t="shared" si="1"/>
        <v>，2667785</v>
      </c>
      <c r="I32" s="4" t="str">
        <f>VLOOKUP(A32,HOP!A:U,21,0)</f>
        <v>直采</v>
      </c>
    </row>
    <row r="33" s="4" customFormat="1" spans="1:9">
      <c r="A33" s="5">
        <v>18872262311</v>
      </c>
      <c r="B33" s="6">
        <v>44810</v>
      </c>
      <c r="C33" s="6">
        <v>44814</v>
      </c>
      <c r="D33" s="4">
        <v>176</v>
      </c>
      <c r="E33" s="4" t="str">
        <f>VLOOKUP(A33,HOP!A:L,12,0)</f>
        <v>176.00</v>
      </c>
      <c r="F33" s="4" t="str">
        <f>VLOOKUP(A33,HOP!A:C,3,0)</f>
        <v>2667793</v>
      </c>
      <c r="G33" s="4">
        <f t="shared" si="0"/>
        <v>0</v>
      </c>
      <c r="H33" s="4" t="str">
        <f t="shared" si="1"/>
        <v>，2667793</v>
      </c>
      <c r="I33" s="4" t="str">
        <f>VLOOKUP(A33,HOP!A:U,21,0)</f>
        <v>直采</v>
      </c>
    </row>
    <row r="34" s="4" customFormat="1" spans="1:9">
      <c r="A34" s="5">
        <v>18910681650</v>
      </c>
      <c r="B34" s="6">
        <v>44813</v>
      </c>
      <c r="C34" s="6">
        <v>44814</v>
      </c>
      <c r="D34" s="4">
        <v>147</v>
      </c>
      <c r="E34" s="4" t="str">
        <f>VLOOKUP(A34,HOP!A:L,12,0)</f>
        <v>147.00</v>
      </c>
      <c r="F34" s="4" t="str">
        <f>VLOOKUP(A34,HOP!A:C,3,0)</f>
        <v>2673628</v>
      </c>
      <c r="G34" s="4">
        <f t="shared" si="0"/>
        <v>0</v>
      </c>
      <c r="H34" s="4" t="str">
        <f t="shared" si="1"/>
        <v>，2673628</v>
      </c>
      <c r="I34" s="4" t="str">
        <f>VLOOKUP(A34,HOP!A:U,21,0)</f>
        <v>直连</v>
      </c>
    </row>
    <row r="35" s="4" customFormat="1" spans="1:9">
      <c r="A35" s="5">
        <v>18944590759</v>
      </c>
      <c r="B35" s="6">
        <v>44813</v>
      </c>
      <c r="C35" s="6">
        <v>44814</v>
      </c>
      <c r="D35" s="4">
        <v>373</v>
      </c>
      <c r="E35" s="4" t="str">
        <f>VLOOKUP(A35,HOP!A:L,12,0)</f>
        <v>373.00</v>
      </c>
      <c r="F35" s="4" t="str">
        <f>VLOOKUP(A35,HOP!A:C,3,0)</f>
        <v>2684447</v>
      </c>
      <c r="G35" s="4">
        <f t="shared" si="0"/>
        <v>0</v>
      </c>
      <c r="H35" s="4" t="str">
        <f t="shared" si="1"/>
        <v>，2684447</v>
      </c>
      <c r="I35" s="4" t="str">
        <f>VLOOKUP(A35,HOP!A:U,21,0)</f>
        <v>直连</v>
      </c>
    </row>
    <row r="36" s="4" customFormat="1" spans="1:9">
      <c r="A36" s="5">
        <v>18945563788</v>
      </c>
      <c r="B36" s="6">
        <v>44813</v>
      </c>
      <c r="C36" s="6">
        <v>44814</v>
      </c>
      <c r="D36" s="4">
        <v>37</v>
      </c>
      <c r="E36" s="4" t="str">
        <f>VLOOKUP(A36,HOP!A:L,12,0)</f>
        <v>37.00</v>
      </c>
      <c r="F36" s="4" t="str">
        <f>VLOOKUP(A36,HOP!A:C,3,0)</f>
        <v>2684939</v>
      </c>
      <c r="G36" s="4">
        <f t="shared" si="0"/>
        <v>0</v>
      </c>
      <c r="H36" s="4" t="str">
        <f t="shared" si="1"/>
        <v>，2684939</v>
      </c>
      <c r="I36" s="4" t="str">
        <f>VLOOKUP(A36,HOP!A:U,21,0)</f>
        <v>直连</v>
      </c>
    </row>
    <row r="38" spans="4:4">
      <c r="D38" s="4">
        <f>SUM(D2:D37)</f>
        <v>8202</v>
      </c>
    </row>
    <row r="44" spans="1:5">
      <c r="A44" s="4" t="s">
        <v>204</v>
      </c>
      <c r="D44" s="4">
        <v>352</v>
      </c>
      <c r="E44" s="4">
        <v>2762.64</v>
      </c>
    </row>
    <row r="45" spans="1:5">
      <c r="A45" s="4" t="s">
        <v>205</v>
      </c>
      <c r="D45" s="4">
        <v>7850</v>
      </c>
      <c r="E45" s="4">
        <v>61609.94</v>
      </c>
    </row>
    <row r="46" spans="1:5">
      <c r="A46" s="4" t="s">
        <v>206</v>
      </c>
      <c r="D46" s="4">
        <f>SUBTOTAL(9,D44:D45)</f>
        <v>8202</v>
      </c>
      <c r="E46" s="4">
        <f>SUBTOTAL(9,E44:E45)</f>
        <v>64372.58</v>
      </c>
    </row>
    <row r="47" spans="1:1">
      <c r="A47" s="4" t="s">
        <v>207</v>
      </c>
    </row>
  </sheetData>
  <autoFilter ref="A1:X36">
    <filterColumn colId="3">
      <filters>
        <filter val="390"/>
        <filter val="112"/>
        <filter val="214"/>
        <filter val="96"/>
        <filter val="296"/>
        <filter val="117"/>
        <filter val="158"/>
        <filter val="122"/>
        <filter val="164"/>
        <filter val="165"/>
        <filter val="127"/>
        <filter val="129"/>
        <filter val="130"/>
        <filter val="1030"/>
        <filter val="1070"/>
        <filter val="33"/>
        <filter val="373"/>
        <filter val="75"/>
        <filter val="136"/>
        <filter val="176"/>
        <filter val="276"/>
        <filter val="37"/>
        <filter val="138"/>
        <filter val="538"/>
        <filter val="179"/>
        <filter val="344"/>
        <filter val="85"/>
        <filter val="186"/>
        <filter val="546"/>
        <filter val="147"/>
        <filter val="148"/>
        <filter val="2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208</v>
      </c>
      <c r="B1" s="2" t="s">
        <v>209</v>
      </c>
      <c r="C1" s="2" t="s">
        <v>210</v>
      </c>
      <c r="D1" s="2" t="s">
        <v>211</v>
      </c>
      <c r="E1" s="2" t="s">
        <v>13</v>
      </c>
      <c r="F1" s="2" t="s">
        <v>5</v>
      </c>
      <c r="G1" s="2" t="s">
        <v>6</v>
      </c>
      <c r="H1" s="2" t="s">
        <v>212</v>
      </c>
      <c r="I1" s="2" t="s">
        <v>213</v>
      </c>
      <c r="J1" s="2" t="s">
        <v>214</v>
      </c>
      <c r="K1" s="2" t="s">
        <v>215</v>
      </c>
      <c r="L1" s="2" t="s">
        <v>216</v>
      </c>
      <c r="M1" s="2" t="s">
        <v>217</v>
      </c>
      <c r="N1" s="2" t="s">
        <v>218</v>
      </c>
      <c r="O1" s="2" t="s">
        <v>219</v>
      </c>
      <c r="P1" s="2" t="s">
        <v>220</v>
      </c>
      <c r="Q1" s="2" t="s">
        <v>221</v>
      </c>
      <c r="R1" s="2" t="s">
        <v>222</v>
      </c>
      <c r="S1" s="2" t="s">
        <v>223</v>
      </c>
      <c r="T1" s="2" t="s">
        <v>224</v>
      </c>
      <c r="U1" s="2" t="s">
        <v>225</v>
      </c>
      <c r="V1" s="2" t="s">
        <v>226</v>
      </c>
    </row>
    <row r="2" s="1" customFormat="1" spans="1:22">
      <c r="A2" s="3">
        <v>18945563788</v>
      </c>
      <c r="B2" s="1" t="s">
        <v>227</v>
      </c>
      <c r="C2" s="1" t="s">
        <v>228</v>
      </c>
      <c r="D2" s="1" t="s">
        <v>229</v>
      </c>
      <c r="E2" s="1" t="s">
        <v>230</v>
      </c>
      <c r="F2" s="1" t="s">
        <v>227</v>
      </c>
      <c r="G2" s="1" t="s">
        <v>231</v>
      </c>
      <c r="H2" s="1" t="s">
        <v>232</v>
      </c>
      <c r="I2" s="1" t="s">
        <v>233</v>
      </c>
      <c r="J2" s="1" t="s">
        <v>30</v>
      </c>
      <c r="K2" s="1" t="s">
        <v>234</v>
      </c>
      <c r="L2" s="1" t="s">
        <v>234</v>
      </c>
      <c r="M2" s="1" t="s">
        <v>235</v>
      </c>
      <c r="N2" s="1" t="s">
        <v>235</v>
      </c>
      <c r="O2" s="1" t="s">
        <v>236</v>
      </c>
      <c r="P2" s="1" t="s">
        <v>237</v>
      </c>
      <c r="Q2" s="1" t="s">
        <v>238</v>
      </c>
      <c r="R2" s="1" t="s">
        <v>239</v>
      </c>
      <c r="S2" s="1" t="s">
        <v>240</v>
      </c>
      <c r="T2" s="1" t="s">
        <v>241</v>
      </c>
      <c r="U2" s="1" t="s">
        <v>242</v>
      </c>
      <c r="V2" s="1" t="s">
        <v>243</v>
      </c>
    </row>
    <row r="3" s="1" customFormat="1" spans="1:22">
      <c r="A3" s="3">
        <v>18944590759</v>
      </c>
      <c r="B3" s="1" t="s">
        <v>227</v>
      </c>
      <c r="C3" s="1" t="s">
        <v>244</v>
      </c>
      <c r="D3" s="1" t="s">
        <v>245</v>
      </c>
      <c r="E3" s="1" t="s">
        <v>246</v>
      </c>
      <c r="F3" s="1" t="s">
        <v>227</v>
      </c>
      <c r="G3" s="1" t="s">
        <v>231</v>
      </c>
      <c r="H3" s="1" t="s">
        <v>232</v>
      </c>
      <c r="I3" s="1" t="s">
        <v>247</v>
      </c>
      <c r="J3" s="1" t="s">
        <v>30</v>
      </c>
      <c r="K3" s="1" t="s">
        <v>248</v>
      </c>
      <c r="L3" s="1" t="s">
        <v>248</v>
      </c>
      <c r="M3" s="1" t="s">
        <v>235</v>
      </c>
      <c r="N3" s="1" t="s">
        <v>235</v>
      </c>
      <c r="O3" s="1" t="s">
        <v>236</v>
      </c>
      <c r="P3" s="1" t="s">
        <v>237</v>
      </c>
      <c r="Q3" s="1" t="s">
        <v>238</v>
      </c>
      <c r="R3" s="1" t="s">
        <v>249</v>
      </c>
      <c r="S3" s="1" t="s">
        <v>240</v>
      </c>
      <c r="T3" s="1" t="s">
        <v>241</v>
      </c>
      <c r="U3" s="1" t="s">
        <v>242</v>
      </c>
      <c r="V3" s="1" t="s">
        <v>250</v>
      </c>
    </row>
    <row r="4" s="1" customFormat="1" spans="1:22">
      <c r="A4" s="3">
        <v>18927100226</v>
      </c>
      <c r="B4" s="1" t="s">
        <v>251</v>
      </c>
      <c r="C4" s="1" t="s">
        <v>252</v>
      </c>
      <c r="D4" s="1" t="s">
        <v>253</v>
      </c>
      <c r="E4" s="1" t="s">
        <v>254</v>
      </c>
      <c r="F4" s="1" t="s">
        <v>251</v>
      </c>
      <c r="G4" s="1" t="s">
        <v>255</v>
      </c>
      <c r="H4" s="1" t="s">
        <v>232</v>
      </c>
      <c r="I4" s="1" t="s">
        <v>256</v>
      </c>
      <c r="J4" s="1" t="s">
        <v>30</v>
      </c>
      <c r="K4" s="1" t="s">
        <v>257</v>
      </c>
      <c r="L4" s="1" t="s">
        <v>257</v>
      </c>
      <c r="M4" s="1" t="s">
        <v>235</v>
      </c>
      <c r="N4" s="1" t="s">
        <v>235</v>
      </c>
      <c r="O4" s="1" t="s">
        <v>236</v>
      </c>
      <c r="P4" s="1" t="s">
        <v>237</v>
      </c>
      <c r="Q4" s="1" t="s">
        <v>238</v>
      </c>
      <c r="R4" s="1" t="s">
        <v>258</v>
      </c>
      <c r="S4" s="1" t="s">
        <v>240</v>
      </c>
      <c r="T4" s="1" t="s">
        <v>241</v>
      </c>
      <c r="U4" s="1" t="s">
        <v>242</v>
      </c>
      <c r="V4" s="1" t="s">
        <v>250</v>
      </c>
    </row>
    <row r="5" s="1" customFormat="1" spans="1:22">
      <c r="A5" s="3">
        <v>18920355161</v>
      </c>
      <c r="B5" s="1" t="s">
        <v>259</v>
      </c>
      <c r="C5" s="1" t="s">
        <v>260</v>
      </c>
      <c r="D5" s="1" t="s">
        <v>261</v>
      </c>
      <c r="E5" s="1" t="s">
        <v>262</v>
      </c>
      <c r="F5" s="1" t="s">
        <v>263</v>
      </c>
      <c r="G5" s="1" t="s">
        <v>251</v>
      </c>
      <c r="H5" s="1" t="s">
        <v>232</v>
      </c>
      <c r="I5" s="1" t="s">
        <v>264</v>
      </c>
      <c r="J5" s="1" t="s">
        <v>30</v>
      </c>
      <c r="K5" s="1" t="s">
        <v>265</v>
      </c>
      <c r="L5" s="1" t="s">
        <v>265</v>
      </c>
      <c r="M5" s="1" t="s">
        <v>235</v>
      </c>
      <c r="N5" s="1" t="s">
        <v>235</v>
      </c>
      <c r="O5" s="1" t="s">
        <v>236</v>
      </c>
      <c r="P5" s="1" t="s">
        <v>237</v>
      </c>
      <c r="Q5" s="1" t="s">
        <v>238</v>
      </c>
      <c r="R5" s="1" t="s">
        <v>266</v>
      </c>
      <c r="S5" s="1" t="s">
        <v>240</v>
      </c>
      <c r="T5" s="1" t="s">
        <v>241</v>
      </c>
      <c r="U5" s="1" t="s">
        <v>242</v>
      </c>
      <c r="V5" s="1" t="s">
        <v>267</v>
      </c>
    </row>
    <row r="6" s="1" customFormat="1" spans="1:22">
      <c r="A6" s="3">
        <v>18920217244</v>
      </c>
      <c r="B6" s="1" t="s">
        <v>259</v>
      </c>
      <c r="C6" s="1" t="s">
        <v>268</v>
      </c>
      <c r="D6" s="1" t="s">
        <v>269</v>
      </c>
      <c r="E6" s="1" t="s">
        <v>270</v>
      </c>
      <c r="F6" s="1" t="s">
        <v>263</v>
      </c>
      <c r="G6" s="1" t="s">
        <v>251</v>
      </c>
      <c r="H6" s="1" t="s">
        <v>232</v>
      </c>
      <c r="I6" s="1" t="s">
        <v>271</v>
      </c>
      <c r="J6" s="1" t="s">
        <v>30</v>
      </c>
      <c r="K6" s="1" t="s">
        <v>272</v>
      </c>
      <c r="L6" s="1" t="s">
        <v>272</v>
      </c>
      <c r="M6" s="1" t="s">
        <v>235</v>
      </c>
      <c r="N6" s="1" t="s">
        <v>235</v>
      </c>
      <c r="O6" s="1" t="s">
        <v>236</v>
      </c>
      <c r="P6" s="1" t="s">
        <v>237</v>
      </c>
      <c r="Q6" s="1" t="s">
        <v>238</v>
      </c>
      <c r="R6" s="1" t="s">
        <v>273</v>
      </c>
      <c r="S6" s="1" t="s">
        <v>240</v>
      </c>
      <c r="T6" s="1" t="s">
        <v>241</v>
      </c>
      <c r="U6" s="1" t="s">
        <v>242</v>
      </c>
      <c r="V6" s="1" t="s">
        <v>267</v>
      </c>
    </row>
    <row r="7" s="1" customFormat="1" spans="1:22">
      <c r="A7" s="3">
        <v>18919852598</v>
      </c>
      <c r="B7" s="1" t="s">
        <v>259</v>
      </c>
      <c r="C7" s="1" t="s">
        <v>274</v>
      </c>
      <c r="D7" s="1" t="s">
        <v>275</v>
      </c>
      <c r="E7" s="1" t="s">
        <v>276</v>
      </c>
      <c r="F7" s="1" t="s">
        <v>263</v>
      </c>
      <c r="G7" s="1" t="s">
        <v>251</v>
      </c>
      <c r="H7" s="1" t="s">
        <v>232</v>
      </c>
      <c r="I7" s="1" t="s">
        <v>277</v>
      </c>
      <c r="J7" s="1" t="s">
        <v>30</v>
      </c>
      <c r="K7" s="1" t="s">
        <v>278</v>
      </c>
      <c r="L7" s="1" t="s">
        <v>278</v>
      </c>
      <c r="M7" s="1" t="s">
        <v>235</v>
      </c>
      <c r="N7" s="1" t="s">
        <v>235</v>
      </c>
      <c r="O7" s="1" t="s">
        <v>236</v>
      </c>
      <c r="P7" s="1" t="s">
        <v>237</v>
      </c>
      <c r="Q7" s="1" t="s">
        <v>238</v>
      </c>
      <c r="R7" s="1" t="s">
        <v>279</v>
      </c>
      <c r="S7" s="1" t="s">
        <v>240</v>
      </c>
      <c r="T7" s="1" t="s">
        <v>241</v>
      </c>
      <c r="U7" s="1" t="s">
        <v>242</v>
      </c>
      <c r="V7" s="1" t="s">
        <v>250</v>
      </c>
    </row>
    <row r="8" s="1" customFormat="1" spans="1:22">
      <c r="A8" s="3">
        <v>18916597098</v>
      </c>
      <c r="B8" s="1" t="s">
        <v>280</v>
      </c>
      <c r="C8" s="1" t="s">
        <v>281</v>
      </c>
      <c r="D8" s="1" t="s">
        <v>282</v>
      </c>
      <c r="E8" s="1" t="s">
        <v>283</v>
      </c>
      <c r="F8" s="1" t="s">
        <v>259</v>
      </c>
      <c r="G8" s="1" t="s">
        <v>251</v>
      </c>
      <c r="H8" s="1" t="s">
        <v>232</v>
      </c>
      <c r="I8" s="1" t="s">
        <v>284</v>
      </c>
      <c r="J8" s="1" t="s">
        <v>30</v>
      </c>
      <c r="K8" s="1" t="s">
        <v>285</v>
      </c>
      <c r="L8" s="1" t="s">
        <v>285</v>
      </c>
      <c r="M8" s="1" t="s">
        <v>235</v>
      </c>
      <c r="N8" s="1" t="s">
        <v>235</v>
      </c>
      <c r="O8" s="1" t="s">
        <v>236</v>
      </c>
      <c r="P8" s="1" t="s">
        <v>237</v>
      </c>
      <c r="Q8" s="1" t="s">
        <v>238</v>
      </c>
      <c r="R8" s="1" t="s">
        <v>286</v>
      </c>
      <c r="S8" s="1" t="s">
        <v>240</v>
      </c>
      <c r="T8" s="1" t="s">
        <v>241</v>
      </c>
      <c r="U8" s="1" t="s">
        <v>242</v>
      </c>
      <c r="V8" s="1" t="s">
        <v>287</v>
      </c>
    </row>
    <row r="9" s="1" customFormat="1" spans="1:22">
      <c r="A9" s="3">
        <v>18912166152</v>
      </c>
      <c r="B9" s="1" t="s">
        <v>288</v>
      </c>
      <c r="C9" s="1" t="s">
        <v>289</v>
      </c>
      <c r="D9" s="1" t="s">
        <v>290</v>
      </c>
      <c r="E9" s="1" t="s">
        <v>291</v>
      </c>
      <c r="F9" s="1" t="s">
        <v>251</v>
      </c>
      <c r="G9" s="1" t="s">
        <v>227</v>
      </c>
      <c r="H9" s="1" t="s">
        <v>232</v>
      </c>
      <c r="I9" s="1" t="s">
        <v>292</v>
      </c>
      <c r="J9" s="1" t="s">
        <v>30</v>
      </c>
      <c r="K9" s="1" t="s">
        <v>293</v>
      </c>
      <c r="L9" s="1" t="s">
        <v>293</v>
      </c>
      <c r="M9" s="1" t="s">
        <v>235</v>
      </c>
      <c r="N9" s="1" t="s">
        <v>235</v>
      </c>
      <c r="O9" s="1" t="s">
        <v>236</v>
      </c>
      <c r="P9" s="1" t="s">
        <v>237</v>
      </c>
      <c r="Q9" s="1" t="s">
        <v>238</v>
      </c>
      <c r="R9" s="1" t="s">
        <v>294</v>
      </c>
      <c r="S9" s="1" t="s">
        <v>240</v>
      </c>
      <c r="T9" s="1" t="s">
        <v>241</v>
      </c>
      <c r="U9" s="1" t="s">
        <v>242</v>
      </c>
      <c r="V9" s="1" t="s">
        <v>295</v>
      </c>
    </row>
    <row r="10" s="1" customFormat="1" spans="1:22">
      <c r="A10" s="3">
        <v>18911526239</v>
      </c>
      <c r="B10" s="1" t="s">
        <v>288</v>
      </c>
      <c r="C10" s="1" t="s">
        <v>296</v>
      </c>
      <c r="D10" s="1" t="s">
        <v>297</v>
      </c>
      <c r="E10" s="1" t="s">
        <v>298</v>
      </c>
      <c r="F10" s="1" t="s">
        <v>251</v>
      </c>
      <c r="G10" s="1" t="s">
        <v>255</v>
      </c>
      <c r="H10" s="1" t="s">
        <v>232</v>
      </c>
      <c r="I10" s="1" t="s">
        <v>299</v>
      </c>
      <c r="J10" s="1" t="s">
        <v>30</v>
      </c>
      <c r="K10" s="1" t="s">
        <v>300</v>
      </c>
      <c r="L10" s="1" t="s">
        <v>300</v>
      </c>
      <c r="M10" s="1" t="s">
        <v>235</v>
      </c>
      <c r="N10" s="1" t="s">
        <v>235</v>
      </c>
      <c r="O10" s="1" t="s">
        <v>236</v>
      </c>
      <c r="P10" s="1" t="s">
        <v>237</v>
      </c>
      <c r="Q10" s="1" t="s">
        <v>238</v>
      </c>
      <c r="R10" s="1" t="s">
        <v>301</v>
      </c>
      <c r="S10" s="1" t="s">
        <v>240</v>
      </c>
      <c r="T10" s="1" t="s">
        <v>241</v>
      </c>
      <c r="U10" s="1" t="s">
        <v>242</v>
      </c>
      <c r="V10" s="1" t="s">
        <v>302</v>
      </c>
    </row>
    <row r="11" s="1" customFormat="1" spans="1:22">
      <c r="A11" s="3">
        <v>18911090473</v>
      </c>
      <c r="B11" s="1" t="s">
        <v>288</v>
      </c>
      <c r="C11" s="1" t="s">
        <v>303</v>
      </c>
      <c r="D11" s="1" t="s">
        <v>304</v>
      </c>
      <c r="E11" s="1" t="s">
        <v>305</v>
      </c>
      <c r="F11" s="1" t="s">
        <v>306</v>
      </c>
      <c r="G11" s="1" t="s">
        <v>255</v>
      </c>
      <c r="H11" s="1" t="s">
        <v>232</v>
      </c>
      <c r="I11" s="1" t="s">
        <v>307</v>
      </c>
      <c r="J11" s="1" t="s">
        <v>30</v>
      </c>
      <c r="K11" s="1" t="s">
        <v>308</v>
      </c>
      <c r="L11" s="1" t="s">
        <v>308</v>
      </c>
      <c r="M11" s="1" t="s">
        <v>235</v>
      </c>
      <c r="N11" s="1" t="s">
        <v>235</v>
      </c>
      <c r="O11" s="1" t="s">
        <v>236</v>
      </c>
      <c r="P11" s="1" t="s">
        <v>237</v>
      </c>
      <c r="Q11" s="1" t="s">
        <v>238</v>
      </c>
      <c r="R11" s="1" t="s">
        <v>309</v>
      </c>
      <c r="S11" s="1" t="s">
        <v>240</v>
      </c>
      <c r="T11" s="1" t="s">
        <v>241</v>
      </c>
      <c r="U11" s="1" t="s">
        <v>242</v>
      </c>
      <c r="V11" s="1" t="s">
        <v>310</v>
      </c>
    </row>
    <row r="12" s="1" customFormat="1" spans="1:22">
      <c r="A12" s="3">
        <v>18910681650</v>
      </c>
      <c r="B12" s="1" t="s">
        <v>288</v>
      </c>
      <c r="C12" s="1" t="s">
        <v>311</v>
      </c>
      <c r="D12" s="1" t="s">
        <v>312</v>
      </c>
      <c r="E12" s="1" t="s">
        <v>313</v>
      </c>
      <c r="F12" s="1" t="s">
        <v>227</v>
      </c>
      <c r="G12" s="1" t="s">
        <v>231</v>
      </c>
      <c r="H12" s="1" t="s">
        <v>232</v>
      </c>
      <c r="I12" s="1" t="s">
        <v>314</v>
      </c>
      <c r="J12" s="1" t="s">
        <v>30</v>
      </c>
      <c r="K12" s="1" t="s">
        <v>315</v>
      </c>
      <c r="L12" s="1" t="s">
        <v>315</v>
      </c>
      <c r="M12" s="1" t="s">
        <v>235</v>
      </c>
      <c r="N12" s="1" t="s">
        <v>235</v>
      </c>
      <c r="O12" s="1" t="s">
        <v>236</v>
      </c>
      <c r="P12" s="1" t="s">
        <v>237</v>
      </c>
      <c r="Q12" s="1" t="s">
        <v>238</v>
      </c>
      <c r="R12" s="1" t="s">
        <v>316</v>
      </c>
      <c r="S12" s="1" t="s">
        <v>240</v>
      </c>
      <c r="T12" s="1" t="s">
        <v>241</v>
      </c>
      <c r="U12" s="1" t="s">
        <v>242</v>
      </c>
      <c r="V12" s="1" t="s">
        <v>317</v>
      </c>
    </row>
    <row r="13" s="1" customFormat="1" spans="1:22">
      <c r="A13" s="3">
        <v>18907666903</v>
      </c>
      <c r="B13" s="1" t="s">
        <v>318</v>
      </c>
      <c r="C13" s="1" t="s">
        <v>319</v>
      </c>
      <c r="D13" s="1" t="s">
        <v>320</v>
      </c>
      <c r="E13" s="1" t="s">
        <v>321</v>
      </c>
      <c r="F13" s="1" t="s">
        <v>263</v>
      </c>
      <c r="G13" s="1" t="s">
        <v>251</v>
      </c>
      <c r="H13" s="1" t="s">
        <v>232</v>
      </c>
      <c r="I13" s="1" t="s">
        <v>322</v>
      </c>
      <c r="J13" s="1" t="s">
        <v>30</v>
      </c>
      <c r="K13" s="1" t="s">
        <v>323</v>
      </c>
      <c r="L13" s="1" t="s">
        <v>323</v>
      </c>
      <c r="M13" s="1" t="s">
        <v>235</v>
      </c>
      <c r="N13" s="1" t="s">
        <v>235</v>
      </c>
      <c r="O13" s="1" t="s">
        <v>236</v>
      </c>
      <c r="P13" s="1" t="s">
        <v>237</v>
      </c>
      <c r="Q13" s="1" t="s">
        <v>238</v>
      </c>
      <c r="R13" s="1" t="s">
        <v>324</v>
      </c>
      <c r="S13" s="1" t="s">
        <v>240</v>
      </c>
      <c r="T13" s="1" t="s">
        <v>241</v>
      </c>
      <c r="U13" s="1" t="s">
        <v>242</v>
      </c>
      <c r="V13" s="1" t="s">
        <v>250</v>
      </c>
    </row>
    <row r="14" s="1" customFormat="1" spans="1:22">
      <c r="A14" s="3">
        <v>18907492683</v>
      </c>
      <c r="B14" s="1" t="s">
        <v>318</v>
      </c>
      <c r="C14" s="1" t="s">
        <v>325</v>
      </c>
      <c r="D14" s="1" t="s">
        <v>320</v>
      </c>
      <c r="E14" s="1" t="s">
        <v>326</v>
      </c>
      <c r="F14" s="1" t="s">
        <v>263</v>
      </c>
      <c r="G14" s="1" t="s">
        <v>251</v>
      </c>
      <c r="H14" s="1" t="s">
        <v>232</v>
      </c>
      <c r="I14" s="1" t="s">
        <v>327</v>
      </c>
      <c r="J14" s="1" t="s">
        <v>30</v>
      </c>
      <c r="K14" s="1" t="s">
        <v>328</v>
      </c>
      <c r="L14" s="1" t="s">
        <v>328</v>
      </c>
      <c r="M14" s="1" t="s">
        <v>235</v>
      </c>
      <c r="N14" s="1" t="s">
        <v>235</v>
      </c>
      <c r="O14" s="1" t="s">
        <v>236</v>
      </c>
      <c r="P14" s="1" t="s">
        <v>237</v>
      </c>
      <c r="Q14" s="1" t="s">
        <v>238</v>
      </c>
      <c r="R14" s="1" t="s">
        <v>329</v>
      </c>
      <c r="S14" s="1" t="s">
        <v>240</v>
      </c>
      <c r="T14" s="1" t="s">
        <v>241</v>
      </c>
      <c r="U14" s="1" t="s">
        <v>242</v>
      </c>
      <c r="V14" s="1" t="s">
        <v>250</v>
      </c>
    </row>
    <row r="15" s="1" customFormat="1" spans="1:22">
      <c r="A15" s="3">
        <v>18873290780</v>
      </c>
      <c r="B15" s="1" t="s">
        <v>330</v>
      </c>
      <c r="C15" s="1" t="s">
        <v>331</v>
      </c>
      <c r="D15" s="1" t="s">
        <v>332</v>
      </c>
      <c r="E15" s="1" t="s">
        <v>333</v>
      </c>
      <c r="F15" s="1" t="s">
        <v>334</v>
      </c>
      <c r="G15" s="1" t="s">
        <v>251</v>
      </c>
      <c r="H15" s="1" t="s">
        <v>232</v>
      </c>
      <c r="I15" s="1" t="s">
        <v>335</v>
      </c>
      <c r="J15" s="1" t="s">
        <v>30</v>
      </c>
      <c r="K15" s="1" t="s">
        <v>336</v>
      </c>
      <c r="L15" s="1" t="s">
        <v>336</v>
      </c>
      <c r="M15" s="1" t="s">
        <v>235</v>
      </c>
      <c r="N15" s="1" t="s">
        <v>235</v>
      </c>
      <c r="O15" s="1" t="s">
        <v>236</v>
      </c>
      <c r="P15" s="1" t="s">
        <v>237</v>
      </c>
      <c r="Q15" s="1" t="s">
        <v>238</v>
      </c>
      <c r="R15" s="1" t="s">
        <v>337</v>
      </c>
      <c r="S15" s="1" t="s">
        <v>240</v>
      </c>
      <c r="T15" s="1" t="s">
        <v>241</v>
      </c>
      <c r="U15" s="1" t="s">
        <v>242</v>
      </c>
      <c r="V15" s="1" t="s">
        <v>250</v>
      </c>
    </row>
    <row r="16" s="1" customFormat="1" spans="1:22">
      <c r="A16" s="3">
        <v>18872262311</v>
      </c>
      <c r="B16" s="1" t="s">
        <v>338</v>
      </c>
      <c r="C16" s="1" t="s">
        <v>339</v>
      </c>
      <c r="D16" s="1" t="s">
        <v>340</v>
      </c>
      <c r="E16" s="1" t="s">
        <v>341</v>
      </c>
      <c r="F16" s="1" t="s">
        <v>263</v>
      </c>
      <c r="G16" s="1" t="s">
        <v>231</v>
      </c>
      <c r="H16" s="1" t="s">
        <v>232</v>
      </c>
      <c r="I16" s="1" t="s">
        <v>342</v>
      </c>
      <c r="J16" s="1" t="s">
        <v>30</v>
      </c>
      <c r="K16" s="1" t="s">
        <v>343</v>
      </c>
      <c r="L16" s="1" t="s">
        <v>343</v>
      </c>
      <c r="M16" s="1" t="s">
        <v>235</v>
      </c>
      <c r="N16" s="1" t="s">
        <v>235</v>
      </c>
      <c r="O16" s="1" t="s">
        <v>236</v>
      </c>
      <c r="P16" s="1" t="s">
        <v>237</v>
      </c>
      <c r="Q16" s="1" t="s">
        <v>238</v>
      </c>
      <c r="R16" s="1" t="s">
        <v>344</v>
      </c>
      <c r="S16" s="1" t="s">
        <v>240</v>
      </c>
      <c r="T16" s="1" t="s">
        <v>241</v>
      </c>
      <c r="U16" s="1" t="s">
        <v>345</v>
      </c>
      <c r="V16" s="1" t="s">
        <v>346</v>
      </c>
    </row>
    <row r="17" s="1" customFormat="1" spans="1:22">
      <c r="A17" s="3">
        <v>18872203234</v>
      </c>
      <c r="B17" s="1" t="s">
        <v>338</v>
      </c>
      <c r="C17" s="1" t="s">
        <v>347</v>
      </c>
      <c r="D17" s="1" t="s">
        <v>340</v>
      </c>
      <c r="E17" s="1" t="s">
        <v>348</v>
      </c>
      <c r="F17" s="1" t="s">
        <v>263</v>
      </c>
      <c r="G17" s="1" t="s">
        <v>231</v>
      </c>
      <c r="H17" s="1" t="s">
        <v>232</v>
      </c>
      <c r="I17" s="1" t="s">
        <v>342</v>
      </c>
      <c r="J17" s="1" t="s">
        <v>30</v>
      </c>
      <c r="K17" s="1" t="s">
        <v>343</v>
      </c>
      <c r="L17" s="1" t="s">
        <v>343</v>
      </c>
      <c r="M17" s="1" t="s">
        <v>235</v>
      </c>
      <c r="N17" s="1" t="s">
        <v>235</v>
      </c>
      <c r="O17" s="1" t="s">
        <v>236</v>
      </c>
      <c r="P17" s="1" t="s">
        <v>237</v>
      </c>
      <c r="Q17" s="1" t="s">
        <v>238</v>
      </c>
      <c r="R17" s="1" t="s">
        <v>349</v>
      </c>
      <c r="S17" s="1" t="s">
        <v>240</v>
      </c>
      <c r="T17" s="1" t="s">
        <v>241</v>
      </c>
      <c r="U17" s="1" t="s">
        <v>345</v>
      </c>
      <c r="V17" s="1" t="s">
        <v>346</v>
      </c>
    </row>
    <row r="18" s="1" customFormat="1" spans="1:22">
      <c r="A18" s="3">
        <v>18829291893</v>
      </c>
      <c r="B18" s="1" t="s">
        <v>350</v>
      </c>
      <c r="C18" s="1" t="s">
        <v>351</v>
      </c>
      <c r="D18" s="1" t="s">
        <v>352</v>
      </c>
      <c r="E18" s="1" t="s">
        <v>353</v>
      </c>
      <c r="F18" s="1" t="s">
        <v>263</v>
      </c>
      <c r="G18" s="1" t="s">
        <v>255</v>
      </c>
      <c r="H18" s="1" t="s">
        <v>232</v>
      </c>
      <c r="I18" s="1" t="s">
        <v>354</v>
      </c>
      <c r="J18" s="1" t="s">
        <v>30</v>
      </c>
      <c r="K18" s="1" t="s">
        <v>355</v>
      </c>
      <c r="L18" s="1" t="s">
        <v>355</v>
      </c>
      <c r="M18" s="1" t="s">
        <v>235</v>
      </c>
      <c r="N18" s="1" t="s">
        <v>235</v>
      </c>
      <c r="O18" s="1" t="s">
        <v>236</v>
      </c>
      <c r="P18" s="1" t="s">
        <v>237</v>
      </c>
      <c r="Q18" s="1" t="s">
        <v>238</v>
      </c>
      <c r="R18" s="1" t="s">
        <v>356</v>
      </c>
      <c r="S18" s="1" t="s">
        <v>240</v>
      </c>
      <c r="T18" s="1" t="s">
        <v>241</v>
      </c>
      <c r="U18" s="1" t="s">
        <v>242</v>
      </c>
      <c r="V18" s="1" t="s">
        <v>250</v>
      </c>
    </row>
    <row r="19" s="1" customFormat="1" spans="1:22">
      <c r="A19" s="3">
        <v>18806179570</v>
      </c>
      <c r="B19" s="1" t="s">
        <v>357</v>
      </c>
      <c r="C19" s="1" t="s">
        <v>358</v>
      </c>
      <c r="D19" s="1" t="s">
        <v>359</v>
      </c>
      <c r="E19" s="1" t="s">
        <v>360</v>
      </c>
      <c r="F19" s="1" t="s">
        <v>263</v>
      </c>
      <c r="G19" s="1" t="s">
        <v>255</v>
      </c>
      <c r="H19" s="1" t="s">
        <v>232</v>
      </c>
      <c r="I19" s="1" t="s">
        <v>361</v>
      </c>
      <c r="J19" s="1" t="s">
        <v>30</v>
      </c>
      <c r="K19" s="1" t="s">
        <v>362</v>
      </c>
      <c r="L19" s="1" t="s">
        <v>362</v>
      </c>
      <c r="M19" s="1" t="s">
        <v>235</v>
      </c>
      <c r="N19" s="1" t="s">
        <v>235</v>
      </c>
      <c r="O19" s="1" t="s">
        <v>236</v>
      </c>
      <c r="P19" s="1" t="s">
        <v>237</v>
      </c>
      <c r="Q19" s="1" t="s">
        <v>238</v>
      </c>
      <c r="R19" s="1" t="s">
        <v>363</v>
      </c>
      <c r="S19" s="1" t="s">
        <v>240</v>
      </c>
      <c r="T19" s="1" t="s">
        <v>241</v>
      </c>
      <c r="U19" s="1" t="s">
        <v>242</v>
      </c>
      <c r="V19" s="1" t="s">
        <v>346</v>
      </c>
    </row>
    <row r="20" s="1" customFormat="1" spans="1:22">
      <c r="A20" s="3">
        <v>18766093949</v>
      </c>
      <c r="B20" s="1" t="s">
        <v>364</v>
      </c>
      <c r="C20" s="1" t="s">
        <v>365</v>
      </c>
      <c r="D20" s="1" t="s">
        <v>366</v>
      </c>
      <c r="E20" s="1" t="s">
        <v>367</v>
      </c>
      <c r="F20" s="1" t="s">
        <v>263</v>
      </c>
      <c r="G20" s="1" t="s">
        <v>255</v>
      </c>
      <c r="H20" s="1" t="s">
        <v>232</v>
      </c>
      <c r="I20" s="1" t="s">
        <v>368</v>
      </c>
      <c r="J20" s="1" t="s">
        <v>30</v>
      </c>
      <c r="K20" s="1" t="s">
        <v>369</v>
      </c>
      <c r="L20" s="1" t="s">
        <v>369</v>
      </c>
      <c r="M20" s="1" t="s">
        <v>235</v>
      </c>
      <c r="N20" s="1" t="s">
        <v>235</v>
      </c>
      <c r="O20" s="1" t="s">
        <v>236</v>
      </c>
      <c r="P20" s="1" t="s">
        <v>237</v>
      </c>
      <c r="Q20" s="1" t="s">
        <v>238</v>
      </c>
      <c r="R20" s="1" t="s">
        <v>370</v>
      </c>
      <c r="S20" s="1" t="s">
        <v>240</v>
      </c>
      <c r="T20" s="1" t="s">
        <v>241</v>
      </c>
      <c r="U20" s="1" t="s">
        <v>242</v>
      </c>
      <c r="V20" s="1" t="s">
        <v>250</v>
      </c>
    </row>
    <row r="21" s="1" customFormat="1" spans="1:22">
      <c r="A21" s="3">
        <v>18719824611</v>
      </c>
      <c r="B21" s="1" t="s">
        <v>371</v>
      </c>
      <c r="C21" s="1" t="s">
        <v>372</v>
      </c>
      <c r="D21" s="1" t="s">
        <v>373</v>
      </c>
      <c r="E21" s="1" t="s">
        <v>374</v>
      </c>
      <c r="F21" s="1" t="s">
        <v>255</v>
      </c>
      <c r="G21" s="1" t="s">
        <v>227</v>
      </c>
      <c r="H21" s="1" t="s">
        <v>232</v>
      </c>
      <c r="I21" s="1" t="s">
        <v>375</v>
      </c>
      <c r="J21" s="1" t="s">
        <v>30</v>
      </c>
      <c r="K21" s="1" t="s">
        <v>376</v>
      </c>
      <c r="L21" s="1" t="s">
        <v>376</v>
      </c>
      <c r="M21" s="1" t="s">
        <v>235</v>
      </c>
      <c r="N21" s="1" t="s">
        <v>235</v>
      </c>
      <c r="O21" s="1" t="s">
        <v>236</v>
      </c>
      <c r="P21" s="1" t="s">
        <v>237</v>
      </c>
      <c r="Q21" s="1" t="s">
        <v>238</v>
      </c>
      <c r="R21" s="1" t="s">
        <v>377</v>
      </c>
      <c r="S21" s="1" t="s">
        <v>240</v>
      </c>
      <c r="T21" s="1" t="s">
        <v>241</v>
      </c>
      <c r="U21" s="1" t="s">
        <v>242</v>
      </c>
      <c r="V21" s="1" t="s">
        <v>250</v>
      </c>
    </row>
    <row r="22" s="1" customFormat="1" spans="1:22">
      <c r="A22" s="3">
        <v>18697272081</v>
      </c>
      <c r="B22" s="1" t="s">
        <v>378</v>
      </c>
      <c r="C22" s="1" t="s">
        <v>379</v>
      </c>
      <c r="D22" s="1" t="s">
        <v>380</v>
      </c>
      <c r="E22" s="1" t="s">
        <v>381</v>
      </c>
      <c r="F22" s="1" t="s">
        <v>227</v>
      </c>
      <c r="G22" s="1" t="s">
        <v>231</v>
      </c>
      <c r="H22" s="1" t="s">
        <v>232</v>
      </c>
      <c r="I22" s="1" t="s">
        <v>382</v>
      </c>
      <c r="J22" s="1" t="s">
        <v>30</v>
      </c>
      <c r="K22" s="1" t="s">
        <v>383</v>
      </c>
      <c r="L22" s="1" t="s">
        <v>383</v>
      </c>
      <c r="M22" s="1" t="s">
        <v>235</v>
      </c>
      <c r="N22" s="1" t="s">
        <v>235</v>
      </c>
      <c r="O22" s="1" t="s">
        <v>236</v>
      </c>
      <c r="P22" s="1" t="s">
        <v>237</v>
      </c>
      <c r="Q22" s="1" t="s">
        <v>238</v>
      </c>
      <c r="R22" s="1" t="s">
        <v>384</v>
      </c>
      <c r="S22" s="1" t="s">
        <v>240</v>
      </c>
      <c r="T22" s="1" t="s">
        <v>241</v>
      </c>
      <c r="U22" s="1" t="s">
        <v>242</v>
      </c>
      <c r="V22" s="1" t="s">
        <v>250</v>
      </c>
    </row>
    <row r="23" s="1" customFormat="1" spans="1:22">
      <c r="A23" s="3">
        <v>18575020486</v>
      </c>
      <c r="B23" s="1" t="s">
        <v>385</v>
      </c>
      <c r="C23" s="1" t="s">
        <v>386</v>
      </c>
      <c r="D23" s="1" t="s">
        <v>387</v>
      </c>
      <c r="E23" s="1" t="s">
        <v>388</v>
      </c>
      <c r="F23" s="1" t="s">
        <v>259</v>
      </c>
      <c r="G23" s="1" t="s">
        <v>227</v>
      </c>
      <c r="H23" s="1" t="s">
        <v>232</v>
      </c>
      <c r="I23" s="1" t="s">
        <v>389</v>
      </c>
      <c r="J23" s="1" t="s">
        <v>30</v>
      </c>
      <c r="K23" s="1" t="s">
        <v>390</v>
      </c>
      <c r="L23" s="1" t="s">
        <v>390</v>
      </c>
      <c r="M23" s="1" t="s">
        <v>235</v>
      </c>
      <c r="N23" s="1" t="s">
        <v>235</v>
      </c>
      <c r="O23" s="1" t="s">
        <v>236</v>
      </c>
      <c r="P23" s="1" t="s">
        <v>237</v>
      </c>
      <c r="Q23" s="1" t="s">
        <v>238</v>
      </c>
      <c r="R23" s="1" t="s">
        <v>391</v>
      </c>
      <c r="S23" s="1" t="s">
        <v>240</v>
      </c>
      <c r="T23" s="1" t="s">
        <v>241</v>
      </c>
      <c r="U23" s="1" t="s">
        <v>242</v>
      </c>
      <c r="V23" s="1" t="s">
        <v>317</v>
      </c>
    </row>
    <row r="24" s="1" customFormat="1" spans="1:22">
      <c r="A24" s="3">
        <v>18398564985</v>
      </c>
      <c r="B24" s="1" t="s">
        <v>392</v>
      </c>
      <c r="C24" s="1" t="s">
        <v>393</v>
      </c>
      <c r="D24" s="1" t="s">
        <v>394</v>
      </c>
      <c r="E24" s="1" t="s">
        <v>395</v>
      </c>
      <c r="F24" s="1" t="s">
        <v>227</v>
      </c>
      <c r="G24" s="1" t="s">
        <v>231</v>
      </c>
      <c r="H24" s="1" t="s">
        <v>232</v>
      </c>
      <c r="I24" s="1" t="s">
        <v>396</v>
      </c>
      <c r="J24" s="1" t="s">
        <v>30</v>
      </c>
      <c r="K24" s="1" t="s">
        <v>397</v>
      </c>
      <c r="L24" s="1" t="s">
        <v>397</v>
      </c>
      <c r="M24" s="1" t="s">
        <v>235</v>
      </c>
      <c r="N24" s="1" t="s">
        <v>235</v>
      </c>
      <c r="O24" s="1" t="s">
        <v>236</v>
      </c>
      <c r="P24" s="1" t="s">
        <v>237</v>
      </c>
      <c r="Q24" s="1" t="s">
        <v>238</v>
      </c>
      <c r="R24" s="1" t="s">
        <v>398</v>
      </c>
      <c r="S24" s="1" t="s">
        <v>240</v>
      </c>
      <c r="T24" s="1" t="s">
        <v>241</v>
      </c>
      <c r="U24" s="1" t="s">
        <v>242</v>
      </c>
      <c r="V24" s="1" t="s">
        <v>317</v>
      </c>
    </row>
    <row r="25" s="1" customFormat="1" spans="1:22">
      <c r="A25" s="3">
        <v>18269597616</v>
      </c>
      <c r="B25" s="1" t="s">
        <v>399</v>
      </c>
      <c r="C25" s="1" t="s">
        <v>400</v>
      </c>
      <c r="D25" s="1" t="s">
        <v>401</v>
      </c>
      <c r="E25" s="1" t="s">
        <v>402</v>
      </c>
      <c r="F25" s="1" t="s">
        <v>227</v>
      </c>
      <c r="G25" s="1" t="s">
        <v>231</v>
      </c>
      <c r="H25" s="1" t="s">
        <v>232</v>
      </c>
      <c r="I25" s="1" t="s">
        <v>403</v>
      </c>
      <c r="J25" s="1" t="s">
        <v>30</v>
      </c>
      <c r="K25" s="1" t="s">
        <v>404</v>
      </c>
      <c r="L25" s="1" t="s">
        <v>236</v>
      </c>
      <c r="M25" s="1" t="s">
        <v>405</v>
      </c>
      <c r="N25" s="1" t="s">
        <v>406</v>
      </c>
      <c r="O25" s="1" t="s">
        <v>236</v>
      </c>
      <c r="P25" s="1" t="s">
        <v>237</v>
      </c>
      <c r="Q25" s="1" t="s">
        <v>238</v>
      </c>
      <c r="R25" s="1" t="s">
        <v>407</v>
      </c>
      <c r="S25" s="1" t="s">
        <v>240</v>
      </c>
      <c r="T25" s="1" t="s">
        <v>241</v>
      </c>
      <c r="U25" s="1" t="s">
        <v>242</v>
      </c>
      <c r="V25" s="1" t="s">
        <v>408</v>
      </c>
    </row>
    <row r="26" s="1" customFormat="1" spans="1:22">
      <c r="A26" s="3">
        <v>18250072220</v>
      </c>
      <c r="B26" s="1" t="s">
        <v>409</v>
      </c>
      <c r="C26" s="1" t="s">
        <v>410</v>
      </c>
      <c r="D26" s="1" t="s">
        <v>411</v>
      </c>
      <c r="E26" s="1" t="s">
        <v>412</v>
      </c>
      <c r="F26" s="1" t="s">
        <v>263</v>
      </c>
      <c r="G26" s="1" t="s">
        <v>251</v>
      </c>
      <c r="H26" s="1" t="s">
        <v>232</v>
      </c>
      <c r="I26" s="1" t="s">
        <v>413</v>
      </c>
      <c r="J26" s="1" t="s">
        <v>30</v>
      </c>
      <c r="K26" s="1" t="s">
        <v>414</v>
      </c>
      <c r="L26" s="1" t="s">
        <v>415</v>
      </c>
      <c r="M26" s="1" t="s">
        <v>416</v>
      </c>
      <c r="N26" s="1" t="s">
        <v>417</v>
      </c>
      <c r="O26" s="1" t="s">
        <v>236</v>
      </c>
      <c r="P26" s="1" t="s">
        <v>237</v>
      </c>
      <c r="Q26" s="1" t="s">
        <v>238</v>
      </c>
      <c r="R26" s="1" t="s">
        <v>418</v>
      </c>
      <c r="S26" s="1" t="s">
        <v>240</v>
      </c>
      <c r="T26" s="1" t="s">
        <v>241</v>
      </c>
      <c r="U26" s="1" t="s">
        <v>242</v>
      </c>
      <c r="V26" s="1" t="s">
        <v>419</v>
      </c>
    </row>
    <row r="27" s="1" customFormat="1" spans="1:22">
      <c r="A27" s="3">
        <v>18209249460</v>
      </c>
      <c r="B27" s="1" t="s">
        <v>420</v>
      </c>
      <c r="C27" s="1" t="s">
        <v>421</v>
      </c>
      <c r="D27" s="1" t="s">
        <v>422</v>
      </c>
      <c r="E27" s="1" t="s">
        <v>423</v>
      </c>
      <c r="F27" s="1" t="s">
        <v>334</v>
      </c>
      <c r="G27" s="1" t="s">
        <v>255</v>
      </c>
      <c r="H27" s="1" t="s">
        <v>232</v>
      </c>
      <c r="I27" s="1" t="s">
        <v>424</v>
      </c>
      <c r="J27" s="1" t="s">
        <v>30</v>
      </c>
      <c r="K27" s="1" t="s">
        <v>425</v>
      </c>
      <c r="L27" s="1" t="s">
        <v>425</v>
      </c>
      <c r="M27" s="1" t="s">
        <v>235</v>
      </c>
      <c r="N27" s="1" t="s">
        <v>235</v>
      </c>
      <c r="O27" s="1" t="s">
        <v>236</v>
      </c>
      <c r="P27" s="1" t="s">
        <v>237</v>
      </c>
      <c r="Q27" s="1" t="s">
        <v>238</v>
      </c>
      <c r="R27" s="1" t="s">
        <v>426</v>
      </c>
      <c r="S27" s="1" t="s">
        <v>240</v>
      </c>
      <c r="T27" s="1" t="s">
        <v>241</v>
      </c>
      <c r="U27" s="1" t="s">
        <v>242</v>
      </c>
      <c r="V27" s="1" t="s">
        <v>427</v>
      </c>
    </row>
    <row r="28" s="1" customFormat="1" spans="1:22">
      <c r="A28" s="3">
        <v>18154499422</v>
      </c>
      <c r="B28" s="1" t="s">
        <v>428</v>
      </c>
      <c r="C28" s="1" t="s">
        <v>429</v>
      </c>
      <c r="D28" s="1" t="s">
        <v>430</v>
      </c>
      <c r="E28" s="1" t="s">
        <v>431</v>
      </c>
      <c r="F28" s="1" t="s">
        <v>251</v>
      </c>
      <c r="G28" s="1" t="s">
        <v>227</v>
      </c>
      <c r="H28" s="1" t="s">
        <v>232</v>
      </c>
      <c r="I28" s="1" t="s">
        <v>432</v>
      </c>
      <c r="J28" s="1" t="s">
        <v>30</v>
      </c>
      <c r="K28" s="1" t="s">
        <v>433</v>
      </c>
      <c r="L28" s="1" t="s">
        <v>433</v>
      </c>
      <c r="M28" s="1" t="s">
        <v>235</v>
      </c>
      <c r="N28" s="1" t="s">
        <v>235</v>
      </c>
      <c r="O28" s="1" t="s">
        <v>236</v>
      </c>
      <c r="P28" s="1" t="s">
        <v>237</v>
      </c>
      <c r="Q28" s="1" t="s">
        <v>238</v>
      </c>
      <c r="R28" s="1" t="s">
        <v>434</v>
      </c>
      <c r="S28" s="1" t="s">
        <v>240</v>
      </c>
      <c r="T28" s="1" t="s">
        <v>241</v>
      </c>
      <c r="U28" s="1" t="s">
        <v>242</v>
      </c>
      <c r="V28" s="1" t="s">
        <v>267</v>
      </c>
    </row>
    <row r="29" s="1" customFormat="1" spans="1:22">
      <c r="A29" s="3">
        <v>18113544390</v>
      </c>
      <c r="B29" s="1" t="s">
        <v>435</v>
      </c>
      <c r="C29" s="1" t="s">
        <v>436</v>
      </c>
      <c r="D29" s="1" t="s">
        <v>437</v>
      </c>
      <c r="E29" s="1" t="s">
        <v>438</v>
      </c>
      <c r="F29" s="1" t="s">
        <v>263</v>
      </c>
      <c r="G29" s="1" t="s">
        <v>231</v>
      </c>
      <c r="H29" s="1" t="s">
        <v>232</v>
      </c>
      <c r="I29" s="1" t="s">
        <v>439</v>
      </c>
      <c r="J29" s="1" t="s">
        <v>30</v>
      </c>
      <c r="K29" s="1" t="s">
        <v>440</v>
      </c>
      <c r="L29" s="1" t="s">
        <v>440</v>
      </c>
      <c r="M29" s="1" t="s">
        <v>235</v>
      </c>
      <c r="N29" s="1" t="s">
        <v>235</v>
      </c>
      <c r="O29" s="1" t="s">
        <v>236</v>
      </c>
      <c r="P29" s="1" t="s">
        <v>237</v>
      </c>
      <c r="Q29" s="1" t="s">
        <v>238</v>
      </c>
      <c r="R29" s="1" t="s">
        <v>441</v>
      </c>
      <c r="S29" s="1" t="s">
        <v>240</v>
      </c>
      <c r="T29" s="1" t="s">
        <v>241</v>
      </c>
      <c r="U29" s="1" t="s">
        <v>242</v>
      </c>
      <c r="V29" s="1" t="s">
        <v>250</v>
      </c>
    </row>
    <row r="30" s="1" customFormat="1" spans="1:22">
      <c r="A30" s="3">
        <v>17935465010</v>
      </c>
      <c r="B30" s="1" t="s">
        <v>442</v>
      </c>
      <c r="C30" s="1" t="s">
        <v>443</v>
      </c>
      <c r="D30" s="1" t="s">
        <v>444</v>
      </c>
      <c r="E30" s="1" t="s">
        <v>445</v>
      </c>
      <c r="F30" s="1" t="s">
        <v>259</v>
      </c>
      <c r="G30" s="1" t="s">
        <v>251</v>
      </c>
      <c r="H30" s="1" t="s">
        <v>232</v>
      </c>
      <c r="I30" s="1" t="s">
        <v>446</v>
      </c>
      <c r="J30" s="1" t="s">
        <v>30</v>
      </c>
      <c r="K30" s="1" t="s">
        <v>447</v>
      </c>
      <c r="L30" s="1" t="s">
        <v>447</v>
      </c>
      <c r="M30" s="1" t="s">
        <v>235</v>
      </c>
      <c r="N30" s="1" t="s">
        <v>235</v>
      </c>
      <c r="O30" s="1" t="s">
        <v>236</v>
      </c>
      <c r="P30" s="1" t="s">
        <v>237</v>
      </c>
      <c r="Q30" s="1" t="s">
        <v>238</v>
      </c>
      <c r="R30" s="1" t="s">
        <v>448</v>
      </c>
      <c r="S30" s="1" t="s">
        <v>240</v>
      </c>
      <c r="T30" s="1" t="s">
        <v>241</v>
      </c>
      <c r="U30" s="1" t="s">
        <v>242</v>
      </c>
      <c r="V30" s="1" t="s">
        <v>449</v>
      </c>
    </row>
    <row r="31" s="1" customFormat="1" spans="1:22">
      <c r="A31" s="3">
        <v>17877392014</v>
      </c>
      <c r="B31" s="1" t="s">
        <v>450</v>
      </c>
      <c r="C31" s="1" t="s">
        <v>451</v>
      </c>
      <c r="D31" s="1" t="s">
        <v>452</v>
      </c>
      <c r="E31" s="1" t="s">
        <v>453</v>
      </c>
      <c r="F31" s="1" t="s">
        <v>334</v>
      </c>
      <c r="G31" s="1" t="s">
        <v>255</v>
      </c>
      <c r="H31" s="1" t="s">
        <v>232</v>
      </c>
      <c r="I31" s="1" t="s">
        <v>454</v>
      </c>
      <c r="J31" s="1" t="s">
        <v>30</v>
      </c>
      <c r="K31" s="1" t="s">
        <v>455</v>
      </c>
      <c r="L31" s="1" t="s">
        <v>455</v>
      </c>
      <c r="M31" s="1" t="s">
        <v>235</v>
      </c>
      <c r="N31" s="1" t="s">
        <v>235</v>
      </c>
      <c r="O31" s="1" t="s">
        <v>236</v>
      </c>
      <c r="P31" s="1" t="s">
        <v>237</v>
      </c>
      <c r="Q31" s="1" t="s">
        <v>238</v>
      </c>
      <c r="R31" s="1" t="s">
        <v>456</v>
      </c>
      <c r="S31" s="1" t="s">
        <v>240</v>
      </c>
      <c r="T31" s="1" t="s">
        <v>241</v>
      </c>
      <c r="U31" s="1" t="s">
        <v>242</v>
      </c>
      <c r="V31" s="1" t="s">
        <v>419</v>
      </c>
    </row>
    <row r="32" s="1" customFormat="1" spans="1:22">
      <c r="A32" s="3">
        <v>17791984183</v>
      </c>
      <c r="B32" s="1" t="s">
        <v>457</v>
      </c>
      <c r="C32" s="1" t="s">
        <v>458</v>
      </c>
      <c r="D32" s="1" t="s">
        <v>459</v>
      </c>
      <c r="E32" s="1" t="s">
        <v>460</v>
      </c>
      <c r="F32" s="1" t="s">
        <v>227</v>
      </c>
      <c r="G32" s="1" t="s">
        <v>231</v>
      </c>
      <c r="H32" s="1" t="s">
        <v>232</v>
      </c>
      <c r="I32" s="1" t="s">
        <v>461</v>
      </c>
      <c r="J32" s="1" t="s">
        <v>30</v>
      </c>
      <c r="K32" s="1" t="s">
        <v>462</v>
      </c>
      <c r="L32" s="1" t="s">
        <v>462</v>
      </c>
      <c r="M32" s="1" t="s">
        <v>235</v>
      </c>
      <c r="N32" s="1" t="s">
        <v>235</v>
      </c>
      <c r="O32" s="1" t="s">
        <v>236</v>
      </c>
      <c r="P32" s="1" t="s">
        <v>237</v>
      </c>
      <c r="Q32" s="1" t="s">
        <v>238</v>
      </c>
      <c r="R32" s="1" t="s">
        <v>463</v>
      </c>
      <c r="S32" s="1" t="s">
        <v>240</v>
      </c>
      <c r="T32" s="1" t="s">
        <v>241</v>
      </c>
      <c r="U32" s="1" t="s">
        <v>242</v>
      </c>
      <c r="V32" s="1" t="s">
        <v>464</v>
      </c>
    </row>
    <row r="33" s="1" customFormat="1" spans="1:22">
      <c r="A33" s="3">
        <v>17690925108</v>
      </c>
      <c r="B33" s="1" t="s">
        <v>465</v>
      </c>
      <c r="C33" s="1" t="s">
        <v>466</v>
      </c>
      <c r="D33" s="1" t="s">
        <v>467</v>
      </c>
      <c r="E33" s="1" t="s">
        <v>468</v>
      </c>
      <c r="F33" s="1" t="s">
        <v>280</v>
      </c>
      <c r="G33" s="1" t="s">
        <v>251</v>
      </c>
      <c r="H33" s="1" t="s">
        <v>232</v>
      </c>
      <c r="I33" s="1" t="s">
        <v>469</v>
      </c>
      <c r="J33" s="1" t="s">
        <v>30</v>
      </c>
      <c r="K33" s="1" t="s">
        <v>470</v>
      </c>
      <c r="L33" s="1" t="s">
        <v>470</v>
      </c>
      <c r="M33" s="1" t="s">
        <v>235</v>
      </c>
      <c r="N33" s="1" t="s">
        <v>235</v>
      </c>
      <c r="O33" s="1" t="s">
        <v>236</v>
      </c>
      <c r="P33" s="1" t="s">
        <v>237</v>
      </c>
      <c r="Q33" s="1" t="s">
        <v>238</v>
      </c>
      <c r="R33" s="1" t="s">
        <v>471</v>
      </c>
      <c r="S33" s="1" t="s">
        <v>240</v>
      </c>
      <c r="T33" s="1" t="s">
        <v>241</v>
      </c>
      <c r="U33" s="1" t="s">
        <v>242</v>
      </c>
      <c r="V33" s="1" t="s">
        <v>472</v>
      </c>
    </row>
    <row r="34" s="1" customFormat="1" spans="1:22">
      <c r="A34" s="3">
        <v>17296055393</v>
      </c>
      <c r="B34" s="1" t="s">
        <v>473</v>
      </c>
      <c r="C34" s="1" t="s">
        <v>474</v>
      </c>
      <c r="D34" s="1" t="s">
        <v>475</v>
      </c>
      <c r="E34" s="1" t="s">
        <v>476</v>
      </c>
      <c r="F34" s="1" t="s">
        <v>263</v>
      </c>
      <c r="G34" s="1" t="s">
        <v>251</v>
      </c>
      <c r="H34" s="1" t="s">
        <v>232</v>
      </c>
      <c r="I34" s="1" t="s">
        <v>477</v>
      </c>
      <c r="J34" s="1" t="s">
        <v>30</v>
      </c>
      <c r="K34" s="1" t="s">
        <v>478</v>
      </c>
      <c r="L34" s="1" t="s">
        <v>478</v>
      </c>
      <c r="M34" s="1" t="s">
        <v>235</v>
      </c>
      <c r="N34" s="1" t="s">
        <v>235</v>
      </c>
      <c r="O34" s="1" t="s">
        <v>236</v>
      </c>
      <c r="P34" s="1" t="s">
        <v>237</v>
      </c>
      <c r="Q34" s="1" t="s">
        <v>238</v>
      </c>
      <c r="R34" s="1" t="s">
        <v>479</v>
      </c>
      <c r="S34" s="1" t="s">
        <v>240</v>
      </c>
      <c r="T34" s="1" t="s">
        <v>241</v>
      </c>
      <c r="U34" s="1" t="s">
        <v>242</v>
      </c>
      <c r="V34" s="1" t="s">
        <v>408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2022-09-13T03:21:48Z</dcterms:created>
  <dcterms:modified xsi:type="dcterms:W3CDTF">2022-09-13T04:01:23Z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E90BC17AF2524C5FAF2A537C1CE1C8EA</vt:lpwstr>
  </property>
  <property fmtid="{D5CDD505-2E9C-101B-9397-08002B2CF9AE}" pid="3" name="KSOProductBuildVer">
    <vt:lpwstr>2052-11.1.0.12358</vt:lpwstr>
  </property>
</Properties>
</file>