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对账!$1:$73</definedName>
  </definedNames>
  <calcPr calcId="144525"/>
</workbook>
</file>

<file path=xl/sharedStrings.xml><?xml version="1.0" encoding="utf-8"?>
<sst xmlns="http://schemas.openxmlformats.org/spreadsheetml/2006/main" count="2389" uniqueCount="813">
  <si>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</si>
  <si>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</si>
  <si>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</si>
  <si>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</si>
  <si>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</si>
  <si>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</si>
  <si>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</si>
  <si>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</si>
  <si>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</si>
  <si>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</si>
  <si>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</si>
  <si>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</si>
  <si>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</si>
  <si>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</si>
  <si>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</si>
  <si>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</si>
  <si>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</si>
  <si>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</si>
  <si>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</si>
  <si>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</si>
  <si>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</si>
  <si>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</si>
  <si>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</si>
  <si>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</si>
  <si>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</si>
  <si>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18012439746	</t>
  </si>
  <si>
    <t>Ctrip</t>
  </si>
  <si>
    <t>正常</t>
  </si>
  <si>
    <t>[长滩岛]水晶沙海滩度假酒店(Henann Crystal Sands Resort)(13178583)</t>
  </si>
  <si>
    <t>豪华房&lt;三人入住&gt;&lt;特价房&gt;&lt;早餐&gt;</t>
  </si>
  <si>
    <t>CNY</t>
  </si>
  <si>
    <t>Marie Dofredo/Diane,Marie Dofredo/Diane,Marie Dofredo/Diane</t>
  </si>
  <si>
    <t>CA2019220915CNY</t>
  </si>
  <si>
    <t>未提现</t>
  </si>
  <si>
    <t>携程开票</t>
  </si>
  <si>
    <t xml:space="preserve">2566668	</t>
  </si>
  <si>
    <t xml:space="preserve">HCS309-1112	</t>
  </si>
  <si>
    <t xml:space="preserve">18016449204	</t>
  </si>
  <si>
    <t>尊贵房(泳池直通)&lt;三人入住&gt;&lt;特价房&gt;&lt;早餐&gt;</t>
  </si>
  <si>
    <t xml:space="preserve">2567697	</t>
  </si>
  <si>
    <t xml:space="preserve">HCS309-1114	</t>
  </si>
  <si>
    <t xml:space="preserve">18016755237	</t>
  </si>
  <si>
    <t xml:space="preserve">2567817	</t>
  </si>
  <si>
    <t xml:space="preserve">HCS309-1113	</t>
  </si>
  <si>
    <t xml:space="preserve">18088833975	</t>
  </si>
  <si>
    <t>尊贵房&lt;三人入住&gt;&lt;特价房&gt;&lt;早餐&gt;</t>
  </si>
  <si>
    <t>KANG/MIJUNG,KANG/MIJUNG,KANG/MIJUNG</t>
  </si>
  <si>
    <t xml:space="preserve">2585001	</t>
  </si>
  <si>
    <t xml:space="preserve">HCS116-8844	</t>
  </si>
  <si>
    <t xml:space="preserve">18512270130	</t>
  </si>
  <si>
    <t>[新山]希思尔新山酒店(Thistle Johor Bahru)(5624049)</t>
  </si>
  <si>
    <t>海景豪华特大床房(至少连住2晚及以上)&lt;双人入住&gt;&lt;双早&gt;</t>
  </si>
  <si>
    <t>Bravo/Juris Paolo Platon</t>
  </si>
  <si>
    <t xml:space="preserve">2632662	</t>
  </si>
  <si>
    <t xml:space="preserve">4175653	</t>
  </si>
  <si>
    <t xml:space="preserve">18634303320	</t>
  </si>
  <si>
    <t>[曼谷]阿瓦尼阿特里姆曼谷酒店(SHA认证)(Avani Atrium Bangkok Hotel (SHA Certified))(4498673)</t>
  </si>
  <si>
    <t>阿瓦尼尊贵房(至少连住2晚及以上)&lt;今日特价 &gt;&lt;双人入住&gt;&lt;双早&gt;</t>
  </si>
  <si>
    <t>Glanni/Fernandes</t>
  </si>
  <si>
    <t xml:space="preserve">2644697	</t>
  </si>
  <si>
    <t xml:space="preserve">53428136	</t>
  </si>
  <si>
    <t xml:space="preserve">18651847461	</t>
  </si>
  <si>
    <t>[邦劳]阿罗纳海滩赫纳度假村(Henann Resort Alona Beach)(5243777)</t>
  </si>
  <si>
    <t>豪华房(连住3晚及以上)&lt;特价大促销&gt;&lt;三人入住&gt;&lt;早餐&gt;</t>
  </si>
  <si>
    <t>Min sook/Lee,Min sook/Lee,Min sook/Lee</t>
  </si>
  <si>
    <t xml:space="preserve">2646207	</t>
  </si>
  <si>
    <t xml:space="preserve">HBLMNL012-0663	</t>
  </si>
  <si>
    <t xml:space="preserve">18679446606	</t>
  </si>
  <si>
    <t>[普吉岛]普吉岛宴宾雅海滩度假村 (SHA Extra Plus)(Impiana Beach Resort Patong, Phuket (SHA Extra Plus))(4649855)</t>
  </si>
  <si>
    <t>高级园景房(双人入住)(连住3晚及以上)&lt;特惠专享&gt;&lt;双人入住&gt;&lt;双早&gt;</t>
  </si>
  <si>
    <t>Roslan/Maisarah,Roslan/Maisarah,Roslan/Maisarah,Roslan/Maisarah</t>
  </si>
  <si>
    <t xml:space="preserve">2648436	</t>
  </si>
  <si>
    <t xml:space="preserve"> 144601	</t>
  </si>
  <si>
    <t xml:space="preserve">18680652624	</t>
  </si>
  <si>
    <t>Mohamed/Roslina,Mohamed/Roslina</t>
  </si>
  <si>
    <t xml:space="preserve">2648537	</t>
  </si>
  <si>
    <t xml:space="preserve">144602	</t>
  </si>
  <si>
    <t xml:space="preserve">18743048977	</t>
  </si>
  <si>
    <t>[曼谷]曼谷盛泰乐水门酒店 (SHA Plus+)(Centara Watergate Pavillion Hotel Bangkok (SHA Plus+))(4733674)</t>
  </si>
  <si>
    <t>高级房(至少连住2晚及以上)&lt;今日特价 &gt;&lt;双人入住&gt;&lt;适用于除泰国的亚洲客人&gt;&lt;双早&gt;</t>
  </si>
  <si>
    <t>TOK/BEE LING</t>
  </si>
  <si>
    <t xml:space="preserve">2654330	</t>
  </si>
  <si>
    <t xml:space="preserve">226398	</t>
  </si>
  <si>
    <t xml:space="preserve">18754668775	</t>
  </si>
  <si>
    <t>[长滩岛]和南恩花园度假酒店(Henann Garden Resort)(5338972)</t>
  </si>
  <si>
    <t>尊贵房(直通泳池)(至少连住2晚及以上)&lt;三人入住&gt;&lt;早餐&gt;</t>
  </si>
  <si>
    <t>taesung/an,taesung/an,taesung/an</t>
  </si>
  <si>
    <t xml:space="preserve">2655619	</t>
  </si>
  <si>
    <t xml:space="preserve">HGM147-3339	</t>
  </si>
  <si>
    <t xml:space="preserve">18766950972	</t>
  </si>
  <si>
    <t>[曼谷]曼谷瑞博朗得酒店(Rembrandt Hotel &amp; Suites Bangkok)(28597383)</t>
  </si>
  <si>
    <t>高级房&lt;双人入住&gt;&lt;双早&gt;</t>
  </si>
  <si>
    <t>Samani/Kunal,Samani/Kunal</t>
  </si>
  <si>
    <t xml:space="preserve">2656860	</t>
  </si>
  <si>
    <t xml:space="preserve">115274006	</t>
  </si>
  <si>
    <t xml:space="preserve">18773512061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</si>
  <si>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</si>
  <si>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</si>
  <si>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NHOR/SINOUN,PARK/SAEHO</t>
  </si>
  <si>
    <t xml:space="preserve">2657172	</t>
  </si>
  <si>
    <t xml:space="preserve">BK037904	</t>
  </si>
  <si>
    <t xml:space="preserve">18776036979	</t>
  </si>
  <si>
    <t>[怡保]怡保威尔酒店(Weil Hotel Ipoh)(5702297)</t>
  </si>
  <si>
    <t>尊贵特大床房&lt;双人入住&gt;&lt;双早&gt;</t>
  </si>
  <si>
    <t>Li Xing/Tan,Li Xing/Tan</t>
  </si>
  <si>
    <t xml:space="preserve">2657555	</t>
  </si>
  <si>
    <t xml:space="preserve">10275799	</t>
  </si>
  <si>
    <t xml:space="preserve">18777777903	</t>
  </si>
  <si>
    <t>[薄荷岛]阿莫丽塔度假酒店(Amorita Resort)(5404701)</t>
  </si>
  <si>
    <t>精致套房&lt;双人入住&gt;&lt;双早&gt;</t>
  </si>
  <si>
    <t>Apostol/Bia,Apostol/Bia</t>
  </si>
  <si>
    <t xml:space="preserve">2658024	</t>
  </si>
  <si>
    <t xml:space="preserve">46670	</t>
  </si>
  <si>
    <t xml:space="preserve">18795944156	</t>
  </si>
  <si>
    <t>[丹戎本雅]洪腾海滨酒店 (槟城对抗新冠肺炎认证)(Hompton by the Beach Penang (PenangFightCovid-19 Certified))(91143907)</t>
  </si>
  <si>
    <t>豪华特大床房&lt;双人入住&gt;&lt;双早&gt;</t>
  </si>
  <si>
    <t>SULAIMAN/NOOR HIZAM</t>
  </si>
  <si>
    <t xml:space="preserve">2659381	</t>
  </si>
  <si>
    <t xml:space="preserve">10076528	</t>
  </si>
  <si>
    <t xml:space="preserve">18818649236	</t>
  </si>
  <si>
    <t>[曼谷]曼谷香格里拉大酒店 (SHA Extra Plus)(Shangri-La Bangkok)(3243791)</t>
  </si>
  <si>
    <t>香格里拉楼豪华双床房&lt;双人入住&gt;&lt;双早&gt;</t>
  </si>
  <si>
    <t>PARK/JIYEON</t>
  </si>
  <si>
    <t xml:space="preserve">2661668	</t>
  </si>
  <si>
    <t xml:space="preserve">11432535	</t>
  </si>
  <si>
    <t xml:space="preserve">18850945502	</t>
  </si>
  <si>
    <t>[长滩岛]长滩岛潮汐酒店(The Tides Hotel Boracay)(5514047)</t>
  </si>
  <si>
    <t>豪华两张双人床房&lt;特价大促销&gt;&lt;双人入住&gt;&lt;双早&gt;</t>
  </si>
  <si>
    <t>P. Belizario/Emmanuel,P. Belizario/Emmanuel</t>
  </si>
  <si>
    <t xml:space="preserve">2664999	</t>
  </si>
  <si>
    <t xml:space="preserve">confirmed	</t>
  </si>
  <si>
    <t xml:space="preserve">18851004159	</t>
  </si>
  <si>
    <t>豪华大床房&lt;特惠&gt;&lt;双人入住&gt;&lt;双早&gt;</t>
  </si>
  <si>
    <t xml:space="preserve">2665010	</t>
  </si>
  <si>
    <t xml:space="preserve">acknowledged	</t>
  </si>
  <si>
    <t xml:space="preserve">18879786134	</t>
  </si>
  <si>
    <t>[普吉岛]普吉岛德瓦度假酒店(SHA Extra Plus)(Dewa Phuket Resort &amp; Villas(SHA Extra Plus))(3629162)</t>
  </si>
  <si>
    <t>豪华特大床房(连住4晚及以上)&lt;双人入住&gt;&lt;不适用泰国客人&gt;&lt;双早&gt;</t>
  </si>
  <si>
    <t>Langton/Sara</t>
  </si>
  <si>
    <t xml:space="preserve">2668621	</t>
  </si>
  <si>
    <t xml:space="preserve">601416188	</t>
  </si>
  <si>
    <t xml:space="preserve">18889604867	</t>
  </si>
  <si>
    <t>[曼谷]盛泰澜曼谷拉普崂中央广场酒店 (SHA Plus+)(Centara Grand at Central Plaza Ladprao Bangkok)(4955368)</t>
  </si>
  <si>
    <t>甄选豪华特大床房&lt;今日特价 &gt;&lt;双人入住&gt;&lt;适用于除泰国的亚洲客人&gt;&lt;双早&gt;</t>
  </si>
  <si>
    <t>Ni/Wei</t>
  </si>
  <si>
    <t xml:space="preserve">2670846	</t>
  </si>
  <si>
    <t xml:space="preserve">207859273	</t>
  </si>
  <si>
    <t xml:space="preserve">18890108938	</t>
  </si>
  <si>
    <t>[长滩岛]长滩岛帕莱姆海滨度假村(Henann Prime Beach Resort Boracay)(6372666)</t>
  </si>
  <si>
    <t>东翼豪华甄选房(直通泳池)(至少连住2晚及以上)&lt;特价大促销&gt;&lt;三人入住&gt;&lt;早餐&gt;</t>
  </si>
  <si>
    <t>Bareng/Samuel Antolin</t>
  </si>
  <si>
    <t xml:space="preserve">2670997	</t>
  </si>
  <si>
    <t xml:space="preserve">RECEP1-5843	</t>
  </si>
  <si>
    <t xml:space="preserve">18893445022	</t>
  </si>
  <si>
    <t>[帕岸岛]帕岸岛桑迪雅温泉度假酒店(Santhiya Koh Phangan Resort and Spa)(6406056)</t>
  </si>
  <si>
    <t>至尊豪华房&lt;超值特惠&gt;&lt;三人入住&gt;&lt;早餐&gt;</t>
  </si>
  <si>
    <t>Toval/Lior,Toval/Lior,Toval/Lior,Toval/Lior,Toval/Lior</t>
  </si>
  <si>
    <t xml:space="preserve">2671318	</t>
  </si>
  <si>
    <t xml:space="preserve">18893628559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</si>
  <si>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</si>
  <si>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</si>
  <si>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SON/SEUNG HYUN</t>
  </si>
  <si>
    <t xml:space="preserve">2671340	</t>
  </si>
  <si>
    <t xml:space="preserve">61777307	</t>
  </si>
  <si>
    <t xml:space="preserve">18901582468	</t>
  </si>
  <si>
    <t xml:space="preserve">2671529	</t>
  </si>
  <si>
    <t xml:space="preserve">18905388817	</t>
  </si>
  <si>
    <t>[巴都丁宜]槟城硬石酒店(Hard Rock Hotel Penang)(4649444)</t>
  </si>
  <si>
    <t>海景豪华房&lt;双人入住&gt;&lt;双早&gt;</t>
  </si>
  <si>
    <t>RIZAL/MOHAMAD</t>
  </si>
  <si>
    <t xml:space="preserve">2672154	</t>
  </si>
  <si>
    <t xml:space="preserve">15658657	</t>
  </si>
  <si>
    <t xml:space="preserve">18908392844	</t>
  </si>
  <si>
    <t>[曼谷]优本纳沙通(Urbana Sathorn, Bangkok)(5025085)</t>
  </si>
  <si>
    <t>一卧室豪华房&lt;超值特惠&gt;&lt;双人入住&gt;&lt;无早&gt;</t>
  </si>
  <si>
    <t>cho/jongwon</t>
  </si>
  <si>
    <t xml:space="preserve">2672865	</t>
  </si>
  <si>
    <t xml:space="preserve">2203527229462	</t>
  </si>
  <si>
    <t>退单</t>
  </si>
  <si>
    <t xml:space="preserve">18910179808	</t>
  </si>
  <si>
    <t>[帕拉尼亚克]马尼拉新濠天地凯悦酒店(Hyatt Regency Manila City of Dreams)(5917305)</t>
  </si>
  <si>
    <t>凯悦特大床房&lt;双人入住&gt;&lt;不适用菲律宾客人&gt;&lt;双早&gt;</t>
  </si>
  <si>
    <t>park/seong hun,Park/Seong Hun</t>
  </si>
  <si>
    <t xml:space="preserve">2673435	</t>
  </si>
  <si>
    <t xml:space="preserve">25575006	</t>
  </si>
  <si>
    <t xml:space="preserve">18910511068	</t>
  </si>
  <si>
    <t>[普吉岛]相片酒店普吉岛(SHA Plus+)(Foto Hotel Phuket(SHA Plus+))(92435867)</t>
  </si>
  <si>
    <t>Ozone Hall with Balcony&lt;双人入住&gt;&lt;无早&gt;</t>
  </si>
  <si>
    <t>Cao/Phong</t>
  </si>
  <si>
    <t xml:space="preserve">2673555	</t>
  </si>
  <si>
    <t xml:space="preserve">9475	</t>
  </si>
  <si>
    <t xml:space="preserve">18912528127	</t>
  </si>
  <si>
    <t>[曼谷]于拉查达阿曼塔酒店(Amanta Hotel &amp; Residence Ratchada)(28679148)</t>
  </si>
  <si>
    <t>一卧室城景豪华套房(至少连住2晚及以上)&lt;双人入住&gt;&lt;无早&gt;</t>
  </si>
  <si>
    <t>YUAN/YE</t>
  </si>
  <si>
    <t xml:space="preserve">2674417	</t>
  </si>
  <si>
    <t xml:space="preserve">202514	</t>
  </si>
  <si>
    <t xml:space="preserve">18913505224	</t>
  </si>
  <si>
    <t>高级双人床房(至少连住2晚及以上)&lt;今日特价 &gt;&lt;双人入住&gt;&lt;适用于除泰国的亚洲客人&gt;&lt;双早&gt;</t>
  </si>
  <si>
    <t>Un/Jia Jia,Chan/Kiang Wei</t>
  </si>
  <si>
    <t xml:space="preserve">2674722	</t>
  </si>
  <si>
    <t xml:space="preserve">227956	</t>
  </si>
  <si>
    <t xml:space="preserve">18913678621	</t>
  </si>
  <si>
    <t>[普吉岛]芭东拉弗洛拉度假酒店 (SHA Extra Plus)(La Flora Resort Patong (SHA Extra Plus))(3627902)</t>
  </si>
  <si>
    <t>池景豪华房&lt;特价大促销&gt;&lt;双人入住&gt;&lt;双早&gt;</t>
  </si>
  <si>
    <t>Jain/Tarun,Jain/Tarun</t>
  </si>
  <si>
    <t xml:space="preserve">2674852	</t>
  </si>
  <si>
    <t xml:space="preserve">173002	</t>
  </si>
  <si>
    <t xml:space="preserve">18913683126	</t>
  </si>
  <si>
    <t>[曼谷]曼谷辛德霍恩凯宾斯基(Sindhorn Kempinski Bangkok)(92930805)</t>
  </si>
  <si>
    <t>尊贵双床公寓(连住3晚及以上)&lt;今日特价 &gt;&lt;双人入住&gt;&lt;仅适用亚洲客人&gt;&lt;双早&gt;</t>
  </si>
  <si>
    <t>ALSUWAIDI/ABDULLA</t>
  </si>
  <si>
    <t xml:space="preserve">2674861	</t>
  </si>
  <si>
    <t xml:space="preserve">119173	</t>
  </si>
  <si>
    <t xml:space="preserve">18915229586	</t>
  </si>
  <si>
    <t>[新加坡]新加坡米阁大酒店(Hotel Mi Singapore)(28561624)</t>
  </si>
  <si>
    <t>三人房&lt;三人入住&gt;&lt;适用于除印度及次大陆国家客人&gt;&lt;无早&gt;</t>
  </si>
  <si>
    <t>patrick/ngu tai yih</t>
  </si>
  <si>
    <t xml:space="preserve">2676035	</t>
  </si>
  <si>
    <t xml:space="preserve">09500762	</t>
  </si>
  <si>
    <t xml:space="preserve">18915830138	</t>
  </si>
  <si>
    <t>[华城市]新罗东滩住宿酒店(Shilla Stay Dongtan)(4494763)</t>
  </si>
  <si>
    <t>城景豪华双床房&lt;双人入住&gt;&lt;预付&gt;&lt;无早&gt;</t>
  </si>
  <si>
    <t>pak/kangho,pak/kangho</t>
  </si>
  <si>
    <t xml:space="preserve">2676586	</t>
  </si>
  <si>
    <t xml:space="preserve">EXP-2005253097	</t>
  </si>
  <si>
    <t xml:space="preserve">18916176635	</t>
  </si>
  <si>
    <t>[曼谷]曼谷京华大酒店 (SHA Plus+)(Hotel Royal Bangkok@Chinatown)(17263358)</t>
  </si>
  <si>
    <t>高级房(无窗)&lt;双人入住&gt;&lt;无早&gt;</t>
  </si>
  <si>
    <t>kritiyanont/siriwimol</t>
  </si>
  <si>
    <t xml:space="preserve">2676847	</t>
  </si>
  <si>
    <t xml:space="preserve">307355	</t>
  </si>
  <si>
    <t xml:space="preserve">18916543964	</t>
  </si>
  <si>
    <t>Nadia/Nurul Nadia Binti Hamim</t>
  </si>
  <si>
    <t xml:space="preserve">2677058	</t>
  </si>
  <si>
    <t xml:space="preserve">15659747	</t>
  </si>
  <si>
    <t xml:space="preserve">18918511361	</t>
  </si>
  <si>
    <t>[曼谷]曼谷美人鱼酒店(Hotel Mermaid Bangkok)(85397474)</t>
  </si>
  <si>
    <t>一室公寓大号床间&lt;今日特价 &gt;&lt;双人入住&gt;&lt;无早&gt;</t>
  </si>
  <si>
    <t>DITTHAPORN/MILYNTEERA</t>
  </si>
  <si>
    <t xml:space="preserve">2678579	</t>
  </si>
  <si>
    <t xml:space="preserve">58975	</t>
  </si>
  <si>
    <t xml:space="preserve">18919505172	</t>
  </si>
  <si>
    <t>[苏梅岛]苏梅岛尼基海滩度假村(SHA Plus+)(Nikki Beach Resort &amp; Spa Koh Samui(SHA Plus+))(5400181)</t>
  </si>
  <si>
    <t>泳池套房(至少连住2晚及以上)&lt;双人入住&gt;&lt;双早&gt;</t>
  </si>
  <si>
    <t>Jain/Shubham,Jain/Shubham</t>
  </si>
  <si>
    <t xml:space="preserve">2679299	</t>
  </si>
  <si>
    <t xml:space="preserve">4508152	</t>
  </si>
  <si>
    <t xml:space="preserve">18920703929	</t>
  </si>
  <si>
    <t>[普吉岛]普吉假日酒店 (SHA Extra Plus)(Holiday Inn Resort Phuket, an IHG Hotel  (SHA Extra Plus))(3031621)</t>
  </si>
  <si>
    <t>标准房(至少连住2晚及以上)&lt;特惠&gt;&lt;双人入住&gt;&lt;双早&gt;</t>
  </si>
  <si>
    <t>WU/YUEHENG</t>
  </si>
  <si>
    <t xml:space="preserve">2680251	</t>
  </si>
  <si>
    <t xml:space="preserve">10008297	</t>
  </si>
  <si>
    <t xml:space="preserve">18920768473	</t>
  </si>
  <si>
    <t>[乔治市]槟城尼奥酒店 (槟城对抗新冠肺炎认证)(Neo+ Penang (PenangFightCovid-19 Certified))(24052379)</t>
  </si>
  <si>
    <t>猎户座房&lt;双人入住&gt;&lt;无早&gt;</t>
  </si>
  <si>
    <t>Ben Jin/Khor,KOTELUECHAI/NUTCHARA</t>
  </si>
  <si>
    <t xml:space="preserve">2680293	</t>
  </si>
  <si>
    <t xml:space="preserve">162584	</t>
  </si>
  <si>
    <t xml:space="preserve">18920881292	</t>
  </si>
  <si>
    <t>[乔治市]槟城长荣桂冠酒店 (槟城对抗新冠肺炎认证)(Evergreen Laurel Hotel Penang (PenangFightCovid-19 Certified))(28528115)</t>
  </si>
  <si>
    <t>海景豪华双床房&lt;双人入住&gt;&lt;双早&gt;</t>
  </si>
  <si>
    <t>PHUAN/YING ZEE</t>
  </si>
  <si>
    <t xml:space="preserve">2680357	</t>
  </si>
  <si>
    <t xml:space="preserve">22090654183	</t>
  </si>
  <si>
    <t xml:space="preserve">18923108898	</t>
  </si>
  <si>
    <t>[甲米]甲米奥南呼啦呼啦度假酒店(SHA Extra Plus)(Hula Hula Resort, Ao Nang(SHA Extra Plus))(25051669)</t>
  </si>
  <si>
    <t>园景豪华房&lt;双人入住&gt;&lt;双早&gt;</t>
  </si>
  <si>
    <t>dua/siddharth,dua/siddharth</t>
  </si>
  <si>
    <t xml:space="preserve">2680800	</t>
  </si>
  <si>
    <t xml:space="preserve">23655	</t>
  </si>
  <si>
    <t xml:space="preserve">18929115903	</t>
  </si>
  <si>
    <t>[芽庄]芽庄洲际酒店(InterContinental Nha Trang, an IHG Hotel)(4398930)</t>
  </si>
  <si>
    <t>海景经典特大床房&lt;双人入住&gt;&lt;双早&gt;</t>
  </si>
  <si>
    <t>KIM/HAE SOO</t>
  </si>
  <si>
    <t xml:space="preserve">2682019	</t>
  </si>
  <si>
    <t xml:space="preserve">569860	</t>
  </si>
  <si>
    <t xml:space="preserve">18933054673	</t>
  </si>
  <si>
    <t>[曼谷]素坤逸贝斯特韦斯特精品酒店(Best Western Premier Sukhumvit)(28677163)</t>
  </si>
  <si>
    <t>尊贵特大床房&lt;特惠专享&gt;&lt;双人入住&gt;&lt;双早&gt;</t>
  </si>
  <si>
    <t>SOPHEARY /BANH</t>
  </si>
  <si>
    <t xml:space="preserve">2682153	</t>
  </si>
  <si>
    <t xml:space="preserve">PR093320	</t>
  </si>
  <si>
    <t xml:space="preserve">18936617397	</t>
  </si>
  <si>
    <t>[清迈]米拉塔佩@清迈古城精品酒店(Mila Thapae@Chiangmai Old City)(28676527)</t>
  </si>
  <si>
    <t>豪华双人房&lt;双人入住&gt;&lt;无早&gt;</t>
  </si>
  <si>
    <t>Chong/Sin yi,Chong/Sin yi</t>
  </si>
  <si>
    <t xml:space="preserve">2682509	</t>
  </si>
  <si>
    <t xml:space="preserve">	</t>
  </si>
  <si>
    <t xml:space="preserve">18937083497	</t>
  </si>
  <si>
    <t>[碧瑶]海约翰坎普庄园酒店(The Manor at Camp John Hay)(28356473)</t>
  </si>
  <si>
    <t>林景高级房&lt;特价大促销&gt;&lt;双人入住&gt;&lt;无早&gt;</t>
  </si>
  <si>
    <t>SOON/RAQUEL PADILLA</t>
  </si>
  <si>
    <t xml:space="preserve">2682585	</t>
  </si>
  <si>
    <t xml:space="preserve">156269	</t>
  </si>
  <si>
    <t>取消</t>
  </si>
  <si>
    <t xml:space="preserve">18938151673	</t>
  </si>
  <si>
    <t>阿瓦尼尊贵房(至少连住2晚及以上)&lt;今日特价 &gt;&lt;双人入住&gt;&lt;无早&gt;</t>
  </si>
  <si>
    <t>NIE/LEI</t>
  </si>
  <si>
    <t xml:space="preserve">2682755	</t>
  </si>
  <si>
    <t xml:space="preserve">53450624	</t>
  </si>
  <si>
    <t xml:space="preserve">18938480238	</t>
  </si>
  <si>
    <t>[帕赛市]马尼拉亚洲购物中心温德姆提普酒店(TRYP by Wyndham Mall of Asia Manila)(28525399)</t>
  </si>
  <si>
    <t>城景房&lt;四人入住&gt;&lt;早餐&gt;</t>
  </si>
  <si>
    <t>MACASPAC/ANNE JELINE</t>
  </si>
  <si>
    <t xml:space="preserve">2682899	</t>
  </si>
  <si>
    <t xml:space="preserve">295455	</t>
  </si>
  <si>
    <t xml:space="preserve">18938543939	</t>
  </si>
  <si>
    <t>[薄荷岛]薄荷岛米提水疗度假村(Mithi Resort and Spa Bohol)(6405338)</t>
  </si>
  <si>
    <t>米提海景别墅&lt;今日特价 &gt;&lt;双人入住&gt;&lt;双早&gt;</t>
  </si>
  <si>
    <t>Ravi/Karthik,Ravi/Karthik</t>
  </si>
  <si>
    <t xml:space="preserve">2682921	</t>
  </si>
  <si>
    <t xml:space="preserve">MITHI8011	</t>
  </si>
  <si>
    <t xml:space="preserve">18941685836	</t>
  </si>
  <si>
    <t>香格里拉楼豪华阳台特大床房&lt;双人入住&gt;&lt;双早&gt;</t>
  </si>
  <si>
    <t>Ozel/Adrian</t>
  </si>
  <si>
    <t xml:space="preserve">2683493	</t>
  </si>
  <si>
    <t xml:space="preserve">11438533	</t>
  </si>
  <si>
    <t xml:space="preserve">18943544325	</t>
  </si>
  <si>
    <t>[清迈]清迈安纳塔拉度假酒店(Anantara Chiang Mai Resort)(3801936)</t>
  </si>
  <si>
    <t>园景豪华房(连住3晚及以上)&lt;特惠专享&gt;&lt;双人入住&gt;&lt;双早&gt;</t>
  </si>
  <si>
    <t>MEI/KANG</t>
  </si>
  <si>
    <t xml:space="preserve">2683812	</t>
  </si>
  <si>
    <t>过时取消</t>
  </si>
  <si>
    <t xml:space="preserve">18944428636	</t>
  </si>
  <si>
    <t>[曼谷]金玉素万那普酒店(Golden Jade Suvarnabhumi)(28680143)</t>
  </si>
  <si>
    <t>三人房&lt;三人入住&gt;&lt;无早&gt;</t>
  </si>
  <si>
    <t>Kitikun/Kanyapak,Kitikun/Kanyapak,Kitikun/Kanyapak</t>
  </si>
  <si>
    <t xml:space="preserve">2684366	</t>
  </si>
  <si>
    <t xml:space="preserve">Acknowledged	</t>
  </si>
  <si>
    <t xml:space="preserve">18945119126	</t>
  </si>
  <si>
    <t>阿瓦尼尊贵房(至少连住2晚及以上)&lt;今日特价 &gt;&lt;双人入住&gt;&lt;不适用泰国客人&gt;&lt;双早&gt;</t>
  </si>
  <si>
    <t>hong/zihao,cao/yinlin</t>
  </si>
  <si>
    <t xml:space="preserve">2684685	</t>
  </si>
  <si>
    <t xml:space="preserve">53451520	</t>
  </si>
  <si>
    <t xml:space="preserve">18945333050	</t>
  </si>
  <si>
    <t>[苏梅岛]苏梅岛悦榕庄酒店 (SHA Plus+)(Banyan Tree Samui (SHA Plus+))(2955639)</t>
  </si>
  <si>
    <t>豪华泳池别墅&lt;双人入住&gt;&lt;双早&gt;</t>
  </si>
  <si>
    <t>LEE/SUBEEN</t>
  </si>
  <si>
    <t xml:space="preserve">2684811	</t>
  </si>
  <si>
    <t xml:space="preserve">3581693	</t>
  </si>
  <si>
    <t xml:space="preserve">18945410340	</t>
  </si>
  <si>
    <t>[梳邦再也]双威金字塔酒店(Sunway Pyramid Hotel)(17055173)</t>
  </si>
  <si>
    <t>AN/WENCHENG</t>
  </si>
  <si>
    <t xml:space="preserve">2684851	</t>
  </si>
  <si>
    <t xml:space="preserve">210968183	</t>
  </si>
  <si>
    <t xml:space="preserve">18946648580	</t>
  </si>
  <si>
    <t>[曼谷]素坤逸11号拉珀蒂特萨利酒店(La Petite Salil Sukhumvit 11)(28597395)</t>
  </si>
  <si>
    <t>高级双床房&lt;双人入住&gt;&lt;无早&gt;</t>
  </si>
  <si>
    <t>Singh/Raghvendra,Singh/Raghvendra</t>
  </si>
  <si>
    <t xml:space="preserve">2685401	</t>
  </si>
  <si>
    <t xml:space="preserve">91284	</t>
  </si>
  <si>
    <t xml:space="preserve">18947042361	</t>
  </si>
  <si>
    <t>[Racha Thewa]阿玛拉素万那普酒店(Amaranth Suvarnabhumi Hotel)(4984706)</t>
  </si>
  <si>
    <t>豪华房&lt;特惠专享&gt;&lt;单人入住&gt;&lt;单早&gt;</t>
  </si>
  <si>
    <t>LIN/SHANHAI</t>
  </si>
  <si>
    <t xml:space="preserve">2685728	</t>
  </si>
  <si>
    <t xml:space="preserve">57515	</t>
  </si>
  <si>
    <t xml:space="preserve">18947886793	</t>
  </si>
  <si>
    <t>[伊洛伊洛]伊洛伊洛塞达阿提亚酒店(Seda Atria)(35912907)</t>
  </si>
  <si>
    <t>豪华双床房&lt;特价大促销&gt;&lt;双人入住&gt;&lt;双早&gt;</t>
  </si>
  <si>
    <t>Castro/Mark,Castro/Mark,Castro/Mark,Castro/Mark,Castro/Mark,Castro/Mark</t>
  </si>
  <si>
    <t xml:space="preserve">2686130	</t>
  </si>
  <si>
    <t xml:space="preserve">acknowledge	</t>
  </si>
  <si>
    <t xml:space="preserve">18948710096	</t>
  </si>
  <si>
    <t>[曼谷]曼谷班达拉套房酒店(Bandara Suites Silom, Bangkok)(90808448)</t>
  </si>
  <si>
    <t>两卧室套房&lt;特惠专享&gt;&lt;四人入住&gt;&lt;早餐&gt;</t>
  </si>
  <si>
    <t>OHearn/Shawn,OHearn/Shawn</t>
  </si>
  <si>
    <t xml:space="preserve">2686597	</t>
  </si>
  <si>
    <t xml:space="preserve">184707	</t>
  </si>
  <si>
    <t xml:space="preserve">18949452182	</t>
  </si>
  <si>
    <t>[曼谷]曼谷 JW 万豪酒店 (SHA Plus+)(JW Marriott Hotel Bangkok (SHA Plus+))(3031185)</t>
  </si>
  <si>
    <t>豪华双床房&lt;今日特价 &gt;&lt;双人入住&gt;&lt;不适用中东客人&gt;&lt;双早&gt;&lt;普通会员&gt;</t>
  </si>
  <si>
    <t>ZHOU/XIAOJUN</t>
  </si>
  <si>
    <t xml:space="preserve">2686940	</t>
  </si>
  <si>
    <t xml:space="preserve">93423046	</t>
  </si>
  <si>
    <t xml:space="preserve">18949231185	</t>
  </si>
  <si>
    <t>[新加坡]新加坡吉真宾乐雅酒店 (Staycation Approved)(PARKROYAL on Kitchener Road, Singapore (Staycation Approved))(28561559)</t>
  </si>
  <si>
    <t>高级特大床房&lt;今日特价 &gt;&lt;双人入住&gt;&lt;双早&gt;</t>
  </si>
  <si>
    <t>JOE YEE/ONG</t>
  </si>
  <si>
    <t xml:space="preserve">2686829	</t>
  </si>
  <si>
    <t xml:space="preserve">112648152	</t>
  </si>
  <si>
    <t xml:space="preserve">18949988735	</t>
  </si>
  <si>
    <t>CHUN/CHARLES</t>
  </si>
  <si>
    <t xml:space="preserve">2687262	</t>
  </si>
  <si>
    <t xml:space="preserve">BK038748	</t>
  </si>
  <si>
    <t xml:space="preserve">18950153163	</t>
  </si>
  <si>
    <t>[芭堤雅]芭堤雅布莱顿大酒店(Brighton Grand Hotel Pattaya)(29851559)</t>
  </si>
  <si>
    <t>豪华城景房&lt;双人入住&gt;&lt;双早&gt;</t>
  </si>
  <si>
    <t>LI/TIE</t>
  </si>
  <si>
    <t xml:space="preserve">2687334	</t>
  </si>
  <si>
    <t xml:space="preserve">31220	</t>
  </si>
  <si>
    <t xml:space="preserve">18950284194	</t>
  </si>
  <si>
    <t>[曼谷]曼谷是隆巴利酒店(Bally Suite Silom)(98303108)</t>
  </si>
  <si>
    <t>豪华房&lt;双人入住&gt;&lt;预付&gt;&lt;无早&gt;</t>
  </si>
  <si>
    <t>Wang/Shuqin</t>
  </si>
  <si>
    <t xml:space="preserve">18950431798	</t>
  </si>
  <si>
    <t>[迪拜]迪拜派拉蒙酒店(Paramount Hotel Dubai)(98066024)</t>
  </si>
  <si>
    <t>舞台房&lt;双人入住&gt;&lt;无早&gt;</t>
  </si>
  <si>
    <t>WANG/SHUO</t>
  </si>
  <si>
    <t xml:space="preserve">2687424	</t>
  </si>
  <si>
    <t xml:space="preserve">6019109	</t>
  </si>
  <si>
    <t xml:space="preserve">18950648063	</t>
  </si>
  <si>
    <t>高级房&lt;双人入住&gt;&lt;无早&gt;</t>
  </si>
  <si>
    <t>Dolan/Jerome,Dolan/Jerome</t>
  </si>
  <si>
    <t xml:space="preserve">2687521	</t>
  </si>
  <si>
    <t xml:space="preserve">18950685103	</t>
  </si>
  <si>
    <t>[曼谷]曼谷湄南河四季酒店 (SHA Plus+)(Four Seasons Hotel Bangkok at Chao Phraya River (SHA Plus+))(57171815)</t>
  </si>
  <si>
    <t>豪华特大床房&lt;双人入住&gt;&lt;无早&gt;</t>
  </si>
  <si>
    <t>XUE/JING</t>
  </si>
  <si>
    <t xml:space="preserve">2687537	</t>
  </si>
  <si>
    <t xml:space="preserve">119975	</t>
  </si>
  <si>
    <t xml:space="preserve">18951073704	</t>
  </si>
  <si>
    <t>场景房&lt;双人入住&gt;&lt;无早&gt;</t>
  </si>
  <si>
    <t>Yang/Huali</t>
  </si>
  <si>
    <t xml:space="preserve">2687717	</t>
  </si>
  <si>
    <t xml:space="preserve">6019107	</t>
  </si>
  <si>
    <t xml:space="preserve">18952029059	</t>
  </si>
  <si>
    <t>[达拉斯]达拉斯费尔蒙酒店及度假村(Fairmont Dallas)(98316040)</t>
  </si>
  <si>
    <t>费尔蒙特大床房&lt;双人入住&gt;&lt;预付&gt;&lt;无早&gt;</t>
  </si>
  <si>
    <t>Mervish/Megan Mervish</t>
  </si>
  <si>
    <t xml:space="preserve">2688129	</t>
  </si>
  <si>
    <t>，</t>
  </si>
  <si>
    <t>18893445022此单多收1772.4元待退回</t>
  </si>
  <si>
    <t>A220915110103481</t>
  </si>
  <si>
    <t>A220915110008481</t>
  </si>
  <si>
    <t>A22091511015029</t>
  </si>
  <si>
    <t>CNY / HKD 当前参考汇率: 1.125395945</t>
  </si>
  <si>
    <t>总计：129446.75 CNY/
145678.85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</si>
  <si>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</si>
  <si>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</si>
  <si>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</si>
  <si>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</si>
  <si>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</si>
  <si>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</si>
  <si>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</si>
  <si>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</si>
  <si>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</si>
  <si>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</si>
  <si>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</si>
  <si>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</si>
  <si>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</si>
  <si>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</si>
  <si>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</si>
  <si>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</si>
  <si>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</si>
  <si>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</si>
  <si>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</si>
  <si>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2022-05-28</t>
  </si>
  <si>
    <t>2566668</t>
  </si>
  <si>
    <t>水晶沙海滩度假酒店</t>
  </si>
  <si>
    <t>Marie Dofredo Diane,Marie Dofredo Diane,Marie Dofredo Diane</t>
  </si>
  <si>
    <t>2022-09-11</t>
  </si>
  <si>
    <t>2022-09-12</t>
  </si>
  <si>
    <t>退房日周结</t>
  </si>
  <si>
    <t>1066.00</t>
  </si>
  <si>
    <t>RMB</t>
  </si>
  <si>
    <t>0</t>
  </si>
  <si>
    <t>0.00</t>
  </si>
  <si>
    <t>携程国际直连(DD)</t>
  </si>
  <si>
    <t>01.011174</t>
  </si>
  <si>
    <t>2022-05-30 16:35:30</t>
  </si>
  <si>
    <t>否</t>
  </si>
  <si>
    <t>汇智国际旅游发展有限公司</t>
  </si>
  <si>
    <t>直采</t>
  </si>
  <si>
    <t>菲律宾</t>
  </si>
  <si>
    <t>2022-05-29</t>
  </si>
  <si>
    <t>2567697</t>
  </si>
  <si>
    <t>1888.00</t>
  </si>
  <si>
    <t>2022-05-30 16:50:19</t>
  </si>
  <si>
    <t>2567817</t>
  </si>
  <si>
    <t>2022-05-30 16:47:09</t>
  </si>
  <si>
    <t>2022-06-10</t>
  </si>
  <si>
    <t>2585001</t>
  </si>
  <si>
    <t>KANG MIJUNG,KANG MIJUNG,KANG MIJUNG</t>
  </si>
  <si>
    <t>2022-09-07</t>
  </si>
  <si>
    <t>6850.00</t>
  </si>
  <si>
    <t>2022-06-14 16:20:40</t>
  </si>
  <si>
    <t>2022-07-25</t>
  </si>
  <si>
    <t>2632662</t>
  </si>
  <si>
    <t>希思尔新山酒店</t>
  </si>
  <si>
    <t>Bravo Juris Paolo Platon</t>
  </si>
  <si>
    <t>2022-09-10</t>
  </si>
  <si>
    <t>592.00</t>
  </si>
  <si>
    <t>2022-07-26 15:10:54</t>
  </si>
  <si>
    <t>马来西亚</t>
  </si>
  <si>
    <t>2022-08-05</t>
  </si>
  <si>
    <t>2644697</t>
  </si>
  <si>
    <t>曼谷阿瓦尼中庭酒店</t>
  </si>
  <si>
    <t>Glanni Fernandes</t>
  </si>
  <si>
    <t>2022-09-09</t>
  </si>
  <si>
    <t>816.00</t>
  </si>
  <si>
    <t>2022-08-05 11:45:44</t>
  </si>
  <si>
    <t>泰国</t>
  </si>
  <si>
    <t>2022-08-06</t>
  </si>
  <si>
    <t>2646207</t>
  </si>
  <si>
    <t>阿罗纳海滩赫纳度假村</t>
  </si>
  <si>
    <t>Min sook Lee,Min sook Lee,Min sook Lee</t>
  </si>
  <si>
    <t>2022-09-06</t>
  </si>
  <si>
    <t>5755.00</t>
  </si>
  <si>
    <t>2022-08-08 14:59:18</t>
  </si>
  <si>
    <t>2022-08-08</t>
  </si>
  <si>
    <t>2648436</t>
  </si>
  <si>
    <t>普吉岛宴宾雅海滩度假村 (SHA Extra Plus)</t>
  </si>
  <si>
    <t>Roslan Maisarah,Roslan Maisarah,Roslan Maisarah,Roslan Maisarah</t>
  </si>
  <si>
    <t>2958.00</t>
  </si>
  <si>
    <t>2022-08-08 19:27:50</t>
  </si>
  <si>
    <t>2648537</t>
  </si>
  <si>
    <t>Mohamed Roslina,Mohamed Roslina</t>
  </si>
  <si>
    <t>1479.00</t>
  </si>
  <si>
    <t>2022-08-08 18:45:17</t>
  </si>
  <si>
    <t>2022-08-13</t>
  </si>
  <si>
    <t>2654330</t>
  </si>
  <si>
    <t>曼谷盛泰乐水门酒店</t>
  </si>
  <si>
    <t>TOK BEE LING</t>
  </si>
  <si>
    <t>1041.00</t>
  </si>
  <si>
    <t>2022-08-15 08:02:18</t>
  </si>
  <si>
    <t>2022-08-15</t>
  </si>
  <si>
    <t>2655619</t>
  </si>
  <si>
    <t>长滩岛花园度假村</t>
  </si>
  <si>
    <t>taesung an,taesung an,taesung an</t>
  </si>
  <si>
    <t>3350.00</t>
  </si>
  <si>
    <t>2022-08-15 11:59:55</t>
  </si>
  <si>
    <t>2022-08-16</t>
  </si>
  <si>
    <t>2656860</t>
  </si>
  <si>
    <t>曼谷瑞博朗得酒店</t>
  </si>
  <si>
    <t>Samani Kunal,Samani Kunal</t>
  </si>
  <si>
    <t>2022-09-08</t>
  </si>
  <si>
    <t>1564.00</t>
  </si>
  <si>
    <t>2022-08-16 14:45:04</t>
  </si>
  <si>
    <t>2657172</t>
  </si>
  <si>
    <t>素坤逸2巷贝斯特韦斯特舒雅优质酒店 (SHA Plus+)</t>
  </si>
  <si>
    <t>NHOR SINOUN,PARK SAEHO</t>
  </si>
  <si>
    <t>600.00</t>
  </si>
  <si>
    <t>2022-08-16 19:45:03</t>
  </si>
  <si>
    <t>2022-08-17</t>
  </si>
  <si>
    <t>2657555</t>
  </si>
  <si>
    <t>唯裕酒店</t>
  </si>
  <si>
    <t>Li Xing Tan,Li Xing Tan</t>
  </si>
  <si>
    <t>515.00</t>
  </si>
  <si>
    <t>2022-08-19 15:09:16</t>
  </si>
  <si>
    <t>2658024</t>
  </si>
  <si>
    <t>阿莫丽塔度假酒店</t>
  </si>
  <si>
    <t>Apostol Bia,Apostol Bia</t>
  </si>
  <si>
    <t>3258.00</t>
  </si>
  <si>
    <t>2022-08-17 13:21:07</t>
  </si>
  <si>
    <t>2022-08-18</t>
  </si>
  <si>
    <t>2659381</t>
  </si>
  <si>
    <t>槟城海滩汉普敦酒店</t>
  </si>
  <si>
    <t>SULAIMAN NOOR HIZAM</t>
  </si>
  <si>
    <t>389.00</t>
  </si>
  <si>
    <t>2022-08-18 18:44:19</t>
  </si>
  <si>
    <t>2022-08-20</t>
  </si>
  <si>
    <t>2661668</t>
  </si>
  <si>
    <t>曼谷香格里拉大酒店</t>
  </si>
  <si>
    <t>PARK JIYEON</t>
  </si>
  <si>
    <t>2643.00</t>
  </si>
  <si>
    <t>2022-08-21 17:35:12</t>
  </si>
  <si>
    <t>2022-08-23</t>
  </si>
  <si>
    <t>2664999</t>
  </si>
  <si>
    <t>长滩岛潮汐酒店</t>
  </si>
  <si>
    <t>P. Belizario Emmanuel,P. Belizario Emmanuel</t>
  </si>
  <si>
    <t>894.00</t>
  </si>
  <si>
    <t>2022-08-24 09:34:49</t>
  </si>
  <si>
    <t>2665010</t>
  </si>
  <si>
    <t>2022-08-24 10:07:14</t>
  </si>
  <si>
    <t>2022-08-26</t>
  </si>
  <si>
    <t>2668621</t>
  </si>
  <si>
    <t>普吉岛德瓦酒店</t>
  </si>
  <si>
    <t>Langton Sara</t>
  </si>
  <si>
    <t>1196.00</t>
  </si>
  <si>
    <t>2022-08-26 19:34:02</t>
  </si>
  <si>
    <t>2022-08-28</t>
  </si>
  <si>
    <t>2670846</t>
  </si>
  <si>
    <t>盛泰澜拉普崂中央广场酒店</t>
  </si>
  <si>
    <t>Ni Wei</t>
  </si>
  <si>
    <t>2022-08-31</t>
  </si>
  <si>
    <t>4271.00</t>
  </si>
  <si>
    <t>2022-08-28 13:18:00</t>
  </si>
  <si>
    <t>2670997</t>
  </si>
  <si>
    <t>长滩岛帕莱姆海滨度假村</t>
  </si>
  <si>
    <t>Bareng Samuel Antolin</t>
  </si>
  <si>
    <t>2863.00</t>
  </si>
  <si>
    <t>2022-08-29 10:35:07</t>
  </si>
  <si>
    <t>2671318</t>
  </si>
  <si>
    <t>帕岸岛桑迪雅温泉度假酒店</t>
  </si>
  <si>
    <t>Toval Lior,Toval Lior,Toval Lior,Toval Lior,Toval Lior</t>
  </si>
  <si>
    <t>5064.00</t>
  </si>
  <si>
    <t>1519.20</t>
  </si>
  <si>
    <t>-3544</t>
  </si>
  <si>
    <t>2022-08-29 11:20:34</t>
  </si>
  <si>
    <t>2022-08-29</t>
  </si>
  <si>
    <t>2671529</t>
  </si>
  <si>
    <t>2022-08-29 11:36:36</t>
  </si>
  <si>
    <t>2672154</t>
  </si>
  <si>
    <t>槟城硬石酒店</t>
  </si>
  <si>
    <t>RIZAL MOHAMAD</t>
  </si>
  <si>
    <t>1484.00</t>
  </si>
  <si>
    <t>2022-08-30 11:11:06</t>
  </si>
  <si>
    <t>2022-08-30</t>
  </si>
  <si>
    <t>2672865</t>
  </si>
  <si>
    <t>优本纳沙通</t>
  </si>
  <si>
    <t>cho jongwon</t>
  </si>
  <si>
    <t>640.00</t>
  </si>
  <si>
    <t>2022-08-30 12:41:11</t>
  </si>
  <si>
    <t>2673435</t>
  </si>
  <si>
    <t>马尼拉梦之城凯悦酒店</t>
  </si>
  <si>
    <t>park seong hun,Park Seong Hun</t>
  </si>
  <si>
    <t>7656.00</t>
  </si>
  <si>
    <t>2022-08-31 19:53:35</t>
  </si>
  <si>
    <t>2673555</t>
  </si>
  <si>
    <t>相片酒店普吉岛(SHA Plus+)</t>
  </si>
  <si>
    <t>Cao Phong</t>
  </si>
  <si>
    <t>240.00</t>
  </si>
  <si>
    <t>2022-08-31 10:41:44</t>
  </si>
  <si>
    <t>2674417</t>
  </si>
  <si>
    <t>曼谷拉查达阿曼达酒店和公寓</t>
  </si>
  <si>
    <t>YUAN YE</t>
  </si>
  <si>
    <t>4612.00</t>
  </si>
  <si>
    <t>2022-08-31 17:45:17</t>
  </si>
  <si>
    <t>2674722</t>
  </si>
  <si>
    <t>Un Jia Jia,Chan Kiang Wei</t>
  </si>
  <si>
    <t>2022-09-01 11:25:42</t>
  </si>
  <si>
    <t>2022-09-01</t>
  </si>
  <si>
    <t>2674852</t>
  </si>
  <si>
    <t>芭东拉弗洛拉度假酒店 (SHA Extra Plus)</t>
  </si>
  <si>
    <t>Jain Tarun,Jain Tarun</t>
  </si>
  <si>
    <t>1450.00</t>
  </si>
  <si>
    <t>2022-09-01 11:21:49</t>
  </si>
  <si>
    <t>2674861</t>
  </si>
  <si>
    <t>曼谷辛德霍恩凯宾斯基</t>
  </si>
  <si>
    <t>ALSUWAIDI ABDULLA</t>
  </si>
  <si>
    <t>2022-09-03</t>
  </si>
  <si>
    <t>18590.00</t>
  </si>
  <si>
    <t>2022-09-01 13:10:17</t>
  </si>
  <si>
    <t>2022-09-02</t>
  </si>
  <si>
    <t>2676035</t>
  </si>
  <si>
    <t>新加坡米阁大酒店</t>
  </si>
  <si>
    <t>patrick ngu tai yih</t>
  </si>
  <si>
    <t>3036.00</t>
  </si>
  <si>
    <t>2022-09-02 09:53:47</t>
  </si>
  <si>
    <t>新加坡</t>
  </si>
  <si>
    <t>2676586</t>
  </si>
  <si>
    <t>新罗东滩住宿酒店</t>
  </si>
  <si>
    <t>pak kangho,pak kangho</t>
  </si>
  <si>
    <t>464.07</t>
  </si>
  <si>
    <t>2022-09-02 14:05:37</t>
  </si>
  <si>
    <t>直连</t>
  </si>
  <si>
    <t>韩国</t>
  </si>
  <si>
    <t>2676847</t>
  </si>
  <si>
    <t>曼谷京华大酒店 (SHA Plus+)</t>
  </si>
  <si>
    <t>kritiyanont siriwimol</t>
  </si>
  <si>
    <t>196.00</t>
  </si>
  <si>
    <t>2022-09-02 18:10:09</t>
  </si>
  <si>
    <t>2677058</t>
  </si>
  <si>
    <t>Nadia Nurul Nadia Binti Hamim</t>
  </si>
  <si>
    <t>742.00</t>
  </si>
  <si>
    <t>2022-09-03 15:44:16</t>
  </si>
  <si>
    <t>2022-09-04</t>
  </si>
  <si>
    <t>2678579</t>
  </si>
  <si>
    <t>曼谷美人鱼酒店</t>
  </si>
  <si>
    <t>DITTHAPORN MILYNTEERA</t>
  </si>
  <si>
    <t>2022-09-05</t>
  </si>
  <si>
    <t>1372.00</t>
  </si>
  <si>
    <t>2022-09-04 12:06:45</t>
  </si>
  <si>
    <t>2679299</t>
  </si>
  <si>
    <t>苏梅岛尼基海滩度假村(SHA Plus+)</t>
  </si>
  <si>
    <t>Jain Shubham,Jain Shubham</t>
  </si>
  <si>
    <t>1460.00</t>
  </si>
  <si>
    <t>2022-09-05 10:18:54</t>
  </si>
  <si>
    <t>2680251</t>
  </si>
  <si>
    <t>普吉假日酒店 (SHA Extra Plus)</t>
  </si>
  <si>
    <t>WU YUEHENG</t>
  </si>
  <si>
    <t>1956.00</t>
  </si>
  <si>
    <t>2022-09-07 09:56:46</t>
  </si>
  <si>
    <t>2680293</t>
  </si>
  <si>
    <t>槟城尼奥酒店</t>
  </si>
  <si>
    <t>Ben Jin Khor,KOTELUECHAI NUTCHARA</t>
  </si>
  <si>
    <t>1036.00</t>
  </si>
  <si>
    <t>2022-09-05 22:51:13</t>
  </si>
  <si>
    <t>2680357</t>
  </si>
  <si>
    <t>槟城长荣桂冠酒店</t>
  </si>
  <si>
    <t>PHUAN YING ZEE</t>
  </si>
  <si>
    <t>362.00</t>
  </si>
  <si>
    <t>2022-09-06 09:29:06</t>
  </si>
  <si>
    <t>2680800</t>
  </si>
  <si>
    <t>奥南呼啦呼拉度假酒店</t>
  </si>
  <si>
    <t>dua siddharth,dua siddharth</t>
  </si>
  <si>
    <t>308.00</t>
  </si>
  <si>
    <t>2022-09-06 16:53:18</t>
  </si>
  <si>
    <t>2682019</t>
  </si>
  <si>
    <t>芽庄洲际酒店</t>
  </si>
  <si>
    <t>KIM HAE SOO</t>
  </si>
  <si>
    <t>1020.00</t>
  </si>
  <si>
    <t>2022-09-07 16:10:20</t>
  </si>
  <si>
    <t>越南</t>
  </si>
  <si>
    <t>2682153</t>
  </si>
  <si>
    <t>曼谷贝斯特韦斯特至尊素坤逸酒店</t>
  </si>
  <si>
    <t>SOPHEARY BANH</t>
  </si>
  <si>
    <t>488.00</t>
  </si>
  <si>
    <t>2022-09-07 16:46:59</t>
  </si>
  <si>
    <t>2682585</t>
  </si>
  <si>
    <t>海约翰坎普庄园酒店</t>
  </si>
  <si>
    <t>SOON RAQUEL PADILLA</t>
  </si>
  <si>
    <t>1630.00</t>
  </si>
  <si>
    <t>2022-09-08 10:43:20</t>
  </si>
  <si>
    <t>2682755</t>
  </si>
  <si>
    <t>NIE LEI</t>
  </si>
  <si>
    <t>920.00</t>
  </si>
  <si>
    <t>2022-09-08 11:29:02</t>
  </si>
  <si>
    <t>2682899</t>
  </si>
  <si>
    <t>马尼拉亚洲购物中心温德姆提普酒店</t>
  </si>
  <si>
    <t>MACASPAC ANNE JELINE</t>
  </si>
  <si>
    <t>743.00</t>
  </si>
  <si>
    <t>2022-09-08 09:19:40</t>
  </si>
  <si>
    <t>2682921</t>
  </si>
  <si>
    <t>米提水疗度假村</t>
  </si>
  <si>
    <t>Ravi Karthik,Ravi Karthik</t>
  </si>
  <si>
    <t>3064.00</t>
  </si>
  <si>
    <t>2022-09-08 10:17:55</t>
  </si>
  <si>
    <t>2683493</t>
  </si>
  <si>
    <t>Ozel Adrian</t>
  </si>
  <si>
    <t>3660.00</t>
  </si>
  <si>
    <t>2022-09-08 17:16:01</t>
  </si>
  <si>
    <t>2684366</t>
  </si>
  <si>
    <t>曼谷金玉素旺纳普酒店</t>
  </si>
  <si>
    <t>Kitikun Kanyapak,Kitikun Kanyapak,Kitikun Kanyapak</t>
  </si>
  <si>
    <t>406.00</t>
  </si>
  <si>
    <t>2022-09-09 12:47:04</t>
  </si>
  <si>
    <t>2684685</t>
  </si>
  <si>
    <t>hong zihao,cao yinlin</t>
  </si>
  <si>
    <t>550.00</t>
  </si>
  <si>
    <t>2022-09-09 16:12:59</t>
  </si>
  <si>
    <t>2684811</t>
  </si>
  <si>
    <t>苏梅岛悦榕庄酒店 (SHA Plus+)</t>
  </si>
  <si>
    <t>LEE SUBEEN</t>
  </si>
  <si>
    <t>4530.00</t>
  </si>
  <si>
    <t>2022-09-09 17:50:00</t>
  </si>
  <si>
    <t>2684851</t>
  </si>
  <si>
    <t>双威金字塔酒店</t>
  </si>
  <si>
    <t>AN WENCHENG</t>
  </si>
  <si>
    <t>1102.00</t>
  </si>
  <si>
    <t>2022-09-09 17:49:57</t>
  </si>
  <si>
    <t>2685401</t>
  </si>
  <si>
    <t>素坤逸11号拉珀蒂特萨利酒店</t>
  </si>
  <si>
    <t>Singh Raghvendra,Singh Raghvendra</t>
  </si>
  <si>
    <t>390.00</t>
  </si>
  <si>
    <t>2022-09-10 11:15:03</t>
  </si>
  <si>
    <t>2685728</t>
  </si>
  <si>
    <t>阿玛拉素万那普酒店</t>
  </si>
  <si>
    <t>LIN SHANHAI</t>
  </si>
  <si>
    <t>430.00</t>
  </si>
  <si>
    <t>2022-09-10 10:48:42</t>
  </si>
  <si>
    <t>2686130</t>
  </si>
  <si>
    <t>塞达阿提亚酒店</t>
  </si>
  <si>
    <t>Castro Mark,Castro Mark,Castro Mark,Castro Mark,Castro Mark,Castro Mark</t>
  </si>
  <si>
    <t>2364.00</t>
  </si>
  <si>
    <t>2022-09-10 15:40:38</t>
  </si>
  <si>
    <t>2686597</t>
  </si>
  <si>
    <t>曼谷班达拉套房酒店</t>
  </si>
  <si>
    <t>OHearn Shawn,OHearn Shawn</t>
  </si>
  <si>
    <t>650.00</t>
  </si>
  <si>
    <t>2022-09-11 11:23:34</t>
  </si>
  <si>
    <t>2686829</t>
  </si>
  <si>
    <t>新加坡吉真宾乐雅酒店</t>
  </si>
  <si>
    <t>JOE YEE ONG</t>
  </si>
  <si>
    <t>1103.00</t>
  </si>
  <si>
    <t>2022-09-11 10:26:44</t>
  </si>
  <si>
    <t>2686940</t>
  </si>
  <si>
    <t>曼谷JW万豪酒店</t>
  </si>
  <si>
    <t>ZHOU XIAOJUN</t>
  </si>
  <si>
    <t>975.00</t>
  </si>
  <si>
    <t>2022-09-11 09:32:52</t>
  </si>
  <si>
    <t>2687262</t>
  </si>
  <si>
    <t>CHUN CHARLES</t>
  </si>
  <si>
    <t>248.00</t>
  </si>
  <si>
    <t>2022-09-11 11:43:10</t>
  </si>
  <si>
    <t>2687334</t>
  </si>
  <si>
    <t>芭堤雅布赖顿大酒店</t>
  </si>
  <si>
    <t>LI TIE</t>
  </si>
  <si>
    <t>309.00</t>
  </si>
  <si>
    <t>2022-09-11 12:34:31</t>
  </si>
  <si>
    <t>2687382</t>
  </si>
  <si>
    <t>曼谷是隆巴利酒店</t>
  </si>
  <si>
    <t>Wang Shuqin</t>
  </si>
  <si>
    <t>152.44</t>
  </si>
  <si>
    <t>2022-09-11 13:00:47</t>
  </si>
  <si>
    <t>2687424</t>
  </si>
  <si>
    <t>迪拜派拉蒙酒店</t>
  </si>
  <si>
    <t>WANG SHUO</t>
  </si>
  <si>
    <t>780.00</t>
  </si>
  <si>
    <t>2022-09-11 18:59:41</t>
  </si>
  <si>
    <t>阿拉伯联合酋长国</t>
  </si>
  <si>
    <t>2687521</t>
  </si>
  <si>
    <t>Dolan Jerome,Dolan Jerome</t>
  </si>
  <si>
    <t>141.00</t>
  </si>
  <si>
    <t>2022-09-11 15:25:29</t>
  </si>
  <si>
    <t>2687537</t>
  </si>
  <si>
    <t>曼谷湄南河四季酒店 (SHA Plus+)</t>
  </si>
  <si>
    <t>XUE JING</t>
  </si>
  <si>
    <t>2630.00</t>
  </si>
  <si>
    <t>-2630</t>
  </si>
  <si>
    <t>2022-09-11 15:45:48</t>
  </si>
  <si>
    <t>2687717</t>
  </si>
  <si>
    <t>Yang Huali</t>
  </si>
  <si>
    <t>2022-09-11 18:55:22</t>
  </si>
  <si>
    <t>2688129</t>
  </si>
  <si>
    <t>达拉斯费尔蒙酒店及度假村</t>
  </si>
  <si>
    <t>Mervish Megan Mervish</t>
  </si>
  <si>
    <t>1130.64</t>
  </si>
  <si>
    <t>2022-09-12 00:40:41</t>
  </si>
  <si>
    <t>美国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</si>
</sst>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11</xdr:col>
      <xdr:colOff>247650</xdr:colOff>
      <xdr:row>126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8572500" cy="5172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44815</v>
      </c>
      <c r="G2" s="6">
        <v>44816</v>
      </c>
      <c r="H2" s="4">
        <v>1</v>
      </c>
      <c r="I2" s="4">
        <v>1</v>
      </c>
      <c r="J2" s="4">
        <v>1</v>
      </c>
      <c r="K2" s="4" t="s">
        <v>30</v>
      </c>
      <c r="L2" s="4">
        <v>1066</v>
      </c>
      <c r="M2" s="4">
        <v>1066</v>
      </c>
      <c r="N2" s="4" t="s">
        <v>31</v>
      </c>
      <c r="O2" s="4" t="s">
        <v>32</v>
      </c>
      <c r="P2" s="4" t="s">
        <v>33</v>
      </c>
      <c r="Q2" s="4">
        <v>0</v>
      </c>
      <c r="R2" s="7">
        <v>44709</v>
      </c>
      <c r="S2" s="6">
        <v>44819</v>
      </c>
      <c r="T2" s="4" t="s">
        <v>34</v>
      </c>
      <c r="U2" s="4">
        <v>1066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44815</v>
      </c>
      <c r="G3" s="6">
        <v>44816</v>
      </c>
      <c r="H3" s="4">
        <v>1</v>
      </c>
      <c r="I3" s="4">
        <v>1</v>
      </c>
      <c r="J3" s="4">
        <v>1</v>
      </c>
      <c r="K3" s="4" t="s">
        <v>30</v>
      </c>
      <c r="L3" s="4">
        <v>1888</v>
      </c>
      <c r="M3" s="4">
        <v>1888</v>
      </c>
      <c r="N3" s="4" t="s">
        <v>31</v>
      </c>
      <c r="O3" s="4" t="s">
        <v>32</v>
      </c>
      <c r="P3" s="4" t="s">
        <v>33</v>
      </c>
      <c r="Q3" s="4">
        <v>0</v>
      </c>
      <c r="R3" s="7">
        <v>44710</v>
      </c>
      <c r="S3" s="6">
        <v>44819</v>
      </c>
      <c r="T3" s="4" t="s">
        <v>34</v>
      </c>
      <c r="U3" s="4">
        <v>1888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44815</v>
      </c>
      <c r="G4" s="6">
        <v>44816</v>
      </c>
      <c r="H4" s="4">
        <v>1</v>
      </c>
      <c r="I4" s="4">
        <v>1</v>
      </c>
      <c r="J4" s="4">
        <v>1</v>
      </c>
      <c r="K4" s="4" t="s">
        <v>30</v>
      </c>
      <c r="L4" s="4">
        <v>1066</v>
      </c>
      <c r="M4" s="4">
        <v>1066</v>
      </c>
      <c r="N4" s="4" t="s">
        <v>31</v>
      </c>
      <c r="O4" s="4" t="s">
        <v>32</v>
      </c>
      <c r="P4" s="4" t="s">
        <v>33</v>
      </c>
      <c r="Q4" s="4">
        <v>0</v>
      </c>
      <c r="R4" s="7">
        <v>44710</v>
      </c>
      <c r="S4" s="6">
        <v>44819</v>
      </c>
      <c r="T4" s="4" t="s">
        <v>34</v>
      </c>
      <c r="U4" s="4">
        <v>1066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28</v>
      </c>
      <c r="E5" s="4" t="s">
        <v>45</v>
      </c>
      <c r="F5" s="6">
        <v>44811</v>
      </c>
      <c r="G5" s="6">
        <v>44816</v>
      </c>
      <c r="H5" s="4">
        <v>1</v>
      </c>
      <c r="I5" s="4">
        <v>5</v>
      </c>
      <c r="J5" s="4">
        <v>5</v>
      </c>
      <c r="K5" s="4" t="s">
        <v>30</v>
      </c>
      <c r="L5" s="4">
        <v>6850</v>
      </c>
      <c r="M5" s="4">
        <v>6850</v>
      </c>
      <c r="N5" s="4" t="s">
        <v>46</v>
      </c>
      <c r="O5" s="4" t="s">
        <v>32</v>
      </c>
      <c r="P5" s="4" t="s">
        <v>33</v>
      </c>
      <c r="Q5" s="4">
        <v>0</v>
      </c>
      <c r="R5" s="7">
        <v>44722</v>
      </c>
      <c r="S5" s="6">
        <v>44819</v>
      </c>
      <c r="T5" s="4" t="s">
        <v>34</v>
      </c>
      <c r="U5" s="4">
        <v>6850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44814</v>
      </c>
      <c r="G6" s="6">
        <v>44816</v>
      </c>
      <c r="H6" s="4">
        <v>1</v>
      </c>
      <c r="I6" s="4">
        <v>2</v>
      </c>
      <c r="J6" s="4">
        <v>2</v>
      </c>
      <c r="K6" s="4" t="s">
        <v>30</v>
      </c>
      <c r="L6" s="4">
        <v>592</v>
      </c>
      <c r="M6" s="4">
        <v>592</v>
      </c>
      <c r="N6" s="4" t="s">
        <v>52</v>
      </c>
      <c r="O6" s="4" t="s">
        <v>32</v>
      </c>
      <c r="P6" s="4" t="s">
        <v>33</v>
      </c>
      <c r="Q6" s="4">
        <v>0</v>
      </c>
      <c r="R6" s="7">
        <v>44767</v>
      </c>
      <c r="S6" s="6">
        <v>44819</v>
      </c>
      <c r="T6" s="4" t="s">
        <v>34</v>
      </c>
      <c r="U6" s="4">
        <v>592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44813</v>
      </c>
      <c r="G7" s="6">
        <v>44816</v>
      </c>
      <c r="H7" s="4">
        <v>1</v>
      </c>
      <c r="I7" s="4">
        <v>3</v>
      </c>
      <c r="J7" s="4">
        <v>3</v>
      </c>
      <c r="K7" s="4" t="s">
        <v>30</v>
      </c>
      <c r="L7" s="4">
        <v>816</v>
      </c>
      <c r="M7" s="4">
        <v>816</v>
      </c>
      <c r="N7" s="4" t="s">
        <v>58</v>
      </c>
      <c r="O7" s="4" t="s">
        <v>32</v>
      </c>
      <c r="P7" s="4" t="s">
        <v>33</v>
      </c>
      <c r="Q7" s="4">
        <v>0</v>
      </c>
      <c r="R7" s="7">
        <v>44778</v>
      </c>
      <c r="S7" s="6">
        <v>44819</v>
      </c>
      <c r="T7" s="4" t="s">
        <v>34</v>
      </c>
      <c r="U7" s="4">
        <v>816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44810</v>
      </c>
      <c r="G8" s="6">
        <v>44816</v>
      </c>
      <c r="H8" s="4">
        <v>1</v>
      </c>
      <c r="I8" s="4">
        <v>6</v>
      </c>
      <c r="J8" s="4">
        <v>6</v>
      </c>
      <c r="K8" s="4" t="s">
        <v>30</v>
      </c>
      <c r="L8" s="4">
        <v>5755</v>
      </c>
      <c r="M8" s="4">
        <v>5755</v>
      </c>
      <c r="N8" s="4" t="s">
        <v>64</v>
      </c>
      <c r="O8" s="4" t="s">
        <v>32</v>
      </c>
      <c r="P8" s="4" t="s">
        <v>33</v>
      </c>
      <c r="Q8" s="4">
        <v>0</v>
      </c>
      <c r="R8" s="7">
        <v>44779</v>
      </c>
      <c r="S8" s="6">
        <v>44819</v>
      </c>
      <c r="T8" s="4" t="s">
        <v>34</v>
      </c>
      <c r="U8" s="4">
        <v>5755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6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44813</v>
      </c>
      <c r="G9" s="6">
        <v>44816</v>
      </c>
      <c r="H9" s="4">
        <v>2</v>
      </c>
      <c r="I9" s="4">
        <v>3</v>
      </c>
      <c r="J9" s="4">
        <v>6</v>
      </c>
      <c r="K9" s="4" t="s">
        <v>30</v>
      </c>
      <c r="L9" s="4">
        <v>2958</v>
      </c>
      <c r="M9" s="4">
        <v>2958</v>
      </c>
      <c r="N9" s="4" t="s">
        <v>70</v>
      </c>
      <c r="O9" s="4" t="s">
        <v>32</v>
      </c>
      <c r="P9" s="4" t="s">
        <v>33</v>
      </c>
      <c r="Q9" s="4">
        <v>0</v>
      </c>
      <c r="R9" s="7">
        <v>44781</v>
      </c>
      <c r="S9" s="6">
        <v>44819</v>
      </c>
      <c r="T9" s="4" t="s">
        <v>34</v>
      </c>
      <c r="U9" s="4">
        <v>2958</v>
      </c>
      <c r="V9" s="4">
        <v>0</v>
      </c>
      <c r="W9" s="4">
        <v>0</v>
      </c>
      <c r="X9" s="4" t="s">
        <v>71</v>
      </c>
      <c r="Y9" s="4">
        <v>144599</v>
      </c>
      <c r="Z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44813</v>
      </c>
      <c r="G10" s="6">
        <v>44816</v>
      </c>
      <c r="H10" s="4">
        <v>1</v>
      </c>
      <c r="I10" s="4">
        <v>3</v>
      </c>
      <c r="J10" s="4">
        <v>3</v>
      </c>
      <c r="K10" s="4" t="s">
        <v>30</v>
      </c>
      <c r="L10" s="4">
        <v>1479</v>
      </c>
      <c r="M10" s="4">
        <v>1479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44781</v>
      </c>
      <c r="S10" s="6">
        <v>44819</v>
      </c>
      <c r="T10" s="4" t="s">
        <v>34</v>
      </c>
      <c r="U10" s="4">
        <v>1479</v>
      </c>
      <c r="V10" s="4">
        <v>0</v>
      </c>
      <c r="W10" s="4">
        <v>0</v>
      </c>
      <c r="X10" s="4" t="s">
        <v>75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44813</v>
      </c>
      <c r="G11" s="6">
        <v>44816</v>
      </c>
      <c r="H11" s="4">
        <v>1</v>
      </c>
      <c r="I11" s="4">
        <v>3</v>
      </c>
      <c r="J11" s="4">
        <v>3</v>
      </c>
      <c r="K11" s="4" t="s">
        <v>30</v>
      </c>
      <c r="L11" s="4">
        <v>1041</v>
      </c>
      <c r="M11" s="4">
        <v>1041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44786</v>
      </c>
      <c r="S11" s="6">
        <v>44819</v>
      </c>
      <c r="T11" s="4" t="s">
        <v>34</v>
      </c>
      <c r="U11" s="4">
        <v>1041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44813</v>
      </c>
      <c r="G12" s="6">
        <v>44816</v>
      </c>
      <c r="H12" s="4">
        <v>1</v>
      </c>
      <c r="I12" s="4">
        <v>3</v>
      </c>
      <c r="J12" s="4">
        <v>3</v>
      </c>
      <c r="K12" s="4" t="s">
        <v>30</v>
      </c>
      <c r="L12" s="4">
        <v>3350</v>
      </c>
      <c r="M12" s="4">
        <v>3350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44788</v>
      </c>
      <c r="S12" s="6">
        <v>44819</v>
      </c>
      <c r="T12" s="4" t="s">
        <v>34</v>
      </c>
      <c r="U12" s="4">
        <v>3350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44812</v>
      </c>
      <c r="G13" s="6">
        <v>44816</v>
      </c>
      <c r="H13" s="4">
        <v>1</v>
      </c>
      <c r="I13" s="4">
        <v>4</v>
      </c>
      <c r="J13" s="4">
        <v>4</v>
      </c>
      <c r="K13" s="4" t="s">
        <v>30</v>
      </c>
      <c r="L13" s="4">
        <v>1564</v>
      </c>
      <c r="M13" s="4">
        <v>1564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44789</v>
      </c>
      <c r="S13" s="6">
        <v>44819</v>
      </c>
      <c r="T13" s="4" t="s">
        <v>34</v>
      </c>
      <c r="U13" s="4">
        <v>1564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44813</v>
      </c>
      <c r="G14" s="6">
        <v>44816</v>
      </c>
      <c r="H14" s="4">
        <v>1</v>
      </c>
      <c r="I14" s="4">
        <v>3</v>
      </c>
      <c r="J14" s="4">
        <v>3</v>
      </c>
      <c r="K14" s="4" t="s">
        <v>30</v>
      </c>
      <c r="L14" s="4">
        <v>600</v>
      </c>
      <c r="M14" s="4">
        <v>600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44789</v>
      </c>
      <c r="S14" s="6">
        <v>44819</v>
      </c>
      <c r="T14" s="4" t="s">
        <v>34</v>
      </c>
      <c r="U14" s="4">
        <v>600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44815</v>
      </c>
      <c r="G15" s="6">
        <v>44816</v>
      </c>
      <c r="H15" s="4">
        <v>1</v>
      </c>
      <c r="I15" s="4">
        <v>1</v>
      </c>
      <c r="J15" s="4">
        <v>1</v>
      </c>
      <c r="K15" s="4" t="s">
        <v>30</v>
      </c>
      <c r="L15" s="4">
        <v>515</v>
      </c>
      <c r="M15" s="4">
        <v>515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44790</v>
      </c>
      <c r="S15" s="6">
        <v>44819</v>
      </c>
      <c r="T15" s="4" t="s">
        <v>34</v>
      </c>
      <c r="U15" s="4">
        <v>515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44813</v>
      </c>
      <c r="G16" s="6">
        <v>44816</v>
      </c>
      <c r="H16" s="4">
        <v>1</v>
      </c>
      <c r="I16" s="4">
        <v>3</v>
      </c>
      <c r="J16" s="4">
        <v>3</v>
      </c>
      <c r="K16" s="4" t="s">
        <v>30</v>
      </c>
      <c r="L16" s="4">
        <v>3258</v>
      </c>
      <c r="M16" s="4">
        <v>3258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44790</v>
      </c>
      <c r="S16" s="6">
        <v>44819</v>
      </c>
      <c r="T16" s="4" t="s">
        <v>34</v>
      </c>
      <c r="U16" s="4">
        <v>3258</v>
      </c>
      <c r="V16" s="4">
        <v>0</v>
      </c>
      <c r="W16" s="4">
        <v>0</v>
      </c>
      <c r="X16" s="4" t="s">
        <v>111</v>
      </c>
      <c r="Y16" s="4" t="s">
        <v>112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114</v>
      </c>
      <c r="E17" s="4" t="s">
        <v>115</v>
      </c>
      <c r="F17" s="6">
        <v>44815</v>
      </c>
      <c r="G17" s="6">
        <v>44816</v>
      </c>
      <c r="H17" s="4">
        <v>1</v>
      </c>
      <c r="I17" s="4">
        <v>1</v>
      </c>
      <c r="J17" s="4">
        <v>1</v>
      </c>
      <c r="K17" s="4" t="s">
        <v>30</v>
      </c>
      <c r="L17" s="4">
        <v>389</v>
      </c>
      <c r="M17" s="4">
        <v>389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44791</v>
      </c>
      <c r="S17" s="6">
        <v>44819</v>
      </c>
      <c r="T17" s="4" t="s">
        <v>34</v>
      </c>
      <c r="U17" s="4">
        <v>389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120</v>
      </c>
      <c r="E18" s="4" t="s">
        <v>121</v>
      </c>
      <c r="F18" s="6">
        <v>44813</v>
      </c>
      <c r="G18" s="6">
        <v>44816</v>
      </c>
      <c r="H18" s="4">
        <v>1</v>
      </c>
      <c r="I18" s="4">
        <v>3</v>
      </c>
      <c r="J18" s="4">
        <v>3</v>
      </c>
      <c r="K18" s="4" t="s">
        <v>30</v>
      </c>
      <c r="L18" s="4">
        <v>2643</v>
      </c>
      <c r="M18" s="4">
        <v>2643</v>
      </c>
      <c r="N18" s="4" t="s">
        <v>122</v>
      </c>
      <c r="O18" s="4" t="s">
        <v>32</v>
      </c>
      <c r="P18" s="4" t="s">
        <v>33</v>
      </c>
      <c r="Q18" s="4">
        <v>0</v>
      </c>
      <c r="R18" s="7">
        <v>44793</v>
      </c>
      <c r="S18" s="6">
        <v>44819</v>
      </c>
      <c r="T18" s="4" t="s">
        <v>34</v>
      </c>
      <c r="U18" s="4">
        <v>2643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44814</v>
      </c>
      <c r="G19" s="6">
        <v>44816</v>
      </c>
      <c r="H19" s="4">
        <v>1</v>
      </c>
      <c r="I19" s="4">
        <v>2</v>
      </c>
      <c r="J19" s="4">
        <v>2</v>
      </c>
      <c r="K19" s="4" t="s">
        <v>30</v>
      </c>
      <c r="L19" s="4">
        <v>894</v>
      </c>
      <c r="M19" s="4">
        <v>894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44796</v>
      </c>
      <c r="S19" s="6">
        <v>44819</v>
      </c>
      <c r="T19" s="4" t="s">
        <v>34</v>
      </c>
      <c r="U19" s="4">
        <v>894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126</v>
      </c>
      <c r="E20" s="4" t="s">
        <v>132</v>
      </c>
      <c r="F20" s="6">
        <v>44814</v>
      </c>
      <c r="G20" s="6">
        <v>44816</v>
      </c>
      <c r="H20" s="4">
        <v>1</v>
      </c>
      <c r="I20" s="4">
        <v>2</v>
      </c>
      <c r="J20" s="4">
        <v>2</v>
      </c>
      <c r="K20" s="4" t="s">
        <v>30</v>
      </c>
      <c r="L20" s="4">
        <v>894</v>
      </c>
      <c r="M20" s="4">
        <v>894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44796</v>
      </c>
      <c r="S20" s="6">
        <v>44819</v>
      </c>
      <c r="T20" s="4" t="s">
        <v>34</v>
      </c>
      <c r="U20" s="4">
        <v>894</v>
      </c>
      <c r="V20" s="4">
        <v>0</v>
      </c>
      <c r="W20" s="4">
        <v>0</v>
      </c>
      <c r="X20" s="4" t="s">
        <v>133</v>
      </c>
      <c r="Y20" s="4" t="s">
        <v>134</v>
      </c>
    </row>
    <row r="21" s="4" customFormat="1" spans="1:25">
      <c r="A21" s="4" t="s">
        <v>135</v>
      </c>
      <c r="B21" s="4" t="s">
        <v>26</v>
      </c>
      <c r="C21" s="4" t="s">
        <v>27</v>
      </c>
      <c r="D21" s="4" t="s">
        <v>136</v>
      </c>
      <c r="E21" s="4" t="s">
        <v>137</v>
      </c>
      <c r="F21" s="6">
        <v>44812</v>
      </c>
      <c r="G21" s="6">
        <v>44816</v>
      </c>
      <c r="H21" s="4">
        <v>1</v>
      </c>
      <c r="I21" s="4">
        <v>4</v>
      </c>
      <c r="J21" s="4">
        <v>4</v>
      </c>
      <c r="K21" s="4" t="s">
        <v>30</v>
      </c>
      <c r="L21" s="4">
        <v>1196</v>
      </c>
      <c r="M21" s="4">
        <v>1196</v>
      </c>
      <c r="N21" s="4" t="s">
        <v>138</v>
      </c>
      <c r="O21" s="4" t="s">
        <v>32</v>
      </c>
      <c r="P21" s="4" t="s">
        <v>33</v>
      </c>
      <c r="Q21" s="4">
        <v>0</v>
      </c>
      <c r="R21" s="7">
        <v>44799</v>
      </c>
      <c r="S21" s="6">
        <v>44819</v>
      </c>
      <c r="T21" s="4" t="s">
        <v>34</v>
      </c>
      <c r="U21" s="4">
        <v>1196</v>
      </c>
      <c r="V21" s="4">
        <v>0</v>
      </c>
      <c r="W21" s="4">
        <v>0</v>
      </c>
      <c r="X21" s="4" t="s">
        <v>139</v>
      </c>
      <c r="Y21" s="4" t="s">
        <v>140</v>
      </c>
    </row>
    <row r="22" s="4" customFormat="1" spans="1:25">
      <c r="A22" s="4" t="s">
        <v>141</v>
      </c>
      <c r="B22" s="4" t="s">
        <v>26</v>
      </c>
      <c r="C22" s="4" t="s">
        <v>27</v>
      </c>
      <c r="D22" s="4" t="s">
        <v>142</v>
      </c>
      <c r="E22" s="4" t="s">
        <v>143</v>
      </c>
      <c r="F22" s="6">
        <v>44804</v>
      </c>
      <c r="G22" s="6">
        <v>44816</v>
      </c>
      <c r="H22" s="4">
        <v>1</v>
      </c>
      <c r="I22" s="4">
        <v>12</v>
      </c>
      <c r="J22" s="4">
        <v>12</v>
      </c>
      <c r="K22" s="4" t="s">
        <v>30</v>
      </c>
      <c r="L22" s="4">
        <v>4271</v>
      </c>
      <c r="M22" s="4">
        <v>4271</v>
      </c>
      <c r="N22" s="4" t="s">
        <v>144</v>
      </c>
      <c r="O22" s="4" t="s">
        <v>32</v>
      </c>
      <c r="P22" s="4" t="s">
        <v>33</v>
      </c>
      <c r="Q22" s="4">
        <v>0</v>
      </c>
      <c r="R22" s="7">
        <v>44801</v>
      </c>
      <c r="S22" s="6">
        <v>44819</v>
      </c>
      <c r="T22" s="4" t="s">
        <v>34</v>
      </c>
      <c r="U22" s="4">
        <v>4271</v>
      </c>
      <c r="V22" s="4">
        <v>0</v>
      </c>
      <c r="W22" s="4">
        <v>0</v>
      </c>
      <c r="X22" s="4" t="s">
        <v>145</v>
      </c>
      <c r="Y22" s="4" t="s">
        <v>146</v>
      </c>
    </row>
    <row r="23" s="4" customFormat="1" spans="1:25">
      <c r="A23" s="4" t="s">
        <v>147</v>
      </c>
      <c r="B23" s="4" t="s">
        <v>26</v>
      </c>
      <c r="C23" s="4" t="s">
        <v>27</v>
      </c>
      <c r="D23" s="4" t="s">
        <v>148</v>
      </c>
      <c r="E23" s="4" t="s">
        <v>149</v>
      </c>
      <c r="F23" s="6">
        <v>44813</v>
      </c>
      <c r="G23" s="6">
        <v>44816</v>
      </c>
      <c r="H23" s="4">
        <v>1</v>
      </c>
      <c r="I23" s="4">
        <v>3</v>
      </c>
      <c r="J23" s="4">
        <v>3</v>
      </c>
      <c r="K23" s="4" t="s">
        <v>30</v>
      </c>
      <c r="L23" s="4">
        <v>2863</v>
      </c>
      <c r="M23" s="4">
        <v>2863</v>
      </c>
      <c r="N23" s="4" t="s">
        <v>150</v>
      </c>
      <c r="O23" s="4" t="s">
        <v>32</v>
      </c>
      <c r="P23" s="4" t="s">
        <v>33</v>
      </c>
      <c r="Q23" s="4">
        <v>0</v>
      </c>
      <c r="R23" s="7">
        <v>44801</v>
      </c>
      <c r="S23" s="6">
        <v>44819</v>
      </c>
      <c r="T23" s="4" t="s">
        <v>34</v>
      </c>
      <c r="U23" s="4">
        <v>2863</v>
      </c>
      <c r="V23" s="4">
        <v>0</v>
      </c>
      <c r="W23" s="4">
        <v>0</v>
      </c>
      <c r="X23" s="4" t="s">
        <v>151</v>
      </c>
      <c r="Y23" s="4" t="s">
        <v>152</v>
      </c>
    </row>
    <row r="24" s="4" customFormat="1" spans="1:25">
      <c r="A24" s="4" t="s">
        <v>153</v>
      </c>
      <c r="B24" s="4" t="s">
        <v>26</v>
      </c>
      <c r="C24" s="4" t="s">
        <v>27</v>
      </c>
      <c r="D24" s="4" t="s">
        <v>154</v>
      </c>
      <c r="E24" s="4" t="s">
        <v>155</v>
      </c>
      <c r="F24" s="6">
        <v>44813</v>
      </c>
      <c r="G24" s="6">
        <v>44816</v>
      </c>
      <c r="H24" s="4">
        <v>2</v>
      </c>
      <c r="I24" s="4">
        <v>3</v>
      </c>
      <c r="J24" s="4">
        <v>6</v>
      </c>
      <c r="K24" s="4" t="s">
        <v>30</v>
      </c>
      <c r="L24" s="4">
        <v>5064</v>
      </c>
      <c r="M24" s="4">
        <v>5064</v>
      </c>
      <c r="N24" s="4" t="s">
        <v>156</v>
      </c>
      <c r="O24" s="4" t="s">
        <v>32</v>
      </c>
      <c r="P24" s="4" t="s">
        <v>33</v>
      </c>
      <c r="Q24" s="4">
        <v>0</v>
      </c>
      <c r="R24" s="7">
        <v>44801</v>
      </c>
      <c r="S24" s="6">
        <v>44819</v>
      </c>
      <c r="T24" s="4" t="s">
        <v>34</v>
      </c>
      <c r="U24" s="4">
        <v>5064</v>
      </c>
      <c r="V24" s="4">
        <v>0</v>
      </c>
      <c r="W24" s="4">
        <v>0</v>
      </c>
      <c r="X24" s="4" t="s">
        <v>157</v>
      </c>
      <c r="Y24" s="4" t="s">
        <v>134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44813</v>
      </c>
      <c r="G25" s="6">
        <v>44816</v>
      </c>
      <c r="H25" s="4">
        <v>1</v>
      </c>
      <c r="I25" s="4">
        <v>3</v>
      </c>
      <c r="J25" s="4">
        <v>3</v>
      </c>
      <c r="K25" s="4" t="s">
        <v>30</v>
      </c>
      <c r="L25" s="4">
        <v>1680</v>
      </c>
      <c r="M25" s="4">
        <v>1680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44801</v>
      </c>
      <c r="S25" s="6">
        <v>44819</v>
      </c>
      <c r="T25" s="4" t="s">
        <v>34</v>
      </c>
      <c r="U25" s="4">
        <v>1680</v>
      </c>
      <c r="V25" s="4">
        <v>0</v>
      </c>
      <c r="W25" s="4">
        <v>0</v>
      </c>
      <c r="X25" s="4" t="s">
        <v>162</v>
      </c>
      <c r="Y25" s="4" t="s">
        <v>163</v>
      </c>
    </row>
    <row r="26" s="4" customFormat="1" spans="1:25">
      <c r="A26" s="4" t="s">
        <v>164</v>
      </c>
      <c r="B26" s="4" t="s">
        <v>26</v>
      </c>
      <c r="C26" s="4" t="s">
        <v>27</v>
      </c>
      <c r="D26" s="4" t="s">
        <v>154</v>
      </c>
      <c r="E26" s="4" t="s">
        <v>155</v>
      </c>
      <c r="F26" s="6">
        <v>44813</v>
      </c>
      <c r="G26" s="6">
        <v>44816</v>
      </c>
      <c r="H26" s="4">
        <v>2</v>
      </c>
      <c r="I26" s="4">
        <v>3</v>
      </c>
      <c r="J26" s="4">
        <v>6</v>
      </c>
      <c r="K26" s="4" t="s">
        <v>30</v>
      </c>
      <c r="L26" s="4">
        <v>5064</v>
      </c>
      <c r="M26" s="4">
        <v>5064</v>
      </c>
      <c r="N26" s="4" t="s">
        <v>156</v>
      </c>
      <c r="O26" s="4" t="s">
        <v>32</v>
      </c>
      <c r="P26" s="4" t="s">
        <v>33</v>
      </c>
      <c r="Q26" s="4">
        <v>0</v>
      </c>
      <c r="R26" s="7">
        <v>44802</v>
      </c>
      <c r="S26" s="6">
        <v>44819</v>
      </c>
      <c r="T26" s="4" t="s">
        <v>34</v>
      </c>
      <c r="U26" s="4">
        <v>5064</v>
      </c>
      <c r="V26" s="4">
        <v>0</v>
      </c>
      <c r="W26" s="4">
        <v>0</v>
      </c>
      <c r="X26" s="4" t="s">
        <v>165</v>
      </c>
      <c r="Y26" s="4" t="s">
        <v>165</v>
      </c>
    </row>
    <row r="27" s="4" customFormat="1" spans="1:26">
      <c r="A27" s="4" t="s">
        <v>166</v>
      </c>
      <c r="B27" s="4" t="s">
        <v>26</v>
      </c>
      <c r="C27" s="4" t="s">
        <v>27</v>
      </c>
      <c r="D27" s="4" t="s">
        <v>167</v>
      </c>
      <c r="E27" s="4" t="s">
        <v>168</v>
      </c>
      <c r="F27" s="6">
        <v>44815</v>
      </c>
      <c r="G27" s="6">
        <v>44816</v>
      </c>
      <c r="H27" s="4">
        <v>2</v>
      </c>
      <c r="I27" s="4">
        <v>1</v>
      </c>
      <c r="J27" s="4">
        <v>2</v>
      </c>
      <c r="K27" s="4" t="s">
        <v>30</v>
      </c>
      <c r="L27" s="4">
        <v>1484</v>
      </c>
      <c r="M27" s="4">
        <v>1484</v>
      </c>
      <c r="N27" s="4" t="s">
        <v>169</v>
      </c>
      <c r="O27" s="4" t="s">
        <v>32</v>
      </c>
      <c r="P27" s="4" t="s">
        <v>33</v>
      </c>
      <c r="Q27" s="4">
        <v>0</v>
      </c>
      <c r="R27" s="7">
        <v>44802</v>
      </c>
      <c r="S27" s="6">
        <v>44819</v>
      </c>
      <c r="T27" s="4" t="s">
        <v>34</v>
      </c>
      <c r="U27" s="4">
        <v>1484</v>
      </c>
      <c r="V27" s="4">
        <v>0</v>
      </c>
      <c r="W27" s="4">
        <v>0</v>
      </c>
      <c r="X27" s="4" t="s">
        <v>170</v>
      </c>
      <c r="Y27" s="4">
        <v>15658656</v>
      </c>
      <c r="Z27" s="4" t="s">
        <v>171</v>
      </c>
    </row>
    <row r="28" s="4" customFormat="1" spans="1:25">
      <c r="A28" s="4" t="s">
        <v>172</v>
      </c>
      <c r="B28" s="4" t="s">
        <v>26</v>
      </c>
      <c r="C28" s="4" t="s">
        <v>27</v>
      </c>
      <c r="D28" s="4" t="s">
        <v>173</v>
      </c>
      <c r="E28" s="4" t="s">
        <v>174</v>
      </c>
      <c r="F28" s="6">
        <v>44814</v>
      </c>
      <c r="G28" s="6">
        <v>44816</v>
      </c>
      <c r="H28" s="4">
        <v>1</v>
      </c>
      <c r="I28" s="4">
        <v>2</v>
      </c>
      <c r="J28" s="4">
        <v>2</v>
      </c>
      <c r="K28" s="4" t="s">
        <v>30</v>
      </c>
      <c r="L28" s="4">
        <v>640</v>
      </c>
      <c r="M28" s="4">
        <v>640</v>
      </c>
      <c r="N28" s="4" t="s">
        <v>175</v>
      </c>
      <c r="O28" s="4" t="s">
        <v>32</v>
      </c>
      <c r="P28" s="4" t="s">
        <v>33</v>
      </c>
      <c r="Q28" s="4">
        <v>0</v>
      </c>
      <c r="R28" s="7">
        <v>44803</v>
      </c>
      <c r="S28" s="6">
        <v>44819</v>
      </c>
      <c r="T28" s="4" t="s">
        <v>34</v>
      </c>
      <c r="U28" s="4">
        <v>640</v>
      </c>
      <c r="V28" s="4">
        <v>0</v>
      </c>
      <c r="W28" s="4">
        <v>0</v>
      </c>
      <c r="X28" s="4" t="s">
        <v>176</v>
      </c>
      <c r="Y28" s="4" t="s">
        <v>177</v>
      </c>
    </row>
    <row r="29" s="4" customFormat="1" spans="1:25">
      <c r="A29" s="4" t="s">
        <v>158</v>
      </c>
      <c r="B29" s="4" t="s">
        <v>26</v>
      </c>
      <c r="C29" s="4" t="s">
        <v>178</v>
      </c>
      <c r="D29" s="4" t="s">
        <v>159</v>
      </c>
      <c r="E29" s="4" t="s">
        <v>160</v>
      </c>
      <c r="F29" s="6">
        <v>44813</v>
      </c>
      <c r="G29" s="6">
        <v>44816</v>
      </c>
      <c r="H29" s="4">
        <v>1</v>
      </c>
      <c r="I29" s="4">
        <v>3</v>
      </c>
      <c r="J29" s="4">
        <v>3</v>
      </c>
      <c r="K29" s="4" t="s">
        <v>30</v>
      </c>
      <c r="L29" s="4">
        <v>-560</v>
      </c>
      <c r="M29" s="4">
        <v>-560</v>
      </c>
      <c r="N29" s="4" t="s">
        <v>161</v>
      </c>
      <c r="O29" s="4" t="s">
        <v>32</v>
      </c>
      <c r="P29" s="4" t="s">
        <v>33</v>
      </c>
      <c r="Q29" s="4">
        <v>0</v>
      </c>
      <c r="R29" s="7">
        <v>44801</v>
      </c>
      <c r="S29" s="6">
        <v>44819</v>
      </c>
      <c r="T29" s="4" t="s">
        <v>34</v>
      </c>
      <c r="U29" s="4">
        <v>-560</v>
      </c>
      <c r="V29" s="4">
        <v>0</v>
      </c>
      <c r="W29" s="4">
        <v>0</v>
      </c>
      <c r="X29" s="4" t="s">
        <v>162</v>
      </c>
      <c r="Y29" s="4" t="s">
        <v>163</v>
      </c>
    </row>
    <row r="30" s="4" customFormat="1" spans="1:25">
      <c r="A30" s="4" t="s">
        <v>179</v>
      </c>
      <c r="B30" s="4" t="s">
        <v>26</v>
      </c>
      <c r="C30" s="4" t="s">
        <v>27</v>
      </c>
      <c r="D30" s="4" t="s">
        <v>180</v>
      </c>
      <c r="E30" s="4" t="s">
        <v>181</v>
      </c>
      <c r="F30" s="6">
        <v>44813</v>
      </c>
      <c r="G30" s="6">
        <v>44816</v>
      </c>
      <c r="H30" s="4">
        <v>2</v>
      </c>
      <c r="I30" s="4">
        <v>3</v>
      </c>
      <c r="J30" s="4">
        <v>6</v>
      </c>
      <c r="K30" s="4" t="s">
        <v>30</v>
      </c>
      <c r="L30" s="4">
        <v>7656</v>
      </c>
      <c r="M30" s="4">
        <v>7656</v>
      </c>
      <c r="N30" s="4" t="s">
        <v>182</v>
      </c>
      <c r="O30" s="4" t="s">
        <v>32</v>
      </c>
      <c r="P30" s="4" t="s">
        <v>33</v>
      </c>
      <c r="Q30" s="4">
        <v>0</v>
      </c>
      <c r="R30" s="7">
        <v>44803</v>
      </c>
      <c r="S30" s="6">
        <v>44819</v>
      </c>
      <c r="T30" s="4" t="s">
        <v>34</v>
      </c>
      <c r="U30" s="4">
        <v>7656</v>
      </c>
      <c r="V30" s="4">
        <v>0</v>
      </c>
      <c r="W30" s="4">
        <v>0</v>
      </c>
      <c r="X30" s="4" t="s">
        <v>183</v>
      </c>
      <c r="Y30" s="4" t="s">
        <v>184</v>
      </c>
    </row>
    <row r="31" s="4" customFormat="1" spans="1:25">
      <c r="A31" s="4" t="s">
        <v>185</v>
      </c>
      <c r="B31" s="4" t="s">
        <v>26</v>
      </c>
      <c r="C31" s="4" t="s">
        <v>27</v>
      </c>
      <c r="D31" s="4" t="s">
        <v>186</v>
      </c>
      <c r="E31" s="4" t="s">
        <v>187</v>
      </c>
      <c r="F31" s="6">
        <v>44815</v>
      </c>
      <c r="G31" s="6">
        <v>44816</v>
      </c>
      <c r="H31" s="4">
        <v>1</v>
      </c>
      <c r="I31" s="4">
        <v>1</v>
      </c>
      <c r="J31" s="4">
        <v>1</v>
      </c>
      <c r="K31" s="4" t="s">
        <v>30</v>
      </c>
      <c r="L31" s="4">
        <v>240</v>
      </c>
      <c r="M31" s="4">
        <v>240</v>
      </c>
      <c r="N31" s="4" t="s">
        <v>188</v>
      </c>
      <c r="O31" s="4" t="s">
        <v>32</v>
      </c>
      <c r="P31" s="4" t="s">
        <v>33</v>
      </c>
      <c r="Q31" s="4">
        <v>0</v>
      </c>
      <c r="R31" s="7">
        <v>44803</v>
      </c>
      <c r="S31" s="6">
        <v>44819</v>
      </c>
      <c r="T31" s="4" t="s">
        <v>34</v>
      </c>
      <c r="U31" s="4">
        <v>240</v>
      </c>
      <c r="V31" s="4">
        <v>0</v>
      </c>
      <c r="W31" s="4">
        <v>0</v>
      </c>
      <c r="X31" s="4" t="s">
        <v>189</v>
      </c>
      <c r="Y31" s="4" t="s">
        <v>190</v>
      </c>
    </row>
    <row r="32" s="4" customFormat="1" spans="1:25">
      <c r="A32" s="4" t="s">
        <v>191</v>
      </c>
      <c r="B32" s="4" t="s">
        <v>26</v>
      </c>
      <c r="C32" s="4" t="s">
        <v>27</v>
      </c>
      <c r="D32" s="4" t="s">
        <v>192</v>
      </c>
      <c r="E32" s="4" t="s">
        <v>193</v>
      </c>
      <c r="F32" s="6">
        <v>44804</v>
      </c>
      <c r="G32" s="6">
        <v>44816</v>
      </c>
      <c r="H32" s="4">
        <v>1</v>
      </c>
      <c r="I32" s="4">
        <v>12</v>
      </c>
      <c r="J32" s="4">
        <v>12</v>
      </c>
      <c r="K32" s="4" t="s">
        <v>30</v>
      </c>
      <c r="L32" s="4">
        <v>4612</v>
      </c>
      <c r="M32" s="4">
        <v>4612</v>
      </c>
      <c r="N32" s="4" t="s">
        <v>194</v>
      </c>
      <c r="O32" s="4" t="s">
        <v>32</v>
      </c>
      <c r="P32" s="4" t="s">
        <v>33</v>
      </c>
      <c r="Q32" s="4">
        <v>0</v>
      </c>
      <c r="R32" s="7">
        <v>44804</v>
      </c>
      <c r="S32" s="6">
        <v>44819</v>
      </c>
      <c r="T32" s="4" t="s">
        <v>34</v>
      </c>
      <c r="U32" s="4">
        <v>4612</v>
      </c>
      <c r="V32" s="4">
        <v>0</v>
      </c>
      <c r="W32" s="4">
        <v>0</v>
      </c>
      <c r="X32" s="4" t="s">
        <v>195</v>
      </c>
      <c r="Y32" s="4" t="s">
        <v>196</v>
      </c>
    </row>
    <row r="33" s="4" customFormat="1" spans="1:25">
      <c r="A33" s="4" t="s">
        <v>197</v>
      </c>
      <c r="B33" s="4" t="s">
        <v>26</v>
      </c>
      <c r="C33" s="4" t="s">
        <v>27</v>
      </c>
      <c r="D33" s="4" t="s">
        <v>78</v>
      </c>
      <c r="E33" s="4" t="s">
        <v>198</v>
      </c>
      <c r="F33" s="6">
        <v>44813</v>
      </c>
      <c r="G33" s="6">
        <v>44816</v>
      </c>
      <c r="H33" s="4">
        <v>1</v>
      </c>
      <c r="I33" s="4">
        <v>3</v>
      </c>
      <c r="J33" s="4">
        <v>3</v>
      </c>
      <c r="K33" s="4" t="s">
        <v>30</v>
      </c>
      <c r="L33" s="4">
        <v>1041</v>
      </c>
      <c r="M33" s="4">
        <v>1041</v>
      </c>
      <c r="N33" s="4" t="s">
        <v>199</v>
      </c>
      <c r="O33" s="4" t="s">
        <v>32</v>
      </c>
      <c r="P33" s="4" t="s">
        <v>33</v>
      </c>
      <c r="Q33" s="4">
        <v>0</v>
      </c>
      <c r="R33" s="7">
        <v>44804</v>
      </c>
      <c r="S33" s="6">
        <v>44819</v>
      </c>
      <c r="T33" s="4" t="s">
        <v>34</v>
      </c>
      <c r="U33" s="4">
        <v>1041</v>
      </c>
      <c r="V33" s="4">
        <v>0</v>
      </c>
      <c r="W33" s="4">
        <v>0</v>
      </c>
      <c r="X33" s="4" t="s">
        <v>200</v>
      </c>
      <c r="Y33" s="4" t="s">
        <v>201</v>
      </c>
    </row>
    <row r="34" s="4" customFormat="1" spans="1:25">
      <c r="A34" s="4" t="s">
        <v>202</v>
      </c>
      <c r="B34" s="4" t="s">
        <v>26</v>
      </c>
      <c r="C34" s="4" t="s">
        <v>27</v>
      </c>
      <c r="D34" s="4" t="s">
        <v>203</v>
      </c>
      <c r="E34" s="4" t="s">
        <v>204</v>
      </c>
      <c r="F34" s="6">
        <v>44814</v>
      </c>
      <c r="G34" s="6">
        <v>44816</v>
      </c>
      <c r="H34" s="4">
        <v>1</v>
      </c>
      <c r="I34" s="4">
        <v>2</v>
      </c>
      <c r="J34" s="4">
        <v>2</v>
      </c>
      <c r="K34" s="4" t="s">
        <v>30</v>
      </c>
      <c r="L34" s="4">
        <v>1450</v>
      </c>
      <c r="M34" s="4">
        <v>1450</v>
      </c>
      <c r="N34" s="4" t="s">
        <v>205</v>
      </c>
      <c r="O34" s="4" t="s">
        <v>32</v>
      </c>
      <c r="P34" s="4" t="s">
        <v>33</v>
      </c>
      <c r="Q34" s="4">
        <v>0</v>
      </c>
      <c r="R34" s="7">
        <v>44805</v>
      </c>
      <c r="S34" s="6">
        <v>44819</v>
      </c>
      <c r="T34" s="4" t="s">
        <v>34</v>
      </c>
      <c r="U34" s="4">
        <v>1450</v>
      </c>
      <c r="V34" s="4">
        <v>0</v>
      </c>
      <c r="W34" s="4">
        <v>0</v>
      </c>
      <c r="X34" s="4" t="s">
        <v>206</v>
      </c>
      <c r="Y34" s="4" t="s">
        <v>207</v>
      </c>
    </row>
    <row r="35" s="4" customFormat="1" spans="1:25">
      <c r="A35" s="4" t="s">
        <v>208</v>
      </c>
      <c r="B35" s="4" t="s">
        <v>26</v>
      </c>
      <c r="C35" s="4" t="s">
        <v>27</v>
      </c>
      <c r="D35" s="4" t="s">
        <v>209</v>
      </c>
      <c r="E35" s="4" t="s">
        <v>210</v>
      </c>
      <c r="F35" s="6">
        <v>44807</v>
      </c>
      <c r="G35" s="6">
        <v>44816</v>
      </c>
      <c r="H35" s="4">
        <v>1</v>
      </c>
      <c r="I35" s="4">
        <v>9</v>
      </c>
      <c r="J35" s="4">
        <v>9</v>
      </c>
      <c r="K35" s="4" t="s">
        <v>30</v>
      </c>
      <c r="L35" s="4">
        <v>18590</v>
      </c>
      <c r="M35" s="4">
        <v>18590</v>
      </c>
      <c r="N35" s="4" t="s">
        <v>211</v>
      </c>
      <c r="O35" s="4" t="s">
        <v>32</v>
      </c>
      <c r="P35" s="4" t="s">
        <v>33</v>
      </c>
      <c r="Q35" s="4">
        <v>0</v>
      </c>
      <c r="R35" s="7">
        <v>44805</v>
      </c>
      <c r="S35" s="6">
        <v>44819</v>
      </c>
      <c r="T35" s="4" t="s">
        <v>34</v>
      </c>
      <c r="U35" s="4">
        <v>18590</v>
      </c>
      <c r="V35" s="4">
        <v>0</v>
      </c>
      <c r="W35" s="4">
        <v>0</v>
      </c>
      <c r="X35" s="4" t="s">
        <v>212</v>
      </c>
      <c r="Y35" s="4" t="s">
        <v>213</v>
      </c>
    </row>
    <row r="36" s="4" customFormat="1" spans="1:25">
      <c r="A36" s="4" t="s">
        <v>214</v>
      </c>
      <c r="B36" s="4" t="s">
        <v>26</v>
      </c>
      <c r="C36" s="4" t="s">
        <v>27</v>
      </c>
      <c r="D36" s="4" t="s">
        <v>215</v>
      </c>
      <c r="E36" s="4" t="s">
        <v>216</v>
      </c>
      <c r="F36" s="6">
        <v>44813</v>
      </c>
      <c r="G36" s="6">
        <v>44816</v>
      </c>
      <c r="H36" s="4">
        <v>1</v>
      </c>
      <c r="I36" s="4">
        <v>3</v>
      </c>
      <c r="J36" s="4">
        <v>3</v>
      </c>
      <c r="K36" s="4" t="s">
        <v>30</v>
      </c>
      <c r="L36" s="4">
        <v>3036</v>
      </c>
      <c r="M36" s="4">
        <v>3036</v>
      </c>
      <c r="N36" s="4" t="s">
        <v>217</v>
      </c>
      <c r="O36" s="4" t="s">
        <v>32</v>
      </c>
      <c r="P36" s="4" t="s">
        <v>33</v>
      </c>
      <c r="Q36" s="4">
        <v>0</v>
      </c>
      <c r="R36" s="7">
        <v>44806</v>
      </c>
      <c r="S36" s="6">
        <v>44819</v>
      </c>
      <c r="T36" s="4" t="s">
        <v>34</v>
      </c>
      <c r="U36" s="4">
        <v>3036</v>
      </c>
      <c r="V36" s="4">
        <v>0</v>
      </c>
      <c r="W36" s="4">
        <v>0</v>
      </c>
      <c r="X36" s="4" t="s">
        <v>218</v>
      </c>
      <c r="Y36" s="4" t="s">
        <v>219</v>
      </c>
    </row>
    <row r="37" s="4" customFormat="1" spans="1:25">
      <c r="A37" s="4" t="s">
        <v>220</v>
      </c>
      <c r="B37" s="4" t="s">
        <v>26</v>
      </c>
      <c r="C37" s="4" t="s">
        <v>27</v>
      </c>
      <c r="D37" s="4" t="s">
        <v>221</v>
      </c>
      <c r="E37" s="4" t="s">
        <v>222</v>
      </c>
      <c r="F37" s="6">
        <v>44815</v>
      </c>
      <c r="G37" s="6">
        <v>44816</v>
      </c>
      <c r="H37" s="4">
        <v>1</v>
      </c>
      <c r="I37" s="4">
        <v>1</v>
      </c>
      <c r="J37" s="4">
        <v>1</v>
      </c>
      <c r="K37" s="4" t="s">
        <v>30</v>
      </c>
      <c r="L37" s="4">
        <v>464.07</v>
      </c>
      <c r="M37" s="4">
        <v>464.07</v>
      </c>
      <c r="N37" s="4" t="s">
        <v>223</v>
      </c>
      <c r="O37" s="4" t="s">
        <v>32</v>
      </c>
      <c r="P37" s="4" t="s">
        <v>33</v>
      </c>
      <c r="Q37" s="4">
        <v>0</v>
      </c>
      <c r="R37" s="7">
        <v>44806</v>
      </c>
      <c r="S37" s="6">
        <v>44819</v>
      </c>
      <c r="T37" s="4" t="s">
        <v>34</v>
      </c>
      <c r="U37" s="4">
        <v>464.07</v>
      </c>
      <c r="V37" s="4">
        <v>0</v>
      </c>
      <c r="W37" s="4">
        <v>0</v>
      </c>
      <c r="X37" s="4" t="s">
        <v>224</v>
      </c>
      <c r="Y37" s="4" t="s">
        <v>225</v>
      </c>
    </row>
    <row r="38" s="4" customFormat="1" spans="1:25">
      <c r="A38" s="4" t="s">
        <v>226</v>
      </c>
      <c r="B38" s="4" t="s">
        <v>26</v>
      </c>
      <c r="C38" s="4" t="s">
        <v>27</v>
      </c>
      <c r="D38" s="4" t="s">
        <v>227</v>
      </c>
      <c r="E38" s="4" t="s">
        <v>228</v>
      </c>
      <c r="F38" s="6">
        <v>44815</v>
      </c>
      <c r="G38" s="6">
        <v>44816</v>
      </c>
      <c r="H38" s="4">
        <v>1</v>
      </c>
      <c r="I38" s="4">
        <v>1</v>
      </c>
      <c r="J38" s="4">
        <v>1</v>
      </c>
      <c r="K38" s="4" t="s">
        <v>30</v>
      </c>
      <c r="L38" s="4">
        <v>196</v>
      </c>
      <c r="M38" s="4">
        <v>196</v>
      </c>
      <c r="N38" s="4" t="s">
        <v>229</v>
      </c>
      <c r="O38" s="4" t="s">
        <v>32</v>
      </c>
      <c r="P38" s="4" t="s">
        <v>33</v>
      </c>
      <c r="Q38" s="4">
        <v>0</v>
      </c>
      <c r="R38" s="7">
        <v>44806</v>
      </c>
      <c r="S38" s="6">
        <v>44819</v>
      </c>
      <c r="T38" s="4" t="s">
        <v>34</v>
      </c>
      <c r="U38" s="4">
        <v>196</v>
      </c>
      <c r="V38" s="4">
        <v>0</v>
      </c>
      <c r="W38" s="4">
        <v>0</v>
      </c>
      <c r="X38" s="4" t="s">
        <v>230</v>
      </c>
      <c r="Y38" s="4" t="s">
        <v>231</v>
      </c>
    </row>
    <row r="39" s="4" customFormat="1" spans="1:25">
      <c r="A39" s="4" t="s">
        <v>232</v>
      </c>
      <c r="B39" s="4" t="s">
        <v>26</v>
      </c>
      <c r="C39" s="4" t="s">
        <v>27</v>
      </c>
      <c r="D39" s="4" t="s">
        <v>167</v>
      </c>
      <c r="E39" s="4" t="s">
        <v>168</v>
      </c>
      <c r="F39" s="6">
        <v>44815</v>
      </c>
      <c r="G39" s="6">
        <v>44816</v>
      </c>
      <c r="H39" s="4">
        <v>1</v>
      </c>
      <c r="I39" s="4">
        <v>1</v>
      </c>
      <c r="J39" s="4">
        <v>1</v>
      </c>
      <c r="K39" s="4" t="s">
        <v>30</v>
      </c>
      <c r="L39" s="4">
        <v>742</v>
      </c>
      <c r="M39" s="4">
        <v>742</v>
      </c>
      <c r="N39" s="4" t="s">
        <v>233</v>
      </c>
      <c r="O39" s="4" t="s">
        <v>32</v>
      </c>
      <c r="P39" s="4" t="s">
        <v>33</v>
      </c>
      <c r="Q39" s="4">
        <v>0</v>
      </c>
      <c r="R39" s="7">
        <v>44806</v>
      </c>
      <c r="S39" s="6">
        <v>44819</v>
      </c>
      <c r="T39" s="4" t="s">
        <v>34</v>
      </c>
      <c r="U39" s="4">
        <v>742</v>
      </c>
      <c r="V39" s="4">
        <v>0</v>
      </c>
      <c r="W39" s="4">
        <v>0</v>
      </c>
      <c r="X39" s="4" t="s">
        <v>234</v>
      </c>
      <c r="Y39" s="4" t="s">
        <v>235</v>
      </c>
    </row>
    <row r="40" s="4" customFormat="1" spans="1:25">
      <c r="A40" s="4" t="s">
        <v>153</v>
      </c>
      <c r="B40" s="4" t="s">
        <v>26</v>
      </c>
      <c r="C40" s="4" t="s">
        <v>178</v>
      </c>
      <c r="D40" s="4" t="s">
        <v>154</v>
      </c>
      <c r="E40" s="4" t="s">
        <v>155</v>
      </c>
      <c r="F40" s="6">
        <v>44813</v>
      </c>
      <c r="G40" s="6">
        <v>44816</v>
      </c>
      <c r="H40" s="4">
        <v>2</v>
      </c>
      <c r="I40" s="4">
        <v>3</v>
      </c>
      <c r="J40" s="4">
        <v>6</v>
      </c>
      <c r="K40" s="4" t="s">
        <v>30</v>
      </c>
      <c r="L40" s="4">
        <v>-1772.4</v>
      </c>
      <c r="M40" s="4">
        <v>-1772.4</v>
      </c>
      <c r="N40" s="4" t="s">
        <v>156</v>
      </c>
      <c r="O40" s="4" t="s">
        <v>32</v>
      </c>
      <c r="P40" s="4" t="s">
        <v>33</v>
      </c>
      <c r="Q40" s="4">
        <v>0</v>
      </c>
      <c r="R40" s="7">
        <v>44801</v>
      </c>
      <c r="S40" s="6">
        <v>44819</v>
      </c>
      <c r="T40" s="4" t="s">
        <v>34</v>
      </c>
      <c r="U40" s="4">
        <v>-1772.4</v>
      </c>
      <c r="V40" s="4">
        <v>0</v>
      </c>
      <c r="W40" s="4">
        <v>0</v>
      </c>
      <c r="X40" s="4" t="s">
        <v>157</v>
      </c>
      <c r="Y40" s="4" t="s">
        <v>134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237</v>
      </c>
      <c r="E41" s="4" t="s">
        <v>238</v>
      </c>
      <c r="F41" s="6">
        <v>44809</v>
      </c>
      <c r="G41" s="6">
        <v>44816</v>
      </c>
      <c r="H41" s="4">
        <v>1</v>
      </c>
      <c r="I41" s="4">
        <v>7</v>
      </c>
      <c r="J41" s="4">
        <v>7</v>
      </c>
      <c r="K41" s="4" t="s">
        <v>30</v>
      </c>
      <c r="L41" s="4">
        <v>1372</v>
      </c>
      <c r="M41" s="4">
        <v>1372</v>
      </c>
      <c r="N41" s="4" t="s">
        <v>239</v>
      </c>
      <c r="O41" s="4" t="s">
        <v>32</v>
      </c>
      <c r="P41" s="4" t="s">
        <v>33</v>
      </c>
      <c r="Q41" s="4">
        <v>0</v>
      </c>
      <c r="R41" s="7">
        <v>44808</v>
      </c>
      <c r="S41" s="6">
        <v>44819</v>
      </c>
      <c r="T41" s="4" t="s">
        <v>34</v>
      </c>
      <c r="U41" s="4">
        <v>1372</v>
      </c>
      <c r="V41" s="4">
        <v>0</v>
      </c>
      <c r="W41" s="4">
        <v>0</v>
      </c>
      <c r="X41" s="4" t="s">
        <v>240</v>
      </c>
      <c r="Y41" s="4" t="s">
        <v>241</v>
      </c>
    </row>
    <row r="42" s="4" customFormat="1" spans="1:25">
      <c r="A42" s="4" t="s">
        <v>242</v>
      </c>
      <c r="B42" s="4" t="s">
        <v>26</v>
      </c>
      <c r="C42" s="4" t="s">
        <v>27</v>
      </c>
      <c r="D42" s="4" t="s">
        <v>243</v>
      </c>
      <c r="E42" s="4" t="s">
        <v>244</v>
      </c>
      <c r="F42" s="6">
        <v>44814</v>
      </c>
      <c r="G42" s="6">
        <v>44816</v>
      </c>
      <c r="H42" s="4">
        <v>1</v>
      </c>
      <c r="I42" s="4">
        <v>2</v>
      </c>
      <c r="J42" s="4">
        <v>2</v>
      </c>
      <c r="K42" s="4" t="s">
        <v>30</v>
      </c>
      <c r="L42" s="4">
        <v>1460</v>
      </c>
      <c r="M42" s="4">
        <v>1460</v>
      </c>
      <c r="N42" s="4" t="s">
        <v>245</v>
      </c>
      <c r="O42" s="4" t="s">
        <v>32</v>
      </c>
      <c r="P42" s="4" t="s">
        <v>33</v>
      </c>
      <c r="Q42" s="4">
        <v>0</v>
      </c>
      <c r="R42" s="7">
        <v>44809</v>
      </c>
      <c r="S42" s="6">
        <v>44819</v>
      </c>
      <c r="T42" s="4" t="s">
        <v>34</v>
      </c>
      <c r="U42" s="4">
        <v>1460</v>
      </c>
      <c r="V42" s="4">
        <v>0</v>
      </c>
      <c r="W42" s="4">
        <v>0</v>
      </c>
      <c r="X42" s="4" t="s">
        <v>246</v>
      </c>
      <c r="Y42" s="4" t="s">
        <v>247</v>
      </c>
    </row>
    <row r="43" s="4" customFormat="1" spans="1:25">
      <c r="A43" s="4" t="s">
        <v>248</v>
      </c>
      <c r="B43" s="4" t="s">
        <v>26</v>
      </c>
      <c r="C43" s="4" t="s">
        <v>27</v>
      </c>
      <c r="D43" s="4" t="s">
        <v>249</v>
      </c>
      <c r="E43" s="4" t="s">
        <v>250</v>
      </c>
      <c r="F43" s="6">
        <v>44812</v>
      </c>
      <c r="G43" s="6">
        <v>44816</v>
      </c>
      <c r="H43" s="4">
        <v>1</v>
      </c>
      <c r="I43" s="4">
        <v>4</v>
      </c>
      <c r="J43" s="4">
        <v>4</v>
      </c>
      <c r="K43" s="4" t="s">
        <v>30</v>
      </c>
      <c r="L43" s="4">
        <v>1956</v>
      </c>
      <c r="M43" s="4">
        <v>1956</v>
      </c>
      <c r="N43" s="4" t="s">
        <v>251</v>
      </c>
      <c r="O43" s="4" t="s">
        <v>32</v>
      </c>
      <c r="P43" s="4" t="s">
        <v>33</v>
      </c>
      <c r="Q43" s="4">
        <v>0</v>
      </c>
      <c r="R43" s="7">
        <v>44809</v>
      </c>
      <c r="S43" s="6">
        <v>44819</v>
      </c>
      <c r="T43" s="4" t="s">
        <v>34</v>
      </c>
      <c r="U43" s="4">
        <v>1956</v>
      </c>
      <c r="V43" s="4">
        <v>0</v>
      </c>
      <c r="W43" s="4">
        <v>0</v>
      </c>
      <c r="X43" s="4" t="s">
        <v>252</v>
      </c>
      <c r="Y43" s="4" t="s">
        <v>253</v>
      </c>
    </row>
    <row r="44" s="4" customFormat="1" spans="1:25">
      <c r="A44" s="4" t="s">
        <v>254</v>
      </c>
      <c r="B44" s="4" t="s">
        <v>26</v>
      </c>
      <c r="C44" s="4" t="s">
        <v>27</v>
      </c>
      <c r="D44" s="4" t="s">
        <v>255</v>
      </c>
      <c r="E44" s="4" t="s">
        <v>256</v>
      </c>
      <c r="F44" s="6">
        <v>44812</v>
      </c>
      <c r="G44" s="6">
        <v>44816</v>
      </c>
      <c r="H44" s="4">
        <v>1</v>
      </c>
      <c r="I44" s="4">
        <v>4</v>
      </c>
      <c r="J44" s="4">
        <v>4</v>
      </c>
      <c r="K44" s="4" t="s">
        <v>30</v>
      </c>
      <c r="L44" s="4">
        <v>1036</v>
      </c>
      <c r="M44" s="4">
        <v>1036</v>
      </c>
      <c r="N44" s="4" t="s">
        <v>257</v>
      </c>
      <c r="O44" s="4" t="s">
        <v>32</v>
      </c>
      <c r="P44" s="4" t="s">
        <v>33</v>
      </c>
      <c r="Q44" s="4">
        <v>0</v>
      </c>
      <c r="R44" s="7">
        <v>44809</v>
      </c>
      <c r="S44" s="6">
        <v>44819</v>
      </c>
      <c r="T44" s="4" t="s">
        <v>34</v>
      </c>
      <c r="U44" s="4">
        <v>1036</v>
      </c>
      <c r="V44" s="4">
        <v>0</v>
      </c>
      <c r="W44" s="4">
        <v>0</v>
      </c>
      <c r="X44" s="4" t="s">
        <v>258</v>
      </c>
      <c r="Y44" s="4" t="s">
        <v>259</v>
      </c>
    </row>
    <row r="45" s="4" customFormat="1" spans="1:25">
      <c r="A45" s="4" t="s">
        <v>260</v>
      </c>
      <c r="B45" s="4" t="s">
        <v>26</v>
      </c>
      <c r="C45" s="4" t="s">
        <v>27</v>
      </c>
      <c r="D45" s="4" t="s">
        <v>261</v>
      </c>
      <c r="E45" s="4" t="s">
        <v>262</v>
      </c>
      <c r="F45" s="6">
        <v>44815</v>
      </c>
      <c r="G45" s="6">
        <v>44816</v>
      </c>
      <c r="H45" s="4">
        <v>1</v>
      </c>
      <c r="I45" s="4">
        <v>1</v>
      </c>
      <c r="J45" s="4">
        <v>1</v>
      </c>
      <c r="K45" s="4" t="s">
        <v>30</v>
      </c>
      <c r="L45" s="4">
        <v>362</v>
      </c>
      <c r="M45" s="4">
        <v>362</v>
      </c>
      <c r="N45" s="4" t="s">
        <v>263</v>
      </c>
      <c r="O45" s="4" t="s">
        <v>32</v>
      </c>
      <c r="P45" s="4" t="s">
        <v>33</v>
      </c>
      <c r="Q45" s="4">
        <v>0</v>
      </c>
      <c r="R45" s="7">
        <v>44810</v>
      </c>
      <c r="S45" s="6">
        <v>44819</v>
      </c>
      <c r="T45" s="4" t="s">
        <v>34</v>
      </c>
      <c r="U45" s="4">
        <v>362</v>
      </c>
      <c r="V45" s="4">
        <v>0</v>
      </c>
      <c r="W45" s="4">
        <v>0</v>
      </c>
      <c r="X45" s="4" t="s">
        <v>264</v>
      </c>
      <c r="Y45" s="4" t="s">
        <v>265</v>
      </c>
    </row>
    <row r="46" s="4" customFormat="1" spans="1:25">
      <c r="A46" s="4" t="s">
        <v>266</v>
      </c>
      <c r="B46" s="4" t="s">
        <v>26</v>
      </c>
      <c r="C46" s="4" t="s">
        <v>27</v>
      </c>
      <c r="D46" s="4" t="s">
        <v>267</v>
      </c>
      <c r="E46" s="4" t="s">
        <v>268</v>
      </c>
      <c r="F46" s="6">
        <v>44814</v>
      </c>
      <c r="G46" s="6">
        <v>44816</v>
      </c>
      <c r="H46" s="4">
        <v>1</v>
      </c>
      <c r="I46" s="4">
        <v>2</v>
      </c>
      <c r="J46" s="4">
        <v>2</v>
      </c>
      <c r="K46" s="4" t="s">
        <v>30</v>
      </c>
      <c r="L46" s="4">
        <v>308</v>
      </c>
      <c r="M46" s="4">
        <v>308</v>
      </c>
      <c r="N46" s="4" t="s">
        <v>269</v>
      </c>
      <c r="O46" s="4" t="s">
        <v>32</v>
      </c>
      <c r="P46" s="4" t="s">
        <v>33</v>
      </c>
      <c r="Q46" s="4">
        <v>0</v>
      </c>
      <c r="R46" s="7">
        <v>44810</v>
      </c>
      <c r="S46" s="6">
        <v>44819</v>
      </c>
      <c r="T46" s="4" t="s">
        <v>34</v>
      </c>
      <c r="U46" s="4">
        <v>308</v>
      </c>
      <c r="V46" s="4">
        <v>0</v>
      </c>
      <c r="W46" s="4">
        <v>0</v>
      </c>
      <c r="X46" s="4" t="s">
        <v>270</v>
      </c>
      <c r="Y46" s="4" t="s">
        <v>271</v>
      </c>
    </row>
    <row r="47" s="4" customFormat="1" spans="1:25">
      <c r="A47" s="4" t="s">
        <v>272</v>
      </c>
      <c r="B47" s="4" t="s">
        <v>26</v>
      </c>
      <c r="C47" s="4" t="s">
        <v>27</v>
      </c>
      <c r="D47" s="4" t="s">
        <v>273</v>
      </c>
      <c r="E47" s="4" t="s">
        <v>274</v>
      </c>
      <c r="F47" s="6">
        <v>44815</v>
      </c>
      <c r="G47" s="6">
        <v>44816</v>
      </c>
      <c r="H47" s="4">
        <v>1</v>
      </c>
      <c r="I47" s="4">
        <v>1</v>
      </c>
      <c r="J47" s="4">
        <v>1</v>
      </c>
      <c r="K47" s="4" t="s">
        <v>30</v>
      </c>
      <c r="L47" s="4">
        <v>1020</v>
      </c>
      <c r="M47" s="4">
        <v>1020</v>
      </c>
      <c r="N47" s="4" t="s">
        <v>275</v>
      </c>
      <c r="O47" s="4" t="s">
        <v>32</v>
      </c>
      <c r="P47" s="4" t="s">
        <v>33</v>
      </c>
      <c r="Q47" s="4">
        <v>0</v>
      </c>
      <c r="R47" s="7">
        <v>44811</v>
      </c>
      <c r="S47" s="6">
        <v>44819</v>
      </c>
      <c r="T47" s="4" t="s">
        <v>34</v>
      </c>
      <c r="U47" s="4">
        <v>1020</v>
      </c>
      <c r="V47" s="4">
        <v>0</v>
      </c>
      <c r="W47" s="4">
        <v>0</v>
      </c>
      <c r="X47" s="4" t="s">
        <v>276</v>
      </c>
      <c r="Y47" s="4" t="s">
        <v>277</v>
      </c>
    </row>
    <row r="48" s="4" customFormat="1" spans="1:25">
      <c r="A48" s="4" t="s">
        <v>278</v>
      </c>
      <c r="B48" s="4" t="s">
        <v>26</v>
      </c>
      <c r="C48" s="4" t="s">
        <v>27</v>
      </c>
      <c r="D48" s="4" t="s">
        <v>279</v>
      </c>
      <c r="E48" s="4" t="s">
        <v>280</v>
      </c>
      <c r="F48" s="6">
        <v>44815</v>
      </c>
      <c r="G48" s="6">
        <v>44816</v>
      </c>
      <c r="H48" s="4">
        <v>1</v>
      </c>
      <c r="I48" s="4">
        <v>1</v>
      </c>
      <c r="J48" s="4">
        <v>1</v>
      </c>
      <c r="K48" s="4" t="s">
        <v>30</v>
      </c>
      <c r="L48" s="4">
        <v>488</v>
      </c>
      <c r="M48" s="4">
        <v>488</v>
      </c>
      <c r="N48" s="4" t="s">
        <v>281</v>
      </c>
      <c r="O48" s="4" t="s">
        <v>32</v>
      </c>
      <c r="P48" s="4" t="s">
        <v>33</v>
      </c>
      <c r="Q48" s="4">
        <v>0</v>
      </c>
      <c r="R48" s="7">
        <v>44811</v>
      </c>
      <c r="S48" s="6">
        <v>44819</v>
      </c>
      <c r="T48" s="4" t="s">
        <v>34</v>
      </c>
      <c r="U48" s="4">
        <v>488</v>
      </c>
      <c r="V48" s="4">
        <v>0</v>
      </c>
      <c r="W48" s="4">
        <v>0</v>
      </c>
      <c r="X48" s="4" t="s">
        <v>282</v>
      </c>
      <c r="Y48" s="4" t="s">
        <v>283</v>
      </c>
    </row>
    <row r="49" s="4" customFormat="1" spans="1:25">
      <c r="A49" s="4" t="s">
        <v>284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44813</v>
      </c>
      <c r="G49" s="6">
        <v>44816</v>
      </c>
      <c r="H49" s="4">
        <v>1</v>
      </c>
      <c r="I49" s="4">
        <v>3</v>
      </c>
      <c r="J49" s="4">
        <v>3</v>
      </c>
      <c r="K49" s="4" t="s">
        <v>30</v>
      </c>
      <c r="L49" s="4">
        <v>1197</v>
      </c>
      <c r="M49" s="4">
        <v>1197</v>
      </c>
      <c r="N49" s="4" t="s">
        <v>287</v>
      </c>
      <c r="O49" s="4" t="s">
        <v>32</v>
      </c>
      <c r="P49" s="4" t="s">
        <v>33</v>
      </c>
      <c r="Q49" s="4">
        <v>0</v>
      </c>
      <c r="R49" s="7">
        <v>44811</v>
      </c>
      <c r="S49" s="6">
        <v>44819</v>
      </c>
      <c r="T49" s="4" t="s">
        <v>34</v>
      </c>
      <c r="U49" s="4">
        <v>1197</v>
      </c>
      <c r="V49" s="4">
        <v>0</v>
      </c>
      <c r="W49" s="4">
        <v>0</v>
      </c>
      <c r="X49" s="4" t="s">
        <v>288</v>
      </c>
      <c r="Y49" s="4" t="s">
        <v>289</v>
      </c>
    </row>
    <row r="50" s="4" customFormat="1" spans="1:26">
      <c r="A50" s="4" t="s">
        <v>290</v>
      </c>
      <c r="B50" s="4" t="s">
        <v>26</v>
      </c>
      <c r="C50" s="4" t="s">
        <v>27</v>
      </c>
      <c r="D50" s="4" t="s">
        <v>291</v>
      </c>
      <c r="E50" s="4" t="s">
        <v>292</v>
      </c>
      <c r="F50" s="6">
        <v>44814</v>
      </c>
      <c r="G50" s="6">
        <v>44816</v>
      </c>
      <c r="H50" s="4">
        <v>1</v>
      </c>
      <c r="I50" s="4">
        <v>2</v>
      </c>
      <c r="J50" s="4">
        <v>2</v>
      </c>
      <c r="K50" s="4" t="s">
        <v>30</v>
      </c>
      <c r="L50" s="4">
        <v>1630</v>
      </c>
      <c r="M50" s="4">
        <v>1630</v>
      </c>
      <c r="N50" s="4" t="s">
        <v>293</v>
      </c>
      <c r="O50" s="4" t="s">
        <v>32</v>
      </c>
      <c r="P50" s="4" t="s">
        <v>33</v>
      </c>
      <c r="Q50" s="4">
        <v>0</v>
      </c>
      <c r="R50" s="7">
        <v>44811</v>
      </c>
      <c r="S50" s="6">
        <v>44819</v>
      </c>
      <c r="T50" s="4" t="s">
        <v>34</v>
      </c>
      <c r="U50" s="4">
        <v>1630</v>
      </c>
      <c r="V50" s="4">
        <v>0</v>
      </c>
      <c r="W50" s="4">
        <v>0</v>
      </c>
      <c r="X50" s="4" t="s">
        <v>294</v>
      </c>
      <c r="Y50" s="4">
        <v>162546</v>
      </c>
      <c r="Z50" s="4" t="s">
        <v>295</v>
      </c>
    </row>
    <row r="51" s="4" customFormat="1" spans="1:25">
      <c r="A51" s="4" t="s">
        <v>284</v>
      </c>
      <c r="B51" s="4" t="s">
        <v>26</v>
      </c>
      <c r="C51" s="4" t="s">
        <v>296</v>
      </c>
      <c r="D51" s="4" t="s">
        <v>285</v>
      </c>
      <c r="E51" s="4" t="s">
        <v>286</v>
      </c>
      <c r="F51" s="6">
        <v>44813</v>
      </c>
      <c r="G51" s="6">
        <v>44816</v>
      </c>
      <c r="H51" s="4">
        <v>1</v>
      </c>
      <c r="I51" s="4">
        <v>3</v>
      </c>
      <c r="J51" s="4">
        <v>3</v>
      </c>
      <c r="K51" s="4" t="s">
        <v>30</v>
      </c>
      <c r="L51" s="4">
        <v>-1197</v>
      </c>
      <c r="M51" s="4">
        <v>-1197</v>
      </c>
      <c r="N51" s="4" t="s">
        <v>287</v>
      </c>
      <c r="O51" s="4" t="s">
        <v>32</v>
      </c>
      <c r="P51" s="4" t="s">
        <v>33</v>
      </c>
      <c r="Q51" s="4">
        <v>0</v>
      </c>
      <c r="R51" s="7">
        <v>44811</v>
      </c>
      <c r="S51" s="6">
        <v>44819</v>
      </c>
      <c r="T51" s="4" t="s">
        <v>34</v>
      </c>
      <c r="U51" s="4">
        <v>-1197</v>
      </c>
      <c r="V51" s="4">
        <v>0</v>
      </c>
      <c r="W51" s="4">
        <v>0</v>
      </c>
      <c r="X51" s="4" t="s">
        <v>288</v>
      </c>
      <c r="Y51" s="4" t="s">
        <v>289</v>
      </c>
    </row>
    <row r="52" s="4" customFormat="1" spans="1:25">
      <c r="A52" s="4" t="s">
        <v>297</v>
      </c>
      <c r="B52" s="4" t="s">
        <v>26</v>
      </c>
      <c r="C52" s="4" t="s">
        <v>27</v>
      </c>
      <c r="D52" s="4" t="s">
        <v>56</v>
      </c>
      <c r="E52" s="4" t="s">
        <v>298</v>
      </c>
      <c r="F52" s="6">
        <v>44812</v>
      </c>
      <c r="G52" s="6">
        <v>44816</v>
      </c>
      <c r="H52" s="4">
        <v>1</v>
      </c>
      <c r="I52" s="4">
        <v>4</v>
      </c>
      <c r="J52" s="4">
        <v>4</v>
      </c>
      <c r="K52" s="4" t="s">
        <v>30</v>
      </c>
      <c r="L52" s="4">
        <v>920</v>
      </c>
      <c r="M52" s="4">
        <v>920</v>
      </c>
      <c r="N52" s="4" t="s">
        <v>299</v>
      </c>
      <c r="O52" s="4" t="s">
        <v>32</v>
      </c>
      <c r="P52" s="4" t="s">
        <v>33</v>
      </c>
      <c r="Q52" s="4">
        <v>0</v>
      </c>
      <c r="R52" s="7">
        <v>44812</v>
      </c>
      <c r="S52" s="6">
        <v>44819</v>
      </c>
      <c r="T52" s="4" t="s">
        <v>34</v>
      </c>
      <c r="U52" s="4">
        <v>920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44815</v>
      </c>
      <c r="G53" s="6">
        <v>44816</v>
      </c>
      <c r="H53" s="4">
        <v>1</v>
      </c>
      <c r="I53" s="4">
        <v>1</v>
      </c>
      <c r="J53" s="4">
        <v>1</v>
      </c>
      <c r="K53" s="4" t="s">
        <v>30</v>
      </c>
      <c r="L53" s="4">
        <v>743</v>
      </c>
      <c r="M53" s="4">
        <v>743</v>
      </c>
      <c r="N53" s="4" t="s">
        <v>305</v>
      </c>
      <c r="O53" s="4" t="s">
        <v>32</v>
      </c>
      <c r="P53" s="4" t="s">
        <v>33</v>
      </c>
      <c r="Q53" s="4">
        <v>0</v>
      </c>
      <c r="R53" s="7">
        <v>44812</v>
      </c>
      <c r="S53" s="6">
        <v>44819</v>
      </c>
      <c r="T53" s="4" t="s">
        <v>34</v>
      </c>
      <c r="U53" s="4">
        <v>743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44814</v>
      </c>
      <c r="G54" s="6">
        <v>44816</v>
      </c>
      <c r="H54" s="4">
        <v>1</v>
      </c>
      <c r="I54" s="4">
        <v>2</v>
      </c>
      <c r="J54" s="4">
        <v>2</v>
      </c>
      <c r="K54" s="4" t="s">
        <v>30</v>
      </c>
      <c r="L54" s="4">
        <v>3064</v>
      </c>
      <c r="M54" s="4">
        <v>3064</v>
      </c>
      <c r="N54" s="4" t="s">
        <v>311</v>
      </c>
      <c r="O54" s="4" t="s">
        <v>32</v>
      </c>
      <c r="P54" s="4" t="s">
        <v>33</v>
      </c>
      <c r="Q54" s="4">
        <v>0</v>
      </c>
      <c r="R54" s="7">
        <v>44812</v>
      </c>
      <c r="S54" s="6">
        <v>44819</v>
      </c>
      <c r="T54" s="4" t="s">
        <v>34</v>
      </c>
      <c r="U54" s="4">
        <v>3064</v>
      </c>
      <c r="V54" s="4">
        <v>0</v>
      </c>
      <c r="W54" s="4">
        <v>0</v>
      </c>
      <c r="X54" s="4" t="s">
        <v>312</v>
      </c>
      <c r="Y54" s="4" t="s">
        <v>313</v>
      </c>
    </row>
    <row r="55" s="4" customFormat="1" spans="1:25">
      <c r="A55" s="4" t="s">
        <v>314</v>
      </c>
      <c r="B55" s="4" t="s">
        <v>26</v>
      </c>
      <c r="C55" s="4" t="s">
        <v>27</v>
      </c>
      <c r="D55" s="4" t="s">
        <v>120</v>
      </c>
      <c r="E55" s="4" t="s">
        <v>315</v>
      </c>
      <c r="F55" s="6">
        <v>44813</v>
      </c>
      <c r="G55" s="6">
        <v>44816</v>
      </c>
      <c r="H55" s="4">
        <v>1</v>
      </c>
      <c r="I55" s="4">
        <v>3</v>
      </c>
      <c r="J55" s="4">
        <v>3</v>
      </c>
      <c r="K55" s="4" t="s">
        <v>30</v>
      </c>
      <c r="L55" s="4">
        <v>3660</v>
      </c>
      <c r="M55" s="4">
        <v>3660</v>
      </c>
      <c r="N55" s="4" t="s">
        <v>316</v>
      </c>
      <c r="O55" s="4" t="s">
        <v>32</v>
      </c>
      <c r="P55" s="4" t="s">
        <v>33</v>
      </c>
      <c r="Q55" s="4">
        <v>0</v>
      </c>
      <c r="R55" s="7">
        <v>44812</v>
      </c>
      <c r="S55" s="6">
        <v>44819</v>
      </c>
      <c r="T55" s="4" t="s">
        <v>34</v>
      </c>
      <c r="U55" s="4">
        <v>3660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44813</v>
      </c>
      <c r="G56" s="6">
        <v>44816</v>
      </c>
      <c r="H56" s="4">
        <v>1</v>
      </c>
      <c r="I56" s="4">
        <v>3</v>
      </c>
      <c r="J56" s="4">
        <v>3</v>
      </c>
      <c r="K56" s="4" t="s">
        <v>30</v>
      </c>
      <c r="L56" s="4">
        <v>6280</v>
      </c>
      <c r="M56" s="4">
        <v>6280</v>
      </c>
      <c r="N56" s="4" t="s">
        <v>322</v>
      </c>
      <c r="O56" s="4" t="s">
        <v>32</v>
      </c>
      <c r="P56" s="4" t="s">
        <v>33</v>
      </c>
      <c r="Q56" s="4">
        <v>0</v>
      </c>
      <c r="R56" s="7">
        <v>44812</v>
      </c>
      <c r="S56" s="6">
        <v>44819</v>
      </c>
      <c r="T56" s="4" t="s">
        <v>34</v>
      </c>
      <c r="U56" s="4">
        <v>6280</v>
      </c>
      <c r="V56" s="4">
        <v>0</v>
      </c>
      <c r="W56" s="4">
        <v>0</v>
      </c>
      <c r="X56" s="4" t="s">
        <v>323</v>
      </c>
      <c r="Y56" s="4" t="s">
        <v>289</v>
      </c>
    </row>
    <row r="57" s="4" customFormat="1" spans="1:25">
      <c r="A57" s="4" t="s">
        <v>319</v>
      </c>
      <c r="B57" s="4" t="s">
        <v>26</v>
      </c>
      <c r="C57" s="4" t="s">
        <v>296</v>
      </c>
      <c r="D57" s="4" t="s">
        <v>320</v>
      </c>
      <c r="E57" s="4" t="s">
        <v>321</v>
      </c>
      <c r="F57" s="6">
        <v>44813</v>
      </c>
      <c r="G57" s="6">
        <v>44816</v>
      </c>
      <c r="H57" s="4">
        <v>1</v>
      </c>
      <c r="I57" s="4">
        <v>3</v>
      </c>
      <c r="J57" s="4">
        <v>3</v>
      </c>
      <c r="K57" s="4" t="s">
        <v>30</v>
      </c>
      <c r="L57" s="4">
        <v>-6280</v>
      </c>
      <c r="M57" s="4">
        <v>-6280</v>
      </c>
      <c r="N57" s="4" t="s">
        <v>322</v>
      </c>
      <c r="O57" s="4" t="s">
        <v>32</v>
      </c>
      <c r="P57" s="4" t="s">
        <v>33</v>
      </c>
      <c r="Q57" s="4">
        <v>0</v>
      </c>
      <c r="R57" s="7">
        <v>44812</v>
      </c>
      <c r="S57" s="6">
        <v>44819</v>
      </c>
      <c r="T57" s="4" t="s">
        <v>34</v>
      </c>
      <c r="U57" s="4">
        <v>-6280</v>
      </c>
      <c r="V57" s="4">
        <v>0</v>
      </c>
      <c r="W57" s="4">
        <v>0</v>
      </c>
      <c r="X57" s="4" t="s">
        <v>323</v>
      </c>
      <c r="Y57" s="4" t="s">
        <v>289</v>
      </c>
    </row>
    <row r="58" s="4" customFormat="1" spans="1:25">
      <c r="A58" s="4" t="s">
        <v>319</v>
      </c>
      <c r="B58" s="4" t="s">
        <v>26</v>
      </c>
      <c r="C58" s="4" t="s">
        <v>324</v>
      </c>
      <c r="D58" s="4" t="s">
        <v>320</v>
      </c>
      <c r="E58" s="4" t="s">
        <v>321</v>
      </c>
      <c r="F58" s="6">
        <v>44813</v>
      </c>
      <c r="G58" s="6">
        <v>44816</v>
      </c>
      <c r="H58" s="4">
        <v>1</v>
      </c>
      <c r="I58" s="4">
        <v>3</v>
      </c>
      <c r="J58" s="4">
        <v>3</v>
      </c>
      <c r="K58" s="4" t="s">
        <v>30</v>
      </c>
      <c r="L58" s="4">
        <v>0</v>
      </c>
      <c r="M58" s="4">
        <v>0</v>
      </c>
      <c r="N58" s="4" t="s">
        <v>322</v>
      </c>
      <c r="O58" s="4" t="s">
        <v>32</v>
      </c>
      <c r="P58" s="4" t="s">
        <v>33</v>
      </c>
      <c r="Q58" s="4">
        <v>0</v>
      </c>
      <c r="R58" s="7">
        <v>44812</v>
      </c>
      <c r="S58" s="6">
        <v>44819</v>
      </c>
      <c r="T58" s="4" t="s">
        <v>34</v>
      </c>
      <c r="U58" s="4">
        <v>0</v>
      </c>
      <c r="V58" s="4">
        <v>0</v>
      </c>
      <c r="W58" s="4">
        <v>0</v>
      </c>
      <c r="X58" s="4" t="s">
        <v>323</v>
      </c>
      <c r="Y58" s="4" t="s">
        <v>289</v>
      </c>
    </row>
    <row r="59" s="4" customFormat="1" spans="1:25">
      <c r="A59" s="4" t="s">
        <v>325</v>
      </c>
      <c r="B59" s="4" t="s">
        <v>26</v>
      </c>
      <c r="C59" s="4" t="s">
        <v>27</v>
      </c>
      <c r="D59" s="4" t="s">
        <v>326</v>
      </c>
      <c r="E59" s="4" t="s">
        <v>327</v>
      </c>
      <c r="F59" s="6">
        <v>44814</v>
      </c>
      <c r="G59" s="6">
        <v>44816</v>
      </c>
      <c r="H59" s="4">
        <v>1</v>
      </c>
      <c r="I59" s="4">
        <v>2</v>
      </c>
      <c r="J59" s="4">
        <v>2</v>
      </c>
      <c r="K59" s="4" t="s">
        <v>30</v>
      </c>
      <c r="L59" s="4">
        <v>406</v>
      </c>
      <c r="M59" s="4">
        <v>406</v>
      </c>
      <c r="N59" s="4" t="s">
        <v>328</v>
      </c>
      <c r="O59" s="4" t="s">
        <v>32</v>
      </c>
      <c r="P59" s="4" t="s">
        <v>33</v>
      </c>
      <c r="Q59" s="4">
        <v>0</v>
      </c>
      <c r="R59" s="7">
        <v>44813</v>
      </c>
      <c r="S59" s="6">
        <v>44819</v>
      </c>
      <c r="T59" s="4" t="s">
        <v>34</v>
      </c>
      <c r="U59" s="4">
        <v>406</v>
      </c>
      <c r="V59" s="4">
        <v>0</v>
      </c>
      <c r="W59" s="4">
        <v>0</v>
      </c>
      <c r="X59" s="4" t="s">
        <v>329</v>
      </c>
      <c r="Y59" s="4" t="s">
        <v>330</v>
      </c>
    </row>
    <row r="60" s="4" customFormat="1" spans="1:25">
      <c r="A60" s="4" t="s">
        <v>331</v>
      </c>
      <c r="B60" s="4" t="s">
        <v>26</v>
      </c>
      <c r="C60" s="4" t="s">
        <v>27</v>
      </c>
      <c r="D60" s="4" t="s">
        <v>56</v>
      </c>
      <c r="E60" s="4" t="s">
        <v>332</v>
      </c>
      <c r="F60" s="6">
        <v>44814</v>
      </c>
      <c r="G60" s="6">
        <v>44816</v>
      </c>
      <c r="H60" s="4">
        <v>1</v>
      </c>
      <c r="I60" s="4">
        <v>2</v>
      </c>
      <c r="J60" s="4">
        <v>2</v>
      </c>
      <c r="K60" s="4" t="s">
        <v>30</v>
      </c>
      <c r="L60" s="4">
        <v>550</v>
      </c>
      <c r="M60" s="4">
        <v>550</v>
      </c>
      <c r="N60" s="4" t="s">
        <v>333</v>
      </c>
      <c r="O60" s="4" t="s">
        <v>32</v>
      </c>
      <c r="P60" s="4" t="s">
        <v>33</v>
      </c>
      <c r="Q60" s="4">
        <v>0</v>
      </c>
      <c r="R60" s="7">
        <v>44813</v>
      </c>
      <c r="S60" s="6">
        <v>44819</v>
      </c>
      <c r="T60" s="4" t="s">
        <v>34</v>
      </c>
      <c r="U60" s="4">
        <v>550</v>
      </c>
      <c r="V60" s="4">
        <v>0</v>
      </c>
      <c r="W60" s="4">
        <v>0</v>
      </c>
      <c r="X60" s="4" t="s">
        <v>334</v>
      </c>
      <c r="Y60" s="4" t="s">
        <v>335</v>
      </c>
    </row>
    <row r="61" s="4" customFormat="1" spans="1:25">
      <c r="A61" s="4" t="s">
        <v>336</v>
      </c>
      <c r="B61" s="4" t="s">
        <v>26</v>
      </c>
      <c r="C61" s="4" t="s">
        <v>27</v>
      </c>
      <c r="D61" s="4" t="s">
        <v>337</v>
      </c>
      <c r="E61" s="4" t="s">
        <v>338</v>
      </c>
      <c r="F61" s="6">
        <v>44814</v>
      </c>
      <c r="G61" s="6">
        <v>44816</v>
      </c>
      <c r="H61" s="4">
        <v>1</v>
      </c>
      <c r="I61" s="4">
        <v>2</v>
      </c>
      <c r="J61" s="4">
        <v>2</v>
      </c>
      <c r="K61" s="4" t="s">
        <v>30</v>
      </c>
      <c r="L61" s="4">
        <v>4530</v>
      </c>
      <c r="M61" s="4">
        <v>4530</v>
      </c>
      <c r="N61" s="4" t="s">
        <v>339</v>
      </c>
      <c r="O61" s="4" t="s">
        <v>32</v>
      </c>
      <c r="P61" s="4" t="s">
        <v>33</v>
      </c>
      <c r="Q61" s="4">
        <v>0</v>
      </c>
      <c r="R61" s="7">
        <v>44813</v>
      </c>
      <c r="S61" s="6">
        <v>44819</v>
      </c>
      <c r="T61" s="4" t="s">
        <v>34</v>
      </c>
      <c r="U61" s="4">
        <v>4530</v>
      </c>
      <c r="V61" s="4">
        <v>0</v>
      </c>
      <c r="W61" s="4">
        <v>0</v>
      </c>
      <c r="X61" s="4" t="s">
        <v>340</v>
      </c>
      <c r="Y61" s="4" t="s">
        <v>341</v>
      </c>
    </row>
    <row r="62" s="4" customFormat="1" spans="1:25">
      <c r="A62" s="4" t="s">
        <v>342</v>
      </c>
      <c r="B62" s="4" t="s">
        <v>26</v>
      </c>
      <c r="C62" s="4" t="s">
        <v>27</v>
      </c>
      <c r="D62" s="4" t="s">
        <v>343</v>
      </c>
      <c r="E62" s="4" t="s">
        <v>115</v>
      </c>
      <c r="F62" s="6">
        <v>44814</v>
      </c>
      <c r="G62" s="6">
        <v>44816</v>
      </c>
      <c r="H62" s="4">
        <v>1</v>
      </c>
      <c r="I62" s="4">
        <v>2</v>
      </c>
      <c r="J62" s="4">
        <v>2</v>
      </c>
      <c r="K62" s="4" t="s">
        <v>30</v>
      </c>
      <c r="L62" s="4">
        <v>1102</v>
      </c>
      <c r="M62" s="4">
        <v>1102</v>
      </c>
      <c r="N62" s="4" t="s">
        <v>344</v>
      </c>
      <c r="O62" s="4" t="s">
        <v>32</v>
      </c>
      <c r="P62" s="4" t="s">
        <v>33</v>
      </c>
      <c r="Q62" s="4">
        <v>0</v>
      </c>
      <c r="R62" s="7">
        <v>44813</v>
      </c>
      <c r="S62" s="6">
        <v>44819</v>
      </c>
      <c r="T62" s="4" t="s">
        <v>34</v>
      </c>
      <c r="U62" s="4">
        <v>1102</v>
      </c>
      <c r="V62" s="4">
        <v>0</v>
      </c>
      <c r="W62" s="4">
        <v>0</v>
      </c>
      <c r="X62" s="4" t="s">
        <v>345</v>
      </c>
      <c r="Y62" s="4" t="s">
        <v>346</v>
      </c>
    </row>
    <row r="63" s="4" customFormat="1" spans="1:25">
      <c r="A63" s="4" t="s">
        <v>347</v>
      </c>
      <c r="B63" s="4" t="s">
        <v>26</v>
      </c>
      <c r="C63" s="4" t="s">
        <v>27</v>
      </c>
      <c r="D63" s="4" t="s">
        <v>348</v>
      </c>
      <c r="E63" s="4" t="s">
        <v>349</v>
      </c>
      <c r="F63" s="6">
        <v>44814</v>
      </c>
      <c r="G63" s="6">
        <v>44816</v>
      </c>
      <c r="H63" s="4">
        <v>1</v>
      </c>
      <c r="I63" s="4">
        <v>2</v>
      </c>
      <c r="J63" s="4">
        <v>2</v>
      </c>
      <c r="K63" s="4" t="s">
        <v>30</v>
      </c>
      <c r="L63" s="4">
        <v>390</v>
      </c>
      <c r="M63" s="4">
        <v>390</v>
      </c>
      <c r="N63" s="4" t="s">
        <v>350</v>
      </c>
      <c r="O63" s="4" t="s">
        <v>32</v>
      </c>
      <c r="P63" s="4" t="s">
        <v>33</v>
      </c>
      <c r="Q63" s="4">
        <v>0</v>
      </c>
      <c r="R63" s="7">
        <v>44814</v>
      </c>
      <c r="S63" s="6">
        <v>44819</v>
      </c>
      <c r="T63" s="4" t="s">
        <v>34</v>
      </c>
      <c r="U63" s="4">
        <v>390</v>
      </c>
      <c r="V63" s="4">
        <v>0</v>
      </c>
      <c r="W63" s="4">
        <v>0</v>
      </c>
      <c r="X63" s="4" t="s">
        <v>351</v>
      </c>
      <c r="Y63" s="4" t="s">
        <v>352</v>
      </c>
    </row>
    <row r="64" s="4" customFormat="1" spans="1:25">
      <c r="A64" s="4" t="s">
        <v>353</v>
      </c>
      <c r="B64" s="4" t="s">
        <v>26</v>
      </c>
      <c r="C64" s="4" t="s">
        <v>27</v>
      </c>
      <c r="D64" s="4" t="s">
        <v>354</v>
      </c>
      <c r="E64" s="4" t="s">
        <v>355</v>
      </c>
      <c r="F64" s="6">
        <v>44815</v>
      </c>
      <c r="G64" s="6">
        <v>44816</v>
      </c>
      <c r="H64" s="4">
        <v>1</v>
      </c>
      <c r="I64" s="4">
        <v>1</v>
      </c>
      <c r="J64" s="4">
        <v>1</v>
      </c>
      <c r="K64" s="4" t="s">
        <v>30</v>
      </c>
      <c r="L64" s="4">
        <v>430</v>
      </c>
      <c r="M64" s="4">
        <v>430</v>
      </c>
      <c r="N64" s="4" t="s">
        <v>356</v>
      </c>
      <c r="O64" s="4" t="s">
        <v>32</v>
      </c>
      <c r="P64" s="4" t="s">
        <v>33</v>
      </c>
      <c r="Q64" s="4">
        <v>0</v>
      </c>
      <c r="R64" s="7">
        <v>44814</v>
      </c>
      <c r="S64" s="6">
        <v>44819</v>
      </c>
      <c r="T64" s="4" t="s">
        <v>34</v>
      </c>
      <c r="U64" s="4">
        <v>430</v>
      </c>
      <c r="V64" s="4">
        <v>0</v>
      </c>
      <c r="W64" s="4">
        <v>0</v>
      </c>
      <c r="X64" s="4" t="s">
        <v>357</v>
      </c>
      <c r="Y64" s="4" t="s">
        <v>358</v>
      </c>
    </row>
    <row r="65" s="4" customFormat="1" spans="1:25">
      <c r="A65" s="4" t="s">
        <v>359</v>
      </c>
      <c r="B65" s="4" t="s">
        <v>26</v>
      </c>
      <c r="C65" s="4" t="s">
        <v>27</v>
      </c>
      <c r="D65" s="4" t="s">
        <v>360</v>
      </c>
      <c r="E65" s="4" t="s">
        <v>361</v>
      </c>
      <c r="F65" s="6">
        <v>44814</v>
      </c>
      <c r="G65" s="6">
        <v>44816</v>
      </c>
      <c r="H65" s="4">
        <v>3</v>
      </c>
      <c r="I65" s="4">
        <v>2</v>
      </c>
      <c r="J65" s="4">
        <v>6</v>
      </c>
      <c r="K65" s="4" t="s">
        <v>30</v>
      </c>
      <c r="L65" s="4">
        <v>2364</v>
      </c>
      <c r="M65" s="4">
        <v>2364</v>
      </c>
      <c r="N65" s="4" t="s">
        <v>362</v>
      </c>
      <c r="O65" s="4" t="s">
        <v>32</v>
      </c>
      <c r="P65" s="4" t="s">
        <v>33</v>
      </c>
      <c r="Q65" s="4">
        <v>0</v>
      </c>
      <c r="R65" s="7">
        <v>44814</v>
      </c>
      <c r="S65" s="6">
        <v>44819</v>
      </c>
      <c r="T65" s="4" t="s">
        <v>34</v>
      </c>
      <c r="U65" s="4">
        <v>2364</v>
      </c>
      <c r="V65" s="4">
        <v>0</v>
      </c>
      <c r="W65" s="4">
        <v>0</v>
      </c>
      <c r="X65" s="4" t="s">
        <v>363</v>
      </c>
      <c r="Y65" s="4" t="s">
        <v>364</v>
      </c>
    </row>
    <row r="66" s="4" customFormat="1" spans="1:25">
      <c r="A66" s="4" t="s">
        <v>365</v>
      </c>
      <c r="B66" s="4" t="s">
        <v>26</v>
      </c>
      <c r="C66" s="4" t="s">
        <v>27</v>
      </c>
      <c r="D66" s="4" t="s">
        <v>366</v>
      </c>
      <c r="E66" s="4" t="s">
        <v>367</v>
      </c>
      <c r="F66" s="6">
        <v>44815</v>
      </c>
      <c r="G66" s="6">
        <v>44816</v>
      </c>
      <c r="H66" s="4">
        <v>1</v>
      </c>
      <c r="I66" s="4">
        <v>1</v>
      </c>
      <c r="J66" s="4">
        <v>1</v>
      </c>
      <c r="K66" s="4" t="s">
        <v>30</v>
      </c>
      <c r="L66" s="4">
        <v>650</v>
      </c>
      <c r="M66" s="4">
        <v>650</v>
      </c>
      <c r="N66" s="4" t="s">
        <v>368</v>
      </c>
      <c r="O66" s="4" t="s">
        <v>32</v>
      </c>
      <c r="P66" s="4" t="s">
        <v>33</v>
      </c>
      <c r="Q66" s="4">
        <v>0</v>
      </c>
      <c r="R66" s="7">
        <v>44814</v>
      </c>
      <c r="S66" s="6">
        <v>44819</v>
      </c>
      <c r="T66" s="4" t="s">
        <v>34</v>
      </c>
      <c r="U66" s="4">
        <v>650</v>
      </c>
      <c r="V66" s="4">
        <v>0</v>
      </c>
      <c r="W66" s="4">
        <v>0</v>
      </c>
      <c r="X66" s="4" t="s">
        <v>369</v>
      </c>
      <c r="Y66" s="4" t="s">
        <v>370</v>
      </c>
    </row>
    <row r="67" s="4" customFormat="1" spans="1:25">
      <c r="A67" s="4" t="s">
        <v>371</v>
      </c>
      <c r="B67" s="4" t="s">
        <v>26</v>
      </c>
      <c r="C67" s="4" t="s">
        <v>27</v>
      </c>
      <c r="D67" s="4" t="s">
        <v>372</v>
      </c>
      <c r="E67" s="4" t="s">
        <v>373</v>
      </c>
      <c r="F67" s="6">
        <v>44815</v>
      </c>
      <c r="G67" s="6">
        <v>44816</v>
      </c>
      <c r="H67" s="4">
        <v>1</v>
      </c>
      <c r="I67" s="4">
        <v>1</v>
      </c>
      <c r="J67" s="4">
        <v>1</v>
      </c>
      <c r="K67" s="4" t="s">
        <v>30</v>
      </c>
      <c r="L67" s="4">
        <v>975</v>
      </c>
      <c r="M67" s="4">
        <v>975</v>
      </c>
      <c r="N67" s="4" t="s">
        <v>374</v>
      </c>
      <c r="O67" s="4" t="s">
        <v>32</v>
      </c>
      <c r="P67" s="4" t="s">
        <v>33</v>
      </c>
      <c r="Q67" s="4">
        <v>0</v>
      </c>
      <c r="R67" s="7">
        <v>44815</v>
      </c>
      <c r="S67" s="6">
        <v>44819</v>
      </c>
      <c r="T67" s="4" t="s">
        <v>34</v>
      </c>
      <c r="U67" s="4">
        <v>975</v>
      </c>
      <c r="V67" s="4">
        <v>0</v>
      </c>
      <c r="W67" s="4">
        <v>0</v>
      </c>
      <c r="X67" s="4" t="s">
        <v>375</v>
      </c>
      <c r="Y67" s="4" t="s">
        <v>376</v>
      </c>
    </row>
    <row r="68" s="4" customFormat="1" spans="1:25">
      <c r="A68" s="4" t="s">
        <v>377</v>
      </c>
      <c r="B68" s="4" t="s">
        <v>26</v>
      </c>
      <c r="C68" s="4" t="s">
        <v>27</v>
      </c>
      <c r="D68" s="4" t="s">
        <v>378</v>
      </c>
      <c r="E68" s="4" t="s">
        <v>379</v>
      </c>
      <c r="F68" s="6">
        <v>44815</v>
      </c>
      <c r="G68" s="6">
        <v>44816</v>
      </c>
      <c r="H68" s="4">
        <v>1</v>
      </c>
      <c r="I68" s="4">
        <v>1</v>
      </c>
      <c r="J68" s="4">
        <v>1</v>
      </c>
      <c r="K68" s="4" t="s">
        <v>30</v>
      </c>
      <c r="L68" s="4">
        <v>1103</v>
      </c>
      <c r="M68" s="4">
        <v>1103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44814</v>
      </c>
      <c r="S68" s="6">
        <v>44819</v>
      </c>
      <c r="T68" s="4" t="s">
        <v>34</v>
      </c>
      <c r="U68" s="4">
        <v>1103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383</v>
      </c>
      <c r="B69" s="4" t="s">
        <v>26</v>
      </c>
      <c r="C69" s="4" t="s">
        <v>27</v>
      </c>
      <c r="D69" s="4" t="s">
        <v>96</v>
      </c>
      <c r="E69" s="4" t="s">
        <v>97</v>
      </c>
      <c r="F69" s="6">
        <v>44815</v>
      </c>
      <c r="G69" s="6">
        <v>44816</v>
      </c>
      <c r="H69" s="4">
        <v>1</v>
      </c>
      <c r="I69" s="4">
        <v>1</v>
      </c>
      <c r="J69" s="4">
        <v>1</v>
      </c>
      <c r="K69" s="4" t="s">
        <v>30</v>
      </c>
      <c r="L69" s="4">
        <v>248</v>
      </c>
      <c r="M69" s="4">
        <v>248</v>
      </c>
      <c r="N69" s="4" t="s">
        <v>384</v>
      </c>
      <c r="O69" s="4" t="s">
        <v>32</v>
      </c>
      <c r="P69" s="4" t="s">
        <v>33</v>
      </c>
      <c r="Q69" s="4">
        <v>0</v>
      </c>
      <c r="R69" s="7">
        <v>44815</v>
      </c>
      <c r="S69" s="6">
        <v>44819</v>
      </c>
      <c r="T69" s="4" t="s">
        <v>34</v>
      </c>
      <c r="U69" s="4">
        <v>248</v>
      </c>
      <c r="V69" s="4">
        <v>0</v>
      </c>
      <c r="W69" s="4">
        <v>0</v>
      </c>
      <c r="X69" s="4" t="s">
        <v>385</v>
      </c>
      <c r="Y69" s="4" t="s">
        <v>386</v>
      </c>
    </row>
    <row r="70" s="4" customFormat="1" spans="1:25">
      <c r="A70" s="4" t="s">
        <v>387</v>
      </c>
      <c r="B70" s="4" t="s">
        <v>26</v>
      </c>
      <c r="C70" s="4" t="s">
        <v>27</v>
      </c>
      <c r="D70" s="4" t="s">
        <v>388</v>
      </c>
      <c r="E70" s="4" t="s">
        <v>389</v>
      </c>
      <c r="F70" s="6">
        <v>44815</v>
      </c>
      <c r="G70" s="6">
        <v>44816</v>
      </c>
      <c r="H70" s="4">
        <v>1</v>
      </c>
      <c r="I70" s="4">
        <v>1</v>
      </c>
      <c r="J70" s="4">
        <v>1</v>
      </c>
      <c r="K70" s="4" t="s">
        <v>30</v>
      </c>
      <c r="L70" s="4">
        <v>309</v>
      </c>
      <c r="M70" s="4">
        <v>309</v>
      </c>
      <c r="N70" s="4" t="s">
        <v>390</v>
      </c>
      <c r="O70" s="4" t="s">
        <v>32</v>
      </c>
      <c r="P70" s="4" t="s">
        <v>33</v>
      </c>
      <c r="Q70" s="4">
        <v>0</v>
      </c>
      <c r="R70" s="7">
        <v>44815</v>
      </c>
      <c r="S70" s="6">
        <v>44819</v>
      </c>
      <c r="T70" s="4" t="s">
        <v>34</v>
      </c>
      <c r="U70" s="4">
        <v>309</v>
      </c>
      <c r="V70" s="4">
        <v>0</v>
      </c>
      <c r="W70" s="4">
        <v>0</v>
      </c>
      <c r="X70" s="4" t="s">
        <v>391</v>
      </c>
      <c r="Y70" s="4" t="s">
        <v>392</v>
      </c>
    </row>
    <row r="71" s="4" customFormat="1" spans="1:25">
      <c r="A71" s="4" t="s">
        <v>393</v>
      </c>
      <c r="B71" s="4" t="s">
        <v>26</v>
      </c>
      <c r="C71" s="4" t="s">
        <v>27</v>
      </c>
      <c r="D71" s="4" t="s">
        <v>394</v>
      </c>
      <c r="E71" s="4" t="s">
        <v>395</v>
      </c>
      <c r="F71" s="6">
        <v>44815</v>
      </c>
      <c r="G71" s="6">
        <v>44816</v>
      </c>
      <c r="H71" s="4">
        <v>1</v>
      </c>
      <c r="I71" s="4">
        <v>1</v>
      </c>
      <c r="J71" s="4">
        <v>1</v>
      </c>
      <c r="K71" s="4" t="s">
        <v>30</v>
      </c>
      <c r="L71" s="4">
        <v>152.44</v>
      </c>
      <c r="M71" s="4">
        <v>152.44</v>
      </c>
      <c r="N71" s="4" t="s">
        <v>396</v>
      </c>
      <c r="O71" s="4" t="s">
        <v>32</v>
      </c>
      <c r="P71" s="4" t="s">
        <v>33</v>
      </c>
      <c r="Q71" s="4">
        <v>0</v>
      </c>
      <c r="R71" s="7">
        <v>44815</v>
      </c>
      <c r="S71" s="6">
        <v>44819</v>
      </c>
      <c r="T71" s="4" t="s">
        <v>34</v>
      </c>
      <c r="U71" s="4">
        <v>152.44</v>
      </c>
      <c r="V71" s="4">
        <v>0</v>
      </c>
      <c r="W71" s="4">
        <v>0</v>
      </c>
      <c r="X71" s="4" t="s">
        <v>289</v>
      </c>
      <c r="Y71" s="4" t="s">
        <v>289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44815</v>
      </c>
      <c r="G72" s="6">
        <v>44816</v>
      </c>
      <c r="H72" s="4">
        <v>1</v>
      </c>
      <c r="I72" s="4">
        <v>1</v>
      </c>
      <c r="J72" s="4">
        <v>1</v>
      </c>
      <c r="K72" s="4" t="s">
        <v>30</v>
      </c>
      <c r="L72" s="4">
        <v>780</v>
      </c>
      <c r="M72" s="4">
        <v>780</v>
      </c>
      <c r="N72" s="4" t="s">
        <v>400</v>
      </c>
      <c r="O72" s="4" t="s">
        <v>32</v>
      </c>
      <c r="P72" s="4" t="s">
        <v>33</v>
      </c>
      <c r="Q72" s="4">
        <v>0</v>
      </c>
      <c r="R72" s="7">
        <v>44815</v>
      </c>
      <c r="S72" s="6">
        <v>44819</v>
      </c>
      <c r="T72" s="4" t="s">
        <v>34</v>
      </c>
      <c r="U72" s="4">
        <v>780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326</v>
      </c>
      <c r="E73" s="4" t="s">
        <v>404</v>
      </c>
      <c r="F73" s="6">
        <v>44815</v>
      </c>
      <c r="G73" s="6">
        <v>44816</v>
      </c>
      <c r="H73" s="4">
        <v>1</v>
      </c>
      <c r="I73" s="4">
        <v>1</v>
      </c>
      <c r="J73" s="4">
        <v>1</v>
      </c>
      <c r="K73" s="4" t="s">
        <v>30</v>
      </c>
      <c r="L73" s="4">
        <v>141</v>
      </c>
      <c r="M73" s="4">
        <v>141</v>
      </c>
      <c r="N73" s="4" t="s">
        <v>405</v>
      </c>
      <c r="O73" s="4" t="s">
        <v>32</v>
      </c>
      <c r="P73" s="4" t="s">
        <v>33</v>
      </c>
      <c r="Q73" s="4">
        <v>0</v>
      </c>
      <c r="R73" s="7">
        <v>44815</v>
      </c>
      <c r="S73" s="6">
        <v>44819</v>
      </c>
      <c r="T73" s="4" t="s">
        <v>34</v>
      </c>
      <c r="U73" s="4">
        <v>141</v>
      </c>
      <c r="V73" s="4">
        <v>0</v>
      </c>
      <c r="W73" s="4">
        <v>0</v>
      </c>
      <c r="X73" s="4" t="s">
        <v>406</v>
      </c>
      <c r="Y73" s="4" t="s">
        <v>330</v>
      </c>
    </row>
    <row r="74" s="4" customFormat="1" spans="1:25">
      <c r="A74" s="4" t="s">
        <v>407</v>
      </c>
      <c r="B74" s="4" t="s">
        <v>26</v>
      </c>
      <c r="C74" s="4" t="s">
        <v>27</v>
      </c>
      <c r="D74" s="4" t="s">
        <v>408</v>
      </c>
      <c r="E74" s="4" t="s">
        <v>409</v>
      </c>
      <c r="F74" s="6">
        <v>44815</v>
      </c>
      <c r="G74" s="6">
        <v>44816</v>
      </c>
      <c r="H74" s="4">
        <v>1</v>
      </c>
      <c r="I74" s="4">
        <v>1</v>
      </c>
      <c r="J74" s="4">
        <v>1</v>
      </c>
      <c r="K74" s="4" t="s">
        <v>30</v>
      </c>
      <c r="L74" s="4">
        <v>2630</v>
      </c>
      <c r="M74" s="4">
        <v>2630</v>
      </c>
      <c r="N74" s="4" t="s">
        <v>410</v>
      </c>
      <c r="O74" s="4" t="s">
        <v>32</v>
      </c>
      <c r="P74" s="4" t="s">
        <v>33</v>
      </c>
      <c r="Q74" s="4">
        <v>0</v>
      </c>
      <c r="R74" s="7">
        <v>44815</v>
      </c>
      <c r="S74" s="6">
        <v>44819</v>
      </c>
      <c r="T74" s="4" t="s">
        <v>34</v>
      </c>
      <c r="U74" s="4">
        <v>2630</v>
      </c>
      <c r="V74" s="4">
        <v>0</v>
      </c>
      <c r="W74" s="4">
        <v>0</v>
      </c>
      <c r="X74" s="4" t="s">
        <v>411</v>
      </c>
      <c r="Y74" s="4" t="s">
        <v>412</v>
      </c>
    </row>
    <row r="75" s="4" customFormat="1" spans="1:25">
      <c r="A75" s="4" t="s">
        <v>413</v>
      </c>
      <c r="B75" s="4" t="s">
        <v>26</v>
      </c>
      <c r="C75" s="4" t="s">
        <v>27</v>
      </c>
      <c r="D75" s="4" t="s">
        <v>398</v>
      </c>
      <c r="E75" s="4" t="s">
        <v>414</v>
      </c>
      <c r="F75" s="6">
        <v>44815</v>
      </c>
      <c r="G75" s="6">
        <v>44816</v>
      </c>
      <c r="H75" s="4">
        <v>1</v>
      </c>
      <c r="I75" s="4">
        <v>1</v>
      </c>
      <c r="J75" s="4">
        <v>1</v>
      </c>
      <c r="K75" s="4" t="s">
        <v>30</v>
      </c>
      <c r="L75" s="4">
        <v>592</v>
      </c>
      <c r="M75" s="4">
        <v>592</v>
      </c>
      <c r="N75" s="4" t="s">
        <v>415</v>
      </c>
      <c r="O75" s="4" t="s">
        <v>32</v>
      </c>
      <c r="P75" s="4" t="s">
        <v>33</v>
      </c>
      <c r="Q75" s="4">
        <v>0</v>
      </c>
      <c r="R75" s="7">
        <v>44815</v>
      </c>
      <c r="S75" s="6">
        <v>44819</v>
      </c>
      <c r="T75" s="4" t="s">
        <v>34</v>
      </c>
      <c r="U75" s="4">
        <v>592</v>
      </c>
      <c r="V75" s="4">
        <v>0</v>
      </c>
      <c r="W75" s="4">
        <v>0</v>
      </c>
      <c r="X75" s="4" t="s">
        <v>416</v>
      </c>
      <c r="Y75" s="4" t="s">
        <v>417</v>
      </c>
    </row>
    <row r="76" s="4" customFormat="1" spans="1:25">
      <c r="A76" s="4" t="s">
        <v>407</v>
      </c>
      <c r="B76" s="4" t="s">
        <v>26</v>
      </c>
      <c r="C76" s="4" t="s">
        <v>296</v>
      </c>
      <c r="D76" s="4" t="s">
        <v>408</v>
      </c>
      <c r="E76" s="4" t="s">
        <v>409</v>
      </c>
      <c r="F76" s="6">
        <v>44815</v>
      </c>
      <c r="G76" s="6">
        <v>44816</v>
      </c>
      <c r="H76" s="4">
        <v>1</v>
      </c>
      <c r="I76" s="4">
        <v>1</v>
      </c>
      <c r="J76" s="4">
        <v>1</v>
      </c>
      <c r="K76" s="4" t="s">
        <v>30</v>
      </c>
      <c r="L76" s="4">
        <v>-2630</v>
      </c>
      <c r="M76" s="4">
        <v>-2630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44815</v>
      </c>
      <c r="S76" s="6">
        <v>44819</v>
      </c>
      <c r="T76" s="4" t="s">
        <v>34</v>
      </c>
      <c r="U76" s="4">
        <v>-2630</v>
      </c>
      <c r="V76" s="4">
        <v>0</v>
      </c>
      <c r="W76" s="4">
        <v>0</v>
      </c>
      <c r="X76" s="4" t="s">
        <v>411</v>
      </c>
      <c r="Y76" s="4" t="s">
        <v>412</v>
      </c>
    </row>
    <row r="77" s="4" customFormat="1" spans="1:25">
      <c r="A77" s="4" t="s">
        <v>407</v>
      </c>
      <c r="B77" s="4" t="s">
        <v>26</v>
      </c>
      <c r="C77" s="4" t="s">
        <v>324</v>
      </c>
      <c r="D77" s="4" t="s">
        <v>408</v>
      </c>
      <c r="E77" s="4" t="s">
        <v>409</v>
      </c>
      <c r="F77" s="6">
        <v>44815</v>
      </c>
      <c r="G77" s="6">
        <v>44816</v>
      </c>
      <c r="H77" s="4">
        <v>1</v>
      </c>
      <c r="I77" s="4">
        <v>1</v>
      </c>
      <c r="J77" s="4">
        <v>1</v>
      </c>
      <c r="K77" s="4" t="s">
        <v>30</v>
      </c>
      <c r="L77" s="4">
        <v>0</v>
      </c>
      <c r="M77" s="4">
        <v>0</v>
      </c>
      <c r="N77" s="4" t="s">
        <v>410</v>
      </c>
      <c r="O77" s="4" t="s">
        <v>32</v>
      </c>
      <c r="P77" s="4" t="s">
        <v>33</v>
      </c>
      <c r="Q77" s="4">
        <v>0</v>
      </c>
      <c r="R77" s="7">
        <v>44815</v>
      </c>
      <c r="S77" s="6">
        <v>44819</v>
      </c>
      <c r="T77" s="4" t="s">
        <v>34</v>
      </c>
      <c r="U77" s="4">
        <v>0</v>
      </c>
      <c r="V77" s="4">
        <v>0</v>
      </c>
      <c r="W77" s="4">
        <v>0</v>
      </c>
      <c r="X77" s="4" t="s">
        <v>411</v>
      </c>
      <c r="Y77" s="4" t="s">
        <v>412</v>
      </c>
    </row>
    <row r="78" s="4" customFormat="1" spans="1:25">
      <c r="A78" s="4" t="s">
        <v>418</v>
      </c>
      <c r="B78" s="4" t="s">
        <v>26</v>
      </c>
      <c r="C78" s="4" t="s">
        <v>27</v>
      </c>
      <c r="D78" s="4" t="s">
        <v>419</v>
      </c>
      <c r="E78" s="4" t="s">
        <v>420</v>
      </c>
      <c r="F78" s="6">
        <v>44815</v>
      </c>
      <c r="G78" s="6">
        <v>44816</v>
      </c>
      <c r="H78" s="4">
        <v>1</v>
      </c>
      <c r="I78" s="4">
        <v>1</v>
      </c>
      <c r="J78" s="4">
        <v>1</v>
      </c>
      <c r="K78" s="4" t="s">
        <v>30</v>
      </c>
      <c r="L78" s="4">
        <v>1130.64</v>
      </c>
      <c r="M78" s="4">
        <v>1130.64</v>
      </c>
      <c r="N78" s="4" t="s">
        <v>421</v>
      </c>
      <c r="O78" s="4" t="s">
        <v>32</v>
      </c>
      <c r="P78" s="4" t="s">
        <v>33</v>
      </c>
      <c r="Q78" s="4">
        <v>0</v>
      </c>
      <c r="R78" s="7">
        <v>44816</v>
      </c>
      <c r="S78" s="6">
        <v>44819</v>
      </c>
      <c r="T78" s="4" t="s">
        <v>34</v>
      </c>
      <c r="U78" s="4">
        <v>1130.64</v>
      </c>
      <c r="V78" s="4">
        <v>0</v>
      </c>
      <c r="W78" s="4">
        <v>0</v>
      </c>
      <c r="X78" s="4" t="s">
        <v>422</v>
      </c>
      <c r="Y78" s="4" t="s">
        <v>289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4"/>
  <sheetViews>
    <sheetView tabSelected="1" workbookViewId="0">
      <selection activeCell="A80" sqref="A80:D84"/>
    </sheetView>
  </sheetViews>
  <sheetFormatPr defaultColWidth="9" defaultRowHeight="13.5"/>
  <cols>
    <col min="1" max="1" width="12.625" style="4" customWidth="1"/>
    <col min="2" max="4" width="10.375" style="4"/>
    <col min="5" max="5" width="9" style="4"/>
    <col min="6" max="6" width="11.5" style="4"/>
    <col min="7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423</v>
      </c>
    </row>
    <row r="2" s="4" customFormat="1" hidden="1" spans="1:9">
      <c r="A2" s="5">
        <v>18012439746</v>
      </c>
      <c r="B2" s="6">
        <v>44815</v>
      </c>
      <c r="C2" s="6">
        <v>44816</v>
      </c>
      <c r="D2" s="4">
        <v>1066</v>
      </c>
      <c r="E2" s="4" t="str">
        <f>VLOOKUP(A2,HOP!A:L,12,0)</f>
        <v>1066.00</v>
      </c>
      <c r="F2" s="4" t="str">
        <f>VLOOKUP(A2,HOP!A:C,3,0)</f>
        <v>2566668</v>
      </c>
      <c r="G2" s="4">
        <f>D2-E2</f>
        <v>0</v>
      </c>
      <c r="H2" s="4" t="str">
        <f>$H$1&amp;F2</f>
        <v>，2566668</v>
      </c>
      <c r="I2" s="4" t="str">
        <f>VLOOKUP(A2,HOP!A:U,21,0)</f>
        <v>直采</v>
      </c>
    </row>
    <row r="3" s="4" customFormat="1" hidden="1" spans="1:9">
      <c r="A3" s="5">
        <v>18016449204</v>
      </c>
      <c r="B3" s="6">
        <v>44815</v>
      </c>
      <c r="C3" s="6">
        <v>44816</v>
      </c>
      <c r="D3" s="4">
        <v>1888</v>
      </c>
      <c r="E3" s="4" t="str">
        <f>VLOOKUP(A3,HOP!A:L,12,0)</f>
        <v>1888.00</v>
      </c>
      <c r="F3" s="4" t="str">
        <f>VLOOKUP(A3,HOP!A:C,3,0)</f>
        <v>2567697</v>
      </c>
      <c r="G3" s="4">
        <f t="shared" ref="G3:G34" si="0">D3-E3</f>
        <v>0</v>
      </c>
      <c r="H3" s="4" t="str">
        <f t="shared" ref="H3:H34" si="1">$H$1&amp;F3</f>
        <v>，2567697</v>
      </c>
      <c r="I3" s="4" t="str">
        <f>VLOOKUP(A3,HOP!A:U,21,0)</f>
        <v>直采</v>
      </c>
    </row>
    <row r="4" s="4" customFormat="1" hidden="1" spans="1:9">
      <c r="A4" s="5">
        <v>18016755237</v>
      </c>
      <c r="B4" s="6">
        <v>44815</v>
      </c>
      <c r="C4" s="6">
        <v>44816</v>
      </c>
      <c r="D4" s="4">
        <v>1066</v>
      </c>
      <c r="E4" s="4" t="str">
        <f>VLOOKUP(A4,HOP!A:L,12,0)</f>
        <v>1066.00</v>
      </c>
      <c r="F4" s="4" t="str">
        <f>VLOOKUP(A4,HOP!A:C,3,0)</f>
        <v>2567817</v>
      </c>
      <c r="G4" s="4">
        <f t="shared" si="0"/>
        <v>0</v>
      </c>
      <c r="H4" s="4" t="str">
        <f t="shared" si="1"/>
        <v>，2567817</v>
      </c>
      <c r="I4" s="4" t="str">
        <f>VLOOKUP(A4,HOP!A:U,21,0)</f>
        <v>直采</v>
      </c>
    </row>
    <row r="5" s="4" customFormat="1" hidden="1" spans="1:9">
      <c r="A5" s="5">
        <v>18088833975</v>
      </c>
      <c r="B5" s="6">
        <v>44811</v>
      </c>
      <c r="C5" s="6">
        <v>44816</v>
      </c>
      <c r="D5" s="4">
        <v>6850</v>
      </c>
      <c r="E5" s="4" t="str">
        <f>VLOOKUP(A5,HOP!A:L,12,0)</f>
        <v>6850.00</v>
      </c>
      <c r="F5" s="4" t="str">
        <f>VLOOKUP(A5,HOP!A:C,3,0)</f>
        <v>2585001</v>
      </c>
      <c r="G5" s="4">
        <f t="shared" si="0"/>
        <v>0</v>
      </c>
      <c r="H5" s="4" t="str">
        <f t="shared" si="1"/>
        <v>，2585001</v>
      </c>
      <c r="I5" s="4" t="str">
        <f>VLOOKUP(A5,HOP!A:U,21,0)</f>
        <v>直采</v>
      </c>
    </row>
    <row r="6" s="4" customFormat="1" hidden="1" spans="1:9">
      <c r="A6" s="5">
        <v>18512270130</v>
      </c>
      <c r="B6" s="6">
        <v>44814</v>
      </c>
      <c r="C6" s="6">
        <v>44816</v>
      </c>
      <c r="D6" s="4">
        <v>592</v>
      </c>
      <c r="E6" s="4" t="str">
        <f>VLOOKUP(A6,HOP!A:L,12,0)</f>
        <v>592.00</v>
      </c>
      <c r="F6" s="4" t="str">
        <f>VLOOKUP(A6,HOP!A:C,3,0)</f>
        <v>2632662</v>
      </c>
      <c r="G6" s="4">
        <f t="shared" si="0"/>
        <v>0</v>
      </c>
      <c r="H6" s="4" t="str">
        <f t="shared" si="1"/>
        <v>，2632662</v>
      </c>
      <c r="I6" s="4" t="str">
        <f>VLOOKUP(A6,HOP!A:U,21,0)</f>
        <v>直采</v>
      </c>
    </row>
    <row r="7" s="4" customFormat="1" hidden="1" spans="1:9">
      <c r="A7" s="5">
        <v>18634303320</v>
      </c>
      <c r="B7" s="6">
        <v>44813</v>
      </c>
      <c r="C7" s="6">
        <v>44816</v>
      </c>
      <c r="D7" s="4">
        <v>816</v>
      </c>
      <c r="E7" s="4" t="str">
        <f>VLOOKUP(A7,HOP!A:L,12,0)</f>
        <v>816.00</v>
      </c>
      <c r="F7" s="4" t="str">
        <f>VLOOKUP(A7,HOP!A:C,3,0)</f>
        <v>2644697</v>
      </c>
      <c r="G7" s="4">
        <f t="shared" si="0"/>
        <v>0</v>
      </c>
      <c r="H7" s="4" t="str">
        <f t="shared" si="1"/>
        <v>，2644697</v>
      </c>
      <c r="I7" s="4" t="str">
        <f>VLOOKUP(A7,HOP!A:U,21,0)</f>
        <v>直采</v>
      </c>
    </row>
    <row r="8" s="4" customFormat="1" hidden="1" spans="1:9">
      <c r="A8" s="5">
        <v>18651847461</v>
      </c>
      <c r="B8" s="6">
        <v>44810</v>
      </c>
      <c r="C8" s="6">
        <v>44816</v>
      </c>
      <c r="D8" s="4">
        <v>5755</v>
      </c>
      <c r="E8" s="4" t="str">
        <f>VLOOKUP(A8,HOP!A:L,12,0)</f>
        <v>5755.00</v>
      </c>
      <c r="F8" s="4" t="str">
        <f>VLOOKUP(A8,HOP!A:C,3,0)</f>
        <v>2646207</v>
      </c>
      <c r="G8" s="4">
        <f t="shared" si="0"/>
        <v>0</v>
      </c>
      <c r="H8" s="4" t="str">
        <f t="shared" si="1"/>
        <v>，2646207</v>
      </c>
      <c r="I8" s="4" t="str">
        <f>VLOOKUP(A8,HOP!A:U,21,0)</f>
        <v>直采</v>
      </c>
    </row>
    <row r="9" s="4" customFormat="1" hidden="1" spans="1:9">
      <c r="A9" s="5">
        <v>18679446606</v>
      </c>
      <c r="B9" s="6">
        <v>44813</v>
      </c>
      <c r="C9" s="6">
        <v>44816</v>
      </c>
      <c r="D9" s="4">
        <v>2958</v>
      </c>
      <c r="E9" s="4" t="str">
        <f>VLOOKUP(A9,HOP!A:L,12,0)</f>
        <v>2958.00</v>
      </c>
      <c r="F9" s="4" t="str">
        <f>VLOOKUP(A9,HOP!A:C,3,0)</f>
        <v>2648436</v>
      </c>
      <c r="G9" s="4">
        <f t="shared" si="0"/>
        <v>0</v>
      </c>
      <c r="H9" s="4" t="str">
        <f t="shared" si="1"/>
        <v>，2648436</v>
      </c>
      <c r="I9" s="4" t="str">
        <f>VLOOKUP(A9,HOP!A:U,21,0)</f>
        <v>直采</v>
      </c>
    </row>
    <row r="10" s="4" customFormat="1" hidden="1" spans="1:9">
      <c r="A10" s="5">
        <v>18680652624</v>
      </c>
      <c r="B10" s="6">
        <v>44813</v>
      </c>
      <c r="C10" s="6">
        <v>44816</v>
      </c>
      <c r="D10" s="4">
        <v>1479</v>
      </c>
      <c r="E10" s="4" t="str">
        <f>VLOOKUP(A10,HOP!A:L,12,0)</f>
        <v>1479.00</v>
      </c>
      <c r="F10" s="4" t="str">
        <f>VLOOKUP(A10,HOP!A:C,3,0)</f>
        <v>2648537</v>
      </c>
      <c r="G10" s="4">
        <f t="shared" si="0"/>
        <v>0</v>
      </c>
      <c r="H10" s="4" t="str">
        <f t="shared" si="1"/>
        <v>，2648537</v>
      </c>
      <c r="I10" s="4" t="str">
        <f>VLOOKUP(A10,HOP!A:U,21,0)</f>
        <v>直采</v>
      </c>
    </row>
    <row r="11" s="4" customFormat="1" hidden="1" spans="1:9">
      <c r="A11" s="5">
        <v>18743048977</v>
      </c>
      <c r="B11" s="6">
        <v>44813</v>
      </c>
      <c r="C11" s="6">
        <v>44816</v>
      </c>
      <c r="D11" s="4">
        <v>1041</v>
      </c>
      <c r="E11" s="4" t="str">
        <f>VLOOKUP(A11,HOP!A:L,12,0)</f>
        <v>1041.00</v>
      </c>
      <c r="F11" s="4" t="str">
        <f>VLOOKUP(A11,HOP!A:C,3,0)</f>
        <v>2654330</v>
      </c>
      <c r="G11" s="4">
        <f t="shared" si="0"/>
        <v>0</v>
      </c>
      <c r="H11" s="4" t="str">
        <f t="shared" si="1"/>
        <v>，2654330</v>
      </c>
      <c r="I11" s="4" t="str">
        <f>VLOOKUP(A11,HOP!A:U,21,0)</f>
        <v>直采</v>
      </c>
    </row>
    <row r="12" s="4" customFormat="1" hidden="1" spans="1:9">
      <c r="A12" s="5">
        <v>18754668775</v>
      </c>
      <c r="B12" s="6">
        <v>44813</v>
      </c>
      <c r="C12" s="6">
        <v>44816</v>
      </c>
      <c r="D12" s="4">
        <v>3350</v>
      </c>
      <c r="E12" s="4" t="str">
        <f>VLOOKUP(A12,HOP!A:L,12,0)</f>
        <v>3350.00</v>
      </c>
      <c r="F12" s="4" t="str">
        <f>VLOOKUP(A12,HOP!A:C,3,0)</f>
        <v>2655619</v>
      </c>
      <c r="G12" s="4">
        <f t="shared" si="0"/>
        <v>0</v>
      </c>
      <c r="H12" s="4" t="str">
        <f t="shared" si="1"/>
        <v>，2655619</v>
      </c>
      <c r="I12" s="4" t="str">
        <f>VLOOKUP(A12,HOP!A:U,21,0)</f>
        <v>直采</v>
      </c>
    </row>
    <row r="13" s="4" customFormat="1" hidden="1" spans="1:9">
      <c r="A13" s="5">
        <v>18766950972</v>
      </c>
      <c r="B13" s="6">
        <v>44812</v>
      </c>
      <c r="C13" s="6">
        <v>44816</v>
      </c>
      <c r="D13" s="4">
        <v>1564</v>
      </c>
      <c r="E13" s="4" t="str">
        <f>VLOOKUP(A13,HOP!A:L,12,0)</f>
        <v>1564.00</v>
      </c>
      <c r="F13" s="4" t="str">
        <f>VLOOKUP(A13,HOP!A:C,3,0)</f>
        <v>2656860</v>
      </c>
      <c r="G13" s="4">
        <f t="shared" si="0"/>
        <v>0</v>
      </c>
      <c r="H13" s="4" t="str">
        <f t="shared" si="1"/>
        <v>，2656860</v>
      </c>
      <c r="I13" s="4" t="str">
        <f>VLOOKUP(A13,HOP!A:U,21,0)</f>
        <v>直采</v>
      </c>
    </row>
    <row r="14" s="4" customFormat="1" hidden="1" spans="1:9">
      <c r="A14" s="5">
        <v>18773512061</v>
      </c>
      <c r="B14" s="6">
        <v>44813</v>
      </c>
      <c r="C14" s="6">
        <v>44816</v>
      </c>
      <c r="D14" s="4">
        <v>600</v>
      </c>
      <c r="E14" s="4" t="str">
        <f>VLOOKUP(A14,HOP!A:L,12,0)</f>
        <v>600.00</v>
      </c>
      <c r="F14" s="4" t="str">
        <f>VLOOKUP(A14,HOP!A:C,3,0)</f>
        <v>2657172</v>
      </c>
      <c r="G14" s="4">
        <f t="shared" si="0"/>
        <v>0</v>
      </c>
      <c r="H14" s="4" t="str">
        <f t="shared" si="1"/>
        <v>，2657172</v>
      </c>
      <c r="I14" s="4" t="str">
        <f>VLOOKUP(A14,HOP!A:U,21,0)</f>
        <v>直采</v>
      </c>
    </row>
    <row r="15" s="4" customFormat="1" hidden="1" spans="1:9">
      <c r="A15" s="5">
        <v>18776036979</v>
      </c>
      <c r="B15" s="6">
        <v>44815</v>
      </c>
      <c r="C15" s="6">
        <v>44816</v>
      </c>
      <c r="D15" s="4">
        <v>515</v>
      </c>
      <c r="E15" s="4" t="str">
        <f>VLOOKUP(A15,HOP!A:L,12,0)</f>
        <v>515.00</v>
      </c>
      <c r="F15" s="4" t="str">
        <f>VLOOKUP(A15,HOP!A:C,3,0)</f>
        <v>2657555</v>
      </c>
      <c r="G15" s="4">
        <f t="shared" si="0"/>
        <v>0</v>
      </c>
      <c r="H15" s="4" t="str">
        <f t="shared" si="1"/>
        <v>，2657555</v>
      </c>
      <c r="I15" s="4" t="str">
        <f>VLOOKUP(A15,HOP!A:U,21,0)</f>
        <v>直采</v>
      </c>
    </row>
    <row r="16" s="4" customFormat="1" hidden="1" spans="1:9">
      <c r="A16" s="5">
        <v>18777777903</v>
      </c>
      <c r="B16" s="6">
        <v>44813</v>
      </c>
      <c r="C16" s="6">
        <v>44816</v>
      </c>
      <c r="D16" s="4">
        <v>3258</v>
      </c>
      <c r="E16" s="4" t="str">
        <f>VLOOKUP(A16,HOP!A:L,12,0)</f>
        <v>3258.00</v>
      </c>
      <c r="F16" s="4" t="str">
        <f>VLOOKUP(A16,HOP!A:C,3,0)</f>
        <v>2658024</v>
      </c>
      <c r="G16" s="4">
        <f t="shared" si="0"/>
        <v>0</v>
      </c>
      <c r="H16" s="4" t="str">
        <f t="shared" si="1"/>
        <v>，2658024</v>
      </c>
      <c r="I16" s="4" t="str">
        <f>VLOOKUP(A16,HOP!A:U,21,0)</f>
        <v>直采</v>
      </c>
    </row>
    <row r="17" s="4" customFormat="1" hidden="1" spans="1:9">
      <c r="A17" s="5">
        <v>18795944156</v>
      </c>
      <c r="B17" s="6">
        <v>44815</v>
      </c>
      <c r="C17" s="6">
        <v>44816</v>
      </c>
      <c r="D17" s="4">
        <v>389</v>
      </c>
      <c r="E17" s="4" t="str">
        <f>VLOOKUP(A17,HOP!A:L,12,0)</f>
        <v>389.00</v>
      </c>
      <c r="F17" s="4" t="str">
        <f>VLOOKUP(A17,HOP!A:C,3,0)</f>
        <v>2659381</v>
      </c>
      <c r="G17" s="4">
        <f t="shared" si="0"/>
        <v>0</v>
      </c>
      <c r="H17" s="4" t="str">
        <f t="shared" si="1"/>
        <v>，2659381</v>
      </c>
      <c r="I17" s="4" t="str">
        <f>VLOOKUP(A17,HOP!A:U,21,0)</f>
        <v>直采</v>
      </c>
    </row>
    <row r="18" s="4" customFormat="1" hidden="1" spans="1:9">
      <c r="A18" s="5">
        <v>18818649236</v>
      </c>
      <c r="B18" s="6">
        <v>44813</v>
      </c>
      <c r="C18" s="6">
        <v>44816</v>
      </c>
      <c r="D18" s="4">
        <v>2643</v>
      </c>
      <c r="E18" s="4" t="str">
        <f>VLOOKUP(A18,HOP!A:L,12,0)</f>
        <v>2643.00</v>
      </c>
      <c r="F18" s="4" t="str">
        <f>VLOOKUP(A18,HOP!A:C,3,0)</f>
        <v>2661668</v>
      </c>
      <c r="G18" s="4">
        <f t="shared" si="0"/>
        <v>0</v>
      </c>
      <c r="H18" s="4" t="str">
        <f t="shared" si="1"/>
        <v>，2661668</v>
      </c>
      <c r="I18" s="4" t="str">
        <f>VLOOKUP(A18,HOP!A:U,21,0)</f>
        <v>直采</v>
      </c>
    </row>
    <row r="19" s="4" customFormat="1" hidden="1" spans="1:9">
      <c r="A19" s="5">
        <v>18850945502</v>
      </c>
      <c r="B19" s="6">
        <v>44814</v>
      </c>
      <c r="C19" s="6">
        <v>44816</v>
      </c>
      <c r="D19" s="4">
        <v>894</v>
      </c>
      <c r="E19" s="4" t="str">
        <f>VLOOKUP(A19,HOP!A:L,12,0)</f>
        <v>894.00</v>
      </c>
      <c r="F19" s="4" t="str">
        <f>VLOOKUP(A19,HOP!A:C,3,0)</f>
        <v>2664999</v>
      </c>
      <c r="G19" s="4">
        <f t="shared" si="0"/>
        <v>0</v>
      </c>
      <c r="H19" s="4" t="str">
        <f t="shared" si="1"/>
        <v>，2664999</v>
      </c>
      <c r="I19" s="4" t="str">
        <f>VLOOKUP(A19,HOP!A:U,21,0)</f>
        <v>直采</v>
      </c>
    </row>
    <row r="20" s="4" customFormat="1" hidden="1" spans="1:9">
      <c r="A20" s="5">
        <v>18851004159</v>
      </c>
      <c r="B20" s="6">
        <v>44814</v>
      </c>
      <c r="C20" s="6">
        <v>44816</v>
      </c>
      <c r="D20" s="4">
        <v>894</v>
      </c>
      <c r="E20" s="4" t="str">
        <f>VLOOKUP(A20,HOP!A:L,12,0)</f>
        <v>894.00</v>
      </c>
      <c r="F20" s="4" t="str">
        <f>VLOOKUP(A20,HOP!A:C,3,0)</f>
        <v>2665010</v>
      </c>
      <c r="G20" s="4">
        <f t="shared" si="0"/>
        <v>0</v>
      </c>
      <c r="H20" s="4" t="str">
        <f t="shared" si="1"/>
        <v>，2665010</v>
      </c>
      <c r="I20" s="4" t="str">
        <f>VLOOKUP(A20,HOP!A:U,21,0)</f>
        <v>直采</v>
      </c>
    </row>
    <row r="21" s="4" customFormat="1" hidden="1" spans="1:9">
      <c r="A21" s="5">
        <v>18879786134</v>
      </c>
      <c r="B21" s="6">
        <v>44812</v>
      </c>
      <c r="C21" s="6">
        <v>44816</v>
      </c>
      <c r="D21" s="4">
        <v>1196</v>
      </c>
      <c r="E21" s="4" t="str">
        <f>VLOOKUP(A21,HOP!A:L,12,0)</f>
        <v>1196.00</v>
      </c>
      <c r="F21" s="4" t="str">
        <f>VLOOKUP(A21,HOP!A:C,3,0)</f>
        <v>2668621</v>
      </c>
      <c r="G21" s="4">
        <f t="shared" si="0"/>
        <v>0</v>
      </c>
      <c r="H21" s="4" t="str">
        <f t="shared" si="1"/>
        <v>，2668621</v>
      </c>
      <c r="I21" s="4" t="str">
        <f>VLOOKUP(A21,HOP!A:U,21,0)</f>
        <v>直采</v>
      </c>
    </row>
    <row r="22" s="4" customFormat="1" hidden="1" spans="1:9">
      <c r="A22" s="5">
        <v>18889604867</v>
      </c>
      <c r="B22" s="6">
        <v>44804</v>
      </c>
      <c r="C22" s="6">
        <v>44816</v>
      </c>
      <c r="D22" s="4">
        <v>4271</v>
      </c>
      <c r="E22" s="4" t="str">
        <f>VLOOKUP(A22,HOP!A:L,12,0)</f>
        <v>4271.00</v>
      </c>
      <c r="F22" s="4" t="str">
        <f>VLOOKUP(A22,HOP!A:C,3,0)</f>
        <v>2670846</v>
      </c>
      <c r="G22" s="4">
        <f t="shared" si="0"/>
        <v>0</v>
      </c>
      <c r="H22" s="4" t="str">
        <f t="shared" si="1"/>
        <v>，2670846</v>
      </c>
      <c r="I22" s="4" t="str">
        <f>VLOOKUP(A22,HOP!A:U,21,0)</f>
        <v>直采</v>
      </c>
    </row>
    <row r="23" s="4" customFormat="1" hidden="1" spans="1:9">
      <c r="A23" s="5">
        <v>18890108938</v>
      </c>
      <c r="B23" s="6">
        <v>44813</v>
      </c>
      <c r="C23" s="6">
        <v>44816</v>
      </c>
      <c r="D23" s="4">
        <v>2863</v>
      </c>
      <c r="E23" s="4" t="str">
        <f>VLOOKUP(A23,HOP!A:L,12,0)</f>
        <v>2863.00</v>
      </c>
      <c r="F23" s="4" t="str">
        <f>VLOOKUP(A23,HOP!A:C,3,0)</f>
        <v>2670997</v>
      </c>
      <c r="G23" s="4">
        <f t="shared" si="0"/>
        <v>0</v>
      </c>
      <c r="H23" s="4" t="str">
        <f t="shared" si="1"/>
        <v>，2670997</v>
      </c>
      <c r="I23" s="4" t="str">
        <f>VLOOKUP(A23,HOP!A:U,21,0)</f>
        <v>直采</v>
      </c>
    </row>
    <row r="24" s="4" customFormat="1" spans="1:10">
      <c r="A24" s="5">
        <v>18893445022</v>
      </c>
      <c r="B24" s="6">
        <v>44813</v>
      </c>
      <c r="C24" s="6">
        <v>44816</v>
      </c>
      <c r="D24" s="4">
        <v>3291.6</v>
      </c>
      <c r="E24" s="4" t="str">
        <f>VLOOKUP(A24,HOP!A:L,12,0)</f>
        <v>1519.20</v>
      </c>
      <c r="F24" s="4" t="str">
        <f>VLOOKUP(A24,HOP!A:C,3,0)</f>
        <v>2671318</v>
      </c>
      <c r="G24" s="4">
        <f t="shared" si="0"/>
        <v>1772.4</v>
      </c>
      <c r="H24" s="4" t="str">
        <f t="shared" si="1"/>
        <v>，2671318</v>
      </c>
      <c r="I24" s="4" t="str">
        <f>VLOOKUP(A24,HOP!A:U,21,0)</f>
        <v>直采</v>
      </c>
      <c r="J24" s="4" t="s">
        <v>424</v>
      </c>
    </row>
    <row r="25" s="4" customFormat="1" hidden="1" spans="1:9">
      <c r="A25" s="5">
        <v>18893628559</v>
      </c>
      <c r="B25" s="6">
        <v>44813</v>
      </c>
      <c r="C25" s="6">
        <v>44816</v>
      </c>
      <c r="D25" s="4">
        <v>1120</v>
      </c>
      <c r="E25" s="4">
        <v>1120</v>
      </c>
      <c r="F25" s="4">
        <v>2671340</v>
      </c>
      <c r="G25" s="4">
        <f t="shared" si="0"/>
        <v>0</v>
      </c>
      <c r="H25" s="4" t="str">
        <f t="shared" si="1"/>
        <v>，2671340</v>
      </c>
      <c r="I25" s="4" t="e">
        <f>VLOOKUP(A25,HOP!A:U,21,0)</f>
        <v>#N/A</v>
      </c>
    </row>
    <row r="26" s="4" customFormat="1" hidden="1" spans="1:9">
      <c r="A26" s="5">
        <v>18901582468</v>
      </c>
      <c r="B26" s="6">
        <v>44813</v>
      </c>
      <c r="C26" s="6">
        <v>44816</v>
      </c>
      <c r="D26" s="4">
        <v>5064</v>
      </c>
      <c r="E26" s="4" t="str">
        <f>VLOOKUP(A26,HOP!A:L,12,0)</f>
        <v>5064.00</v>
      </c>
      <c r="F26" s="4" t="str">
        <f>VLOOKUP(A26,HOP!A:C,3,0)</f>
        <v>2671529</v>
      </c>
      <c r="G26" s="4">
        <f t="shared" si="0"/>
        <v>0</v>
      </c>
      <c r="H26" s="4" t="str">
        <f t="shared" si="1"/>
        <v>，2671529</v>
      </c>
      <c r="I26" s="4" t="str">
        <f>VLOOKUP(A26,HOP!A:U,21,0)</f>
        <v>直采</v>
      </c>
    </row>
    <row r="27" s="4" customFormat="1" hidden="1" spans="1:9">
      <c r="A27" s="5">
        <v>18905388817</v>
      </c>
      <c r="B27" s="6">
        <v>44815</v>
      </c>
      <c r="C27" s="6">
        <v>44816</v>
      </c>
      <c r="D27" s="4">
        <v>1484</v>
      </c>
      <c r="E27" s="4" t="str">
        <f>VLOOKUP(A27,HOP!A:L,12,0)</f>
        <v>1484.00</v>
      </c>
      <c r="F27" s="4" t="str">
        <f>VLOOKUP(A27,HOP!A:C,3,0)</f>
        <v>2672154</v>
      </c>
      <c r="G27" s="4">
        <f t="shared" si="0"/>
        <v>0</v>
      </c>
      <c r="H27" s="4" t="str">
        <f t="shared" si="1"/>
        <v>，2672154</v>
      </c>
      <c r="I27" s="4" t="str">
        <f>VLOOKUP(A27,HOP!A:U,21,0)</f>
        <v>直采</v>
      </c>
    </row>
    <row r="28" s="4" customFormat="1" hidden="1" spans="1:9">
      <c r="A28" s="5">
        <v>18908392844</v>
      </c>
      <c r="B28" s="6">
        <v>44814</v>
      </c>
      <c r="C28" s="6">
        <v>44816</v>
      </c>
      <c r="D28" s="4">
        <v>640</v>
      </c>
      <c r="E28" s="4" t="str">
        <f>VLOOKUP(A28,HOP!A:L,12,0)</f>
        <v>640.00</v>
      </c>
      <c r="F28" s="4" t="str">
        <f>VLOOKUP(A28,HOP!A:C,3,0)</f>
        <v>2672865</v>
      </c>
      <c r="G28" s="4">
        <f t="shared" si="0"/>
        <v>0</v>
      </c>
      <c r="H28" s="4" t="str">
        <f t="shared" si="1"/>
        <v>，2672865</v>
      </c>
      <c r="I28" s="4" t="str">
        <f>VLOOKUP(A28,HOP!A:U,21,0)</f>
        <v>直采</v>
      </c>
    </row>
    <row r="29" s="4" customFormat="1" hidden="1" spans="1:9">
      <c r="A29" s="5">
        <v>18910179808</v>
      </c>
      <c r="B29" s="6">
        <v>44813</v>
      </c>
      <c r="C29" s="6">
        <v>44816</v>
      </c>
      <c r="D29" s="4">
        <v>7656</v>
      </c>
      <c r="E29" s="4" t="str">
        <f>VLOOKUP(A29,HOP!A:L,12,0)</f>
        <v>7656.00</v>
      </c>
      <c r="F29" s="4" t="str">
        <f>VLOOKUP(A29,HOP!A:C,3,0)</f>
        <v>2673435</v>
      </c>
      <c r="G29" s="4">
        <f t="shared" si="0"/>
        <v>0</v>
      </c>
      <c r="H29" s="4" t="str">
        <f t="shared" si="1"/>
        <v>，2673435</v>
      </c>
      <c r="I29" s="4" t="str">
        <f>VLOOKUP(A29,HOP!A:U,21,0)</f>
        <v>直采</v>
      </c>
    </row>
    <row r="30" s="4" customFormat="1" hidden="1" spans="1:9">
      <c r="A30" s="5">
        <v>18910511068</v>
      </c>
      <c r="B30" s="6">
        <v>44815</v>
      </c>
      <c r="C30" s="6">
        <v>44816</v>
      </c>
      <c r="D30" s="4">
        <v>240</v>
      </c>
      <c r="E30" s="4" t="str">
        <f>VLOOKUP(A30,HOP!A:L,12,0)</f>
        <v>240.00</v>
      </c>
      <c r="F30" s="4" t="str">
        <f>VLOOKUP(A30,HOP!A:C,3,0)</f>
        <v>2673555</v>
      </c>
      <c r="G30" s="4">
        <f t="shared" si="0"/>
        <v>0</v>
      </c>
      <c r="H30" s="4" t="str">
        <f t="shared" si="1"/>
        <v>，2673555</v>
      </c>
      <c r="I30" s="4" t="str">
        <f>VLOOKUP(A30,HOP!A:U,21,0)</f>
        <v>直采</v>
      </c>
    </row>
    <row r="31" s="4" customFormat="1" hidden="1" spans="1:9">
      <c r="A31" s="5">
        <v>18912528127</v>
      </c>
      <c r="B31" s="6">
        <v>44804</v>
      </c>
      <c r="C31" s="6">
        <v>44816</v>
      </c>
      <c r="D31" s="4">
        <v>4612</v>
      </c>
      <c r="E31" s="4" t="str">
        <f>VLOOKUP(A31,HOP!A:L,12,0)</f>
        <v>4612.00</v>
      </c>
      <c r="F31" s="4" t="str">
        <f>VLOOKUP(A31,HOP!A:C,3,0)</f>
        <v>2674417</v>
      </c>
      <c r="G31" s="4">
        <f t="shared" si="0"/>
        <v>0</v>
      </c>
      <c r="H31" s="4" t="str">
        <f t="shared" si="1"/>
        <v>，2674417</v>
      </c>
      <c r="I31" s="4" t="str">
        <f>VLOOKUP(A31,HOP!A:U,21,0)</f>
        <v>直采</v>
      </c>
    </row>
    <row r="32" s="4" customFormat="1" hidden="1" spans="1:9">
      <c r="A32" s="5">
        <v>18913505224</v>
      </c>
      <c r="B32" s="6">
        <v>44813</v>
      </c>
      <c r="C32" s="6">
        <v>44816</v>
      </c>
      <c r="D32" s="4">
        <v>1041</v>
      </c>
      <c r="E32" s="4" t="str">
        <f>VLOOKUP(A32,HOP!A:L,12,0)</f>
        <v>1041.00</v>
      </c>
      <c r="F32" s="4" t="str">
        <f>VLOOKUP(A32,HOP!A:C,3,0)</f>
        <v>2674722</v>
      </c>
      <c r="G32" s="4">
        <f t="shared" si="0"/>
        <v>0</v>
      </c>
      <c r="H32" s="4" t="str">
        <f t="shared" si="1"/>
        <v>，2674722</v>
      </c>
      <c r="I32" s="4" t="str">
        <f>VLOOKUP(A32,HOP!A:U,21,0)</f>
        <v>直采</v>
      </c>
    </row>
    <row r="33" s="4" customFormat="1" hidden="1" spans="1:9">
      <c r="A33" s="5">
        <v>18913678621</v>
      </c>
      <c r="B33" s="6">
        <v>44814</v>
      </c>
      <c r="C33" s="6">
        <v>44816</v>
      </c>
      <c r="D33" s="4">
        <v>1450</v>
      </c>
      <c r="E33" s="4" t="str">
        <f>VLOOKUP(A33,HOP!A:L,12,0)</f>
        <v>1450.00</v>
      </c>
      <c r="F33" s="4" t="str">
        <f>VLOOKUP(A33,HOP!A:C,3,0)</f>
        <v>2674852</v>
      </c>
      <c r="G33" s="4">
        <f t="shared" si="0"/>
        <v>0</v>
      </c>
      <c r="H33" s="4" t="str">
        <f t="shared" si="1"/>
        <v>，2674852</v>
      </c>
      <c r="I33" s="4" t="str">
        <f>VLOOKUP(A33,HOP!A:U,21,0)</f>
        <v>直采</v>
      </c>
    </row>
    <row r="34" s="4" customFormat="1" hidden="1" spans="1:9">
      <c r="A34" s="5">
        <v>18913683126</v>
      </c>
      <c r="B34" s="6">
        <v>44807</v>
      </c>
      <c r="C34" s="6">
        <v>44816</v>
      </c>
      <c r="D34" s="4">
        <v>18590</v>
      </c>
      <c r="E34" s="4" t="str">
        <f>VLOOKUP(A34,HOP!A:L,12,0)</f>
        <v>18590.00</v>
      </c>
      <c r="F34" s="4" t="str">
        <f>VLOOKUP(A34,HOP!A:C,3,0)</f>
        <v>2674861</v>
      </c>
      <c r="G34" s="4">
        <f t="shared" si="0"/>
        <v>0</v>
      </c>
      <c r="H34" s="4" t="str">
        <f t="shared" si="1"/>
        <v>，2674861</v>
      </c>
      <c r="I34" s="4" t="str">
        <f>VLOOKUP(A34,HOP!A:U,21,0)</f>
        <v>直采</v>
      </c>
    </row>
    <row r="35" s="4" customFormat="1" hidden="1" spans="1:9">
      <c r="A35" s="5">
        <v>18915229586</v>
      </c>
      <c r="B35" s="6">
        <v>44813</v>
      </c>
      <c r="C35" s="6">
        <v>44816</v>
      </c>
      <c r="D35" s="4">
        <v>3036</v>
      </c>
      <c r="E35" s="4" t="str">
        <f>VLOOKUP(A35,HOP!A:L,12,0)</f>
        <v>3036.00</v>
      </c>
      <c r="F35" s="4" t="str">
        <f>VLOOKUP(A35,HOP!A:C,3,0)</f>
        <v>2676035</v>
      </c>
      <c r="G35" s="4">
        <f t="shared" ref="G35:G66" si="2">D35-E35</f>
        <v>0</v>
      </c>
      <c r="H35" s="4" t="str">
        <f t="shared" ref="H35:H66" si="3">$H$1&amp;F35</f>
        <v>，2676035</v>
      </c>
      <c r="I35" s="4" t="str">
        <f>VLOOKUP(A35,HOP!A:U,21,0)</f>
        <v>直采</v>
      </c>
    </row>
    <row r="36" s="4" customFormat="1" hidden="1" spans="1:9">
      <c r="A36" s="5">
        <v>18915830138</v>
      </c>
      <c r="B36" s="6">
        <v>44815</v>
      </c>
      <c r="C36" s="6">
        <v>44816</v>
      </c>
      <c r="D36" s="4">
        <v>464.07</v>
      </c>
      <c r="E36" s="4" t="str">
        <f>VLOOKUP(A36,HOP!A:L,12,0)</f>
        <v>464.07</v>
      </c>
      <c r="F36" s="4" t="str">
        <f>VLOOKUP(A36,HOP!A:C,3,0)</f>
        <v>2676586</v>
      </c>
      <c r="G36" s="4">
        <f t="shared" si="2"/>
        <v>0</v>
      </c>
      <c r="H36" s="4" t="str">
        <f t="shared" si="3"/>
        <v>，2676586</v>
      </c>
      <c r="I36" s="4" t="str">
        <f>VLOOKUP(A36,HOP!A:U,21,0)</f>
        <v>直连</v>
      </c>
    </row>
    <row r="37" s="4" customFormat="1" hidden="1" spans="1:9">
      <c r="A37" s="5">
        <v>18916176635</v>
      </c>
      <c r="B37" s="6">
        <v>44815</v>
      </c>
      <c r="C37" s="6">
        <v>44816</v>
      </c>
      <c r="D37" s="4">
        <v>196</v>
      </c>
      <c r="E37" s="4" t="str">
        <f>VLOOKUP(A37,HOP!A:L,12,0)</f>
        <v>196.00</v>
      </c>
      <c r="F37" s="4" t="str">
        <f>VLOOKUP(A37,HOP!A:C,3,0)</f>
        <v>2676847</v>
      </c>
      <c r="G37" s="4">
        <f t="shared" si="2"/>
        <v>0</v>
      </c>
      <c r="H37" s="4" t="str">
        <f t="shared" si="3"/>
        <v>，2676847</v>
      </c>
      <c r="I37" s="4" t="str">
        <f>VLOOKUP(A37,HOP!A:U,21,0)</f>
        <v>直采</v>
      </c>
    </row>
    <row r="38" s="4" customFormat="1" hidden="1" spans="1:9">
      <c r="A38" s="5">
        <v>18916543964</v>
      </c>
      <c r="B38" s="6">
        <v>44815</v>
      </c>
      <c r="C38" s="6">
        <v>44816</v>
      </c>
      <c r="D38" s="4">
        <v>742</v>
      </c>
      <c r="E38" s="4" t="str">
        <f>VLOOKUP(A38,HOP!A:L,12,0)</f>
        <v>742.00</v>
      </c>
      <c r="F38" s="4" t="str">
        <f>VLOOKUP(A38,HOP!A:C,3,0)</f>
        <v>2677058</v>
      </c>
      <c r="G38" s="4">
        <f t="shared" si="2"/>
        <v>0</v>
      </c>
      <c r="H38" s="4" t="str">
        <f t="shared" si="3"/>
        <v>，2677058</v>
      </c>
      <c r="I38" s="4" t="str">
        <f>VLOOKUP(A38,HOP!A:U,21,0)</f>
        <v>直采</v>
      </c>
    </row>
    <row r="39" s="4" customFormat="1" hidden="1" spans="1:9">
      <c r="A39" s="5">
        <v>18918511361</v>
      </c>
      <c r="B39" s="6">
        <v>44809</v>
      </c>
      <c r="C39" s="6">
        <v>44816</v>
      </c>
      <c r="D39" s="4">
        <v>1372</v>
      </c>
      <c r="E39" s="4" t="str">
        <f>VLOOKUP(A39,HOP!A:L,12,0)</f>
        <v>1372.00</v>
      </c>
      <c r="F39" s="4" t="str">
        <f>VLOOKUP(A39,HOP!A:C,3,0)</f>
        <v>2678579</v>
      </c>
      <c r="G39" s="4">
        <f t="shared" si="2"/>
        <v>0</v>
      </c>
      <c r="H39" s="4" t="str">
        <f t="shared" si="3"/>
        <v>，2678579</v>
      </c>
      <c r="I39" s="4" t="str">
        <f>VLOOKUP(A39,HOP!A:U,21,0)</f>
        <v>直采</v>
      </c>
    </row>
    <row r="40" s="4" customFormat="1" hidden="1" spans="1:9">
      <c r="A40" s="5">
        <v>18919505172</v>
      </c>
      <c r="B40" s="6">
        <v>44814</v>
      </c>
      <c r="C40" s="6">
        <v>44816</v>
      </c>
      <c r="D40" s="4">
        <v>1460</v>
      </c>
      <c r="E40" s="4" t="str">
        <f>VLOOKUP(A40,HOP!A:L,12,0)</f>
        <v>1460.00</v>
      </c>
      <c r="F40" s="4" t="str">
        <f>VLOOKUP(A40,HOP!A:C,3,0)</f>
        <v>2679299</v>
      </c>
      <c r="G40" s="4">
        <f t="shared" si="2"/>
        <v>0</v>
      </c>
      <c r="H40" s="4" t="str">
        <f t="shared" si="3"/>
        <v>，2679299</v>
      </c>
      <c r="I40" s="4" t="str">
        <f>VLOOKUP(A40,HOP!A:U,21,0)</f>
        <v>直采</v>
      </c>
    </row>
    <row r="41" s="4" customFormat="1" hidden="1" spans="1:9">
      <c r="A41" s="5">
        <v>18920703929</v>
      </c>
      <c r="B41" s="6">
        <v>44812</v>
      </c>
      <c r="C41" s="6">
        <v>44816</v>
      </c>
      <c r="D41" s="4">
        <v>1956</v>
      </c>
      <c r="E41" s="4" t="str">
        <f>VLOOKUP(A41,HOP!A:L,12,0)</f>
        <v>1956.00</v>
      </c>
      <c r="F41" s="4" t="str">
        <f>VLOOKUP(A41,HOP!A:C,3,0)</f>
        <v>2680251</v>
      </c>
      <c r="G41" s="4">
        <f t="shared" si="2"/>
        <v>0</v>
      </c>
      <c r="H41" s="4" t="str">
        <f t="shared" si="3"/>
        <v>，2680251</v>
      </c>
      <c r="I41" s="4" t="str">
        <f>VLOOKUP(A41,HOP!A:U,21,0)</f>
        <v>直采</v>
      </c>
    </row>
    <row r="42" s="4" customFormat="1" hidden="1" spans="1:9">
      <c r="A42" s="5">
        <v>18920768473</v>
      </c>
      <c r="B42" s="6">
        <v>44812</v>
      </c>
      <c r="C42" s="6">
        <v>44816</v>
      </c>
      <c r="D42" s="4">
        <v>1036</v>
      </c>
      <c r="E42" s="4" t="str">
        <f>VLOOKUP(A42,HOP!A:L,12,0)</f>
        <v>1036.00</v>
      </c>
      <c r="F42" s="4" t="str">
        <f>VLOOKUP(A42,HOP!A:C,3,0)</f>
        <v>2680293</v>
      </c>
      <c r="G42" s="4">
        <f t="shared" si="2"/>
        <v>0</v>
      </c>
      <c r="H42" s="4" t="str">
        <f t="shared" si="3"/>
        <v>，2680293</v>
      </c>
      <c r="I42" s="4" t="str">
        <f>VLOOKUP(A42,HOP!A:U,21,0)</f>
        <v>直采</v>
      </c>
    </row>
    <row r="43" s="4" customFormat="1" hidden="1" spans="1:9">
      <c r="A43" s="5">
        <v>18920881292</v>
      </c>
      <c r="B43" s="6">
        <v>44815</v>
      </c>
      <c r="C43" s="6">
        <v>44816</v>
      </c>
      <c r="D43" s="4">
        <v>362</v>
      </c>
      <c r="E43" s="4" t="str">
        <f>VLOOKUP(A43,HOP!A:L,12,0)</f>
        <v>362.00</v>
      </c>
      <c r="F43" s="4" t="str">
        <f>VLOOKUP(A43,HOP!A:C,3,0)</f>
        <v>2680357</v>
      </c>
      <c r="G43" s="4">
        <f t="shared" si="2"/>
        <v>0</v>
      </c>
      <c r="H43" s="4" t="str">
        <f t="shared" si="3"/>
        <v>，2680357</v>
      </c>
      <c r="I43" s="4" t="str">
        <f>VLOOKUP(A43,HOP!A:U,21,0)</f>
        <v>直采</v>
      </c>
    </row>
    <row r="44" s="4" customFormat="1" hidden="1" spans="1:9">
      <c r="A44" s="5">
        <v>18923108898</v>
      </c>
      <c r="B44" s="6">
        <v>44814</v>
      </c>
      <c r="C44" s="6">
        <v>44816</v>
      </c>
      <c r="D44" s="4">
        <v>308</v>
      </c>
      <c r="E44" s="4" t="str">
        <f>VLOOKUP(A44,HOP!A:L,12,0)</f>
        <v>308.00</v>
      </c>
      <c r="F44" s="4" t="str">
        <f>VLOOKUP(A44,HOP!A:C,3,0)</f>
        <v>2680800</v>
      </c>
      <c r="G44" s="4">
        <f t="shared" si="2"/>
        <v>0</v>
      </c>
      <c r="H44" s="4" t="str">
        <f t="shared" si="3"/>
        <v>，2680800</v>
      </c>
      <c r="I44" s="4" t="str">
        <f>VLOOKUP(A44,HOP!A:U,21,0)</f>
        <v>直采</v>
      </c>
    </row>
    <row r="45" s="4" customFormat="1" hidden="1" spans="1:9">
      <c r="A45" s="5">
        <v>18929115903</v>
      </c>
      <c r="B45" s="6">
        <v>44815</v>
      </c>
      <c r="C45" s="6">
        <v>44816</v>
      </c>
      <c r="D45" s="4">
        <v>1020</v>
      </c>
      <c r="E45" s="4" t="str">
        <f>VLOOKUP(A45,HOP!A:L,12,0)</f>
        <v>1020.00</v>
      </c>
      <c r="F45" s="4" t="str">
        <f>VLOOKUP(A45,HOP!A:C,3,0)</f>
        <v>2682019</v>
      </c>
      <c r="G45" s="4">
        <f t="shared" si="2"/>
        <v>0</v>
      </c>
      <c r="H45" s="4" t="str">
        <f t="shared" si="3"/>
        <v>，2682019</v>
      </c>
      <c r="I45" s="4" t="str">
        <f>VLOOKUP(A45,HOP!A:U,21,0)</f>
        <v>直采</v>
      </c>
    </row>
    <row r="46" s="4" customFormat="1" hidden="1" spans="1:9">
      <c r="A46" s="5">
        <v>18933054673</v>
      </c>
      <c r="B46" s="6">
        <v>44815</v>
      </c>
      <c r="C46" s="6">
        <v>44816</v>
      </c>
      <c r="D46" s="4">
        <v>488</v>
      </c>
      <c r="E46" s="4" t="str">
        <f>VLOOKUP(A46,HOP!A:L,12,0)</f>
        <v>488.00</v>
      </c>
      <c r="F46" s="4" t="str">
        <f>VLOOKUP(A46,HOP!A:C,3,0)</f>
        <v>2682153</v>
      </c>
      <c r="G46" s="4">
        <f t="shared" si="2"/>
        <v>0</v>
      </c>
      <c r="H46" s="4" t="str">
        <f t="shared" si="3"/>
        <v>，2682153</v>
      </c>
      <c r="I46" s="4" t="str">
        <f>VLOOKUP(A46,HOP!A:U,21,0)</f>
        <v>直采</v>
      </c>
    </row>
    <row r="47" s="4" customFormat="1" hidden="1" spans="1:9">
      <c r="A47" s="5">
        <v>18936617397</v>
      </c>
      <c r="B47" s="6">
        <v>44813</v>
      </c>
      <c r="C47" s="6">
        <v>44816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18937083497</v>
      </c>
      <c r="B48" s="6">
        <v>44814</v>
      </c>
      <c r="C48" s="6">
        <v>44816</v>
      </c>
      <c r="D48" s="4">
        <v>1630</v>
      </c>
      <c r="E48" s="4" t="str">
        <f>VLOOKUP(A48,HOP!A:L,12,0)</f>
        <v>1630.00</v>
      </c>
      <c r="F48" s="4" t="str">
        <f>VLOOKUP(A48,HOP!A:C,3,0)</f>
        <v>2682585</v>
      </c>
      <c r="G48" s="4">
        <f t="shared" si="2"/>
        <v>0</v>
      </c>
      <c r="H48" s="4" t="str">
        <f t="shared" si="3"/>
        <v>，2682585</v>
      </c>
      <c r="I48" s="4" t="str">
        <f>VLOOKUP(A48,HOP!A:U,21,0)</f>
        <v>直采</v>
      </c>
    </row>
    <row r="49" s="4" customFormat="1" hidden="1" spans="1:9">
      <c r="A49" s="5">
        <v>18938151673</v>
      </c>
      <c r="B49" s="6">
        <v>44812</v>
      </c>
      <c r="C49" s="6">
        <v>44816</v>
      </c>
      <c r="D49" s="4">
        <v>920</v>
      </c>
      <c r="E49" s="4" t="str">
        <f>VLOOKUP(A49,HOP!A:L,12,0)</f>
        <v>920.00</v>
      </c>
      <c r="F49" s="4" t="str">
        <f>VLOOKUP(A49,HOP!A:C,3,0)</f>
        <v>2682755</v>
      </c>
      <c r="G49" s="4">
        <f t="shared" si="2"/>
        <v>0</v>
      </c>
      <c r="H49" s="4" t="str">
        <f t="shared" si="3"/>
        <v>，2682755</v>
      </c>
      <c r="I49" s="4" t="str">
        <f>VLOOKUP(A49,HOP!A:U,21,0)</f>
        <v>直采</v>
      </c>
    </row>
    <row r="50" s="4" customFormat="1" hidden="1" spans="1:9">
      <c r="A50" s="5">
        <v>18938480238</v>
      </c>
      <c r="B50" s="6">
        <v>44815</v>
      </c>
      <c r="C50" s="6">
        <v>44816</v>
      </c>
      <c r="D50" s="4">
        <v>743</v>
      </c>
      <c r="E50" s="4" t="str">
        <f>VLOOKUP(A50,HOP!A:L,12,0)</f>
        <v>743.00</v>
      </c>
      <c r="F50" s="4" t="str">
        <f>VLOOKUP(A50,HOP!A:C,3,0)</f>
        <v>2682899</v>
      </c>
      <c r="G50" s="4">
        <f t="shared" si="2"/>
        <v>0</v>
      </c>
      <c r="H50" s="4" t="str">
        <f t="shared" si="3"/>
        <v>，2682899</v>
      </c>
      <c r="I50" s="4" t="str">
        <f>VLOOKUP(A50,HOP!A:U,21,0)</f>
        <v>直采</v>
      </c>
    </row>
    <row r="51" s="4" customFormat="1" hidden="1" spans="1:9">
      <c r="A51" s="5">
        <v>18938543939</v>
      </c>
      <c r="B51" s="6">
        <v>44814</v>
      </c>
      <c r="C51" s="6">
        <v>44816</v>
      </c>
      <c r="D51" s="4">
        <v>3064</v>
      </c>
      <c r="E51" s="4" t="str">
        <f>VLOOKUP(A51,HOP!A:L,12,0)</f>
        <v>3064.00</v>
      </c>
      <c r="F51" s="4" t="str">
        <f>VLOOKUP(A51,HOP!A:C,3,0)</f>
        <v>2682921</v>
      </c>
      <c r="G51" s="4">
        <f t="shared" si="2"/>
        <v>0</v>
      </c>
      <c r="H51" s="4" t="str">
        <f t="shared" si="3"/>
        <v>，2682921</v>
      </c>
      <c r="I51" s="4" t="str">
        <f>VLOOKUP(A51,HOP!A:U,21,0)</f>
        <v>直采</v>
      </c>
    </row>
    <row r="52" s="4" customFormat="1" hidden="1" spans="1:9">
      <c r="A52" s="5">
        <v>18941685836</v>
      </c>
      <c r="B52" s="6">
        <v>44813</v>
      </c>
      <c r="C52" s="6">
        <v>44816</v>
      </c>
      <c r="D52" s="4">
        <v>3660</v>
      </c>
      <c r="E52" s="4" t="str">
        <f>VLOOKUP(A52,HOP!A:L,12,0)</f>
        <v>3660.00</v>
      </c>
      <c r="F52" s="4" t="str">
        <f>VLOOKUP(A52,HOP!A:C,3,0)</f>
        <v>2683493</v>
      </c>
      <c r="G52" s="4">
        <f t="shared" si="2"/>
        <v>0</v>
      </c>
      <c r="H52" s="4" t="str">
        <f t="shared" si="3"/>
        <v>，2683493</v>
      </c>
      <c r="I52" s="4" t="str">
        <f>VLOOKUP(A52,HOP!A:U,21,0)</f>
        <v>直采</v>
      </c>
    </row>
    <row r="53" s="4" customFormat="1" hidden="1" spans="1:9">
      <c r="A53" s="5">
        <v>18943544325</v>
      </c>
      <c r="B53" s="6">
        <v>44813</v>
      </c>
      <c r="C53" s="6">
        <v>44816</v>
      </c>
      <c r="D53" s="4">
        <v>0</v>
      </c>
      <c r="E53" s="4" t="e">
        <f>VLOOKUP(A53,HOP!A:L,12,0)</f>
        <v>#N/A</v>
      </c>
      <c r="F53" s="4" t="e">
        <f>VLOOKUP(A53,HOP!A:C,3,0)</f>
        <v>#N/A</v>
      </c>
      <c r="G53" s="4" t="e">
        <f t="shared" si="2"/>
        <v>#N/A</v>
      </c>
      <c r="H53" s="4" t="e">
        <f t="shared" si="3"/>
        <v>#N/A</v>
      </c>
      <c r="I53" s="4" t="e">
        <f>VLOOKUP(A53,HOP!A:U,21,0)</f>
        <v>#N/A</v>
      </c>
    </row>
    <row r="54" s="4" customFormat="1" hidden="1" spans="1:9">
      <c r="A54" s="5">
        <v>18944428636</v>
      </c>
      <c r="B54" s="6">
        <v>44814</v>
      </c>
      <c r="C54" s="6">
        <v>44816</v>
      </c>
      <c r="D54" s="4">
        <v>406</v>
      </c>
      <c r="E54" s="4" t="str">
        <f>VLOOKUP(A54,HOP!A:L,12,0)</f>
        <v>406.00</v>
      </c>
      <c r="F54" s="4" t="str">
        <f>VLOOKUP(A54,HOP!A:C,3,0)</f>
        <v>2684366</v>
      </c>
      <c r="G54" s="4">
        <f t="shared" si="2"/>
        <v>0</v>
      </c>
      <c r="H54" s="4" t="str">
        <f t="shared" si="3"/>
        <v>，2684366</v>
      </c>
      <c r="I54" s="4" t="str">
        <f>VLOOKUP(A54,HOP!A:U,21,0)</f>
        <v>直采</v>
      </c>
    </row>
    <row r="55" s="4" customFormat="1" hidden="1" spans="1:9">
      <c r="A55" s="5">
        <v>18945119126</v>
      </c>
      <c r="B55" s="6">
        <v>44814</v>
      </c>
      <c r="C55" s="6">
        <v>44816</v>
      </c>
      <c r="D55" s="4">
        <v>550</v>
      </c>
      <c r="E55" s="4" t="str">
        <f>VLOOKUP(A55,HOP!A:L,12,0)</f>
        <v>550.00</v>
      </c>
      <c r="F55" s="4" t="str">
        <f>VLOOKUP(A55,HOP!A:C,3,0)</f>
        <v>2684685</v>
      </c>
      <c r="G55" s="4">
        <f t="shared" si="2"/>
        <v>0</v>
      </c>
      <c r="H55" s="4" t="str">
        <f t="shared" si="3"/>
        <v>，2684685</v>
      </c>
      <c r="I55" s="4" t="str">
        <f>VLOOKUP(A55,HOP!A:U,21,0)</f>
        <v>直采</v>
      </c>
    </row>
    <row r="56" s="4" customFormat="1" hidden="1" spans="1:9">
      <c r="A56" s="5">
        <v>18945333050</v>
      </c>
      <c r="B56" s="6">
        <v>44814</v>
      </c>
      <c r="C56" s="6">
        <v>44816</v>
      </c>
      <c r="D56" s="4">
        <v>4530</v>
      </c>
      <c r="E56" s="4" t="str">
        <f>VLOOKUP(A56,HOP!A:L,12,0)</f>
        <v>4530.00</v>
      </c>
      <c r="F56" s="4" t="str">
        <f>VLOOKUP(A56,HOP!A:C,3,0)</f>
        <v>2684811</v>
      </c>
      <c r="G56" s="4">
        <f t="shared" si="2"/>
        <v>0</v>
      </c>
      <c r="H56" s="4" t="str">
        <f t="shared" si="3"/>
        <v>，2684811</v>
      </c>
      <c r="I56" s="4" t="str">
        <f>VLOOKUP(A56,HOP!A:U,21,0)</f>
        <v>直采</v>
      </c>
    </row>
    <row r="57" s="4" customFormat="1" hidden="1" spans="1:9">
      <c r="A57" s="5">
        <v>18945410340</v>
      </c>
      <c r="B57" s="6">
        <v>44814</v>
      </c>
      <c r="C57" s="6">
        <v>44816</v>
      </c>
      <c r="D57" s="4">
        <v>1102</v>
      </c>
      <c r="E57" s="4" t="str">
        <f>VLOOKUP(A57,HOP!A:L,12,0)</f>
        <v>1102.00</v>
      </c>
      <c r="F57" s="4" t="str">
        <f>VLOOKUP(A57,HOP!A:C,3,0)</f>
        <v>2684851</v>
      </c>
      <c r="G57" s="4">
        <f t="shared" si="2"/>
        <v>0</v>
      </c>
      <c r="H57" s="4" t="str">
        <f t="shared" si="3"/>
        <v>，2684851</v>
      </c>
      <c r="I57" s="4" t="str">
        <f>VLOOKUP(A57,HOP!A:U,21,0)</f>
        <v>直采</v>
      </c>
    </row>
    <row r="58" s="4" customFormat="1" hidden="1" spans="1:9">
      <c r="A58" s="5">
        <v>18946648580</v>
      </c>
      <c r="B58" s="6">
        <v>44814</v>
      </c>
      <c r="C58" s="6">
        <v>44816</v>
      </c>
      <c r="D58" s="4">
        <v>390</v>
      </c>
      <c r="E58" s="4" t="str">
        <f>VLOOKUP(A58,HOP!A:L,12,0)</f>
        <v>390.00</v>
      </c>
      <c r="F58" s="4" t="str">
        <f>VLOOKUP(A58,HOP!A:C,3,0)</f>
        <v>2685401</v>
      </c>
      <c r="G58" s="4">
        <f t="shared" si="2"/>
        <v>0</v>
      </c>
      <c r="H58" s="4" t="str">
        <f t="shared" si="3"/>
        <v>，2685401</v>
      </c>
      <c r="I58" s="4" t="str">
        <f>VLOOKUP(A58,HOP!A:U,21,0)</f>
        <v>直采</v>
      </c>
    </row>
    <row r="59" s="4" customFormat="1" hidden="1" spans="1:9">
      <c r="A59" s="5">
        <v>18947042361</v>
      </c>
      <c r="B59" s="6">
        <v>44815</v>
      </c>
      <c r="C59" s="6">
        <v>44816</v>
      </c>
      <c r="D59" s="4">
        <v>430</v>
      </c>
      <c r="E59" s="4" t="str">
        <f>VLOOKUP(A59,HOP!A:L,12,0)</f>
        <v>430.00</v>
      </c>
      <c r="F59" s="4" t="str">
        <f>VLOOKUP(A59,HOP!A:C,3,0)</f>
        <v>2685728</v>
      </c>
      <c r="G59" s="4">
        <f t="shared" si="2"/>
        <v>0</v>
      </c>
      <c r="H59" s="4" t="str">
        <f t="shared" si="3"/>
        <v>，2685728</v>
      </c>
      <c r="I59" s="4" t="str">
        <f>VLOOKUP(A59,HOP!A:U,21,0)</f>
        <v>直采</v>
      </c>
    </row>
    <row r="60" s="4" customFormat="1" hidden="1" spans="1:9">
      <c r="A60" s="5">
        <v>18947886793</v>
      </c>
      <c r="B60" s="6">
        <v>44814</v>
      </c>
      <c r="C60" s="6">
        <v>44816</v>
      </c>
      <c r="D60" s="4">
        <v>2364</v>
      </c>
      <c r="E60" s="4" t="str">
        <f>VLOOKUP(A60,HOP!A:L,12,0)</f>
        <v>2364.00</v>
      </c>
      <c r="F60" s="4" t="str">
        <f>VLOOKUP(A60,HOP!A:C,3,0)</f>
        <v>2686130</v>
      </c>
      <c r="G60" s="4">
        <f t="shared" si="2"/>
        <v>0</v>
      </c>
      <c r="H60" s="4" t="str">
        <f t="shared" si="3"/>
        <v>，2686130</v>
      </c>
      <c r="I60" s="4" t="str">
        <f>VLOOKUP(A60,HOP!A:U,21,0)</f>
        <v>直采</v>
      </c>
    </row>
    <row r="61" s="4" customFormat="1" hidden="1" spans="1:9">
      <c r="A61" s="5">
        <v>18948710096</v>
      </c>
      <c r="B61" s="6">
        <v>44815</v>
      </c>
      <c r="C61" s="6">
        <v>44816</v>
      </c>
      <c r="D61" s="4">
        <v>650</v>
      </c>
      <c r="E61" s="4" t="str">
        <f>VLOOKUP(A61,HOP!A:L,12,0)</f>
        <v>650.00</v>
      </c>
      <c r="F61" s="4" t="str">
        <f>VLOOKUP(A61,HOP!A:C,3,0)</f>
        <v>2686597</v>
      </c>
      <c r="G61" s="4">
        <f t="shared" si="2"/>
        <v>0</v>
      </c>
      <c r="H61" s="4" t="str">
        <f t="shared" si="3"/>
        <v>，2686597</v>
      </c>
      <c r="I61" s="4" t="str">
        <f>VLOOKUP(A61,HOP!A:U,21,0)</f>
        <v>直采</v>
      </c>
    </row>
    <row r="62" s="4" customFormat="1" hidden="1" spans="1:9">
      <c r="A62" s="5">
        <v>18949452182</v>
      </c>
      <c r="B62" s="6">
        <v>44815</v>
      </c>
      <c r="C62" s="6">
        <v>44816</v>
      </c>
      <c r="D62" s="4">
        <v>975</v>
      </c>
      <c r="E62" s="4" t="str">
        <f>VLOOKUP(A62,HOP!A:L,12,0)</f>
        <v>975.00</v>
      </c>
      <c r="F62" s="4" t="str">
        <f>VLOOKUP(A62,HOP!A:C,3,0)</f>
        <v>2686940</v>
      </c>
      <c r="G62" s="4">
        <f t="shared" si="2"/>
        <v>0</v>
      </c>
      <c r="H62" s="4" t="str">
        <f t="shared" si="3"/>
        <v>，2686940</v>
      </c>
      <c r="I62" s="4" t="str">
        <f>VLOOKUP(A62,HOP!A:U,21,0)</f>
        <v>直采</v>
      </c>
    </row>
    <row r="63" s="4" customFormat="1" hidden="1" spans="1:9">
      <c r="A63" s="5">
        <v>18949231185</v>
      </c>
      <c r="B63" s="6">
        <v>44815</v>
      </c>
      <c r="C63" s="6">
        <v>44816</v>
      </c>
      <c r="D63" s="4">
        <v>1103</v>
      </c>
      <c r="E63" s="4" t="str">
        <f>VLOOKUP(A63,HOP!A:L,12,0)</f>
        <v>1103.00</v>
      </c>
      <c r="F63" s="4" t="str">
        <f>VLOOKUP(A63,HOP!A:C,3,0)</f>
        <v>2686829</v>
      </c>
      <c r="G63" s="4">
        <f t="shared" si="2"/>
        <v>0</v>
      </c>
      <c r="H63" s="4" t="str">
        <f t="shared" si="3"/>
        <v>，2686829</v>
      </c>
      <c r="I63" s="4" t="str">
        <f>VLOOKUP(A63,HOP!A:U,21,0)</f>
        <v>直采</v>
      </c>
    </row>
    <row r="64" s="4" customFormat="1" hidden="1" spans="1:9">
      <c r="A64" s="5">
        <v>18949988735</v>
      </c>
      <c r="B64" s="6">
        <v>44815</v>
      </c>
      <c r="C64" s="6">
        <v>44816</v>
      </c>
      <c r="D64" s="4">
        <v>248</v>
      </c>
      <c r="E64" s="4" t="str">
        <f>VLOOKUP(A64,HOP!A:L,12,0)</f>
        <v>248.00</v>
      </c>
      <c r="F64" s="4" t="str">
        <f>VLOOKUP(A64,HOP!A:C,3,0)</f>
        <v>2687262</v>
      </c>
      <c r="G64" s="4">
        <f t="shared" si="2"/>
        <v>0</v>
      </c>
      <c r="H64" s="4" t="str">
        <f t="shared" si="3"/>
        <v>，2687262</v>
      </c>
      <c r="I64" s="4" t="str">
        <f>VLOOKUP(A64,HOP!A:U,21,0)</f>
        <v>直采</v>
      </c>
    </row>
    <row r="65" s="4" customFormat="1" hidden="1" spans="1:9">
      <c r="A65" s="5">
        <v>18950153163</v>
      </c>
      <c r="B65" s="6">
        <v>44815</v>
      </c>
      <c r="C65" s="6">
        <v>44816</v>
      </c>
      <c r="D65" s="4">
        <v>309</v>
      </c>
      <c r="E65" s="4" t="str">
        <f>VLOOKUP(A65,HOP!A:L,12,0)</f>
        <v>309.00</v>
      </c>
      <c r="F65" s="4" t="str">
        <f>VLOOKUP(A65,HOP!A:C,3,0)</f>
        <v>2687334</v>
      </c>
      <c r="G65" s="4">
        <f t="shared" si="2"/>
        <v>0</v>
      </c>
      <c r="H65" s="4" t="str">
        <f t="shared" si="3"/>
        <v>，2687334</v>
      </c>
      <c r="I65" s="4" t="str">
        <f>VLOOKUP(A65,HOP!A:U,21,0)</f>
        <v>直采</v>
      </c>
    </row>
    <row r="66" s="4" customFormat="1" hidden="1" spans="1:9">
      <c r="A66" s="5">
        <v>18950284194</v>
      </c>
      <c r="B66" s="6">
        <v>44815</v>
      </c>
      <c r="C66" s="6">
        <v>44816</v>
      </c>
      <c r="D66" s="4">
        <v>152.44</v>
      </c>
      <c r="E66" s="4" t="str">
        <f>VLOOKUP(A66,HOP!A:L,12,0)</f>
        <v>152.44</v>
      </c>
      <c r="F66" s="4" t="str">
        <f>VLOOKUP(A66,HOP!A:C,3,0)</f>
        <v>2687382</v>
      </c>
      <c r="G66" s="4">
        <f t="shared" si="2"/>
        <v>0</v>
      </c>
      <c r="H66" s="4" t="str">
        <f t="shared" si="3"/>
        <v>，2687382</v>
      </c>
      <c r="I66" s="4" t="str">
        <f>VLOOKUP(A66,HOP!A:U,21,0)</f>
        <v>直连</v>
      </c>
    </row>
    <row r="67" s="4" customFormat="1" hidden="1" spans="1:9">
      <c r="A67" s="5">
        <v>18950431798</v>
      </c>
      <c r="B67" s="6">
        <v>44815</v>
      </c>
      <c r="C67" s="6">
        <v>44816</v>
      </c>
      <c r="D67" s="4">
        <v>780</v>
      </c>
      <c r="E67" s="4" t="str">
        <f>VLOOKUP(A67,HOP!A:L,12,0)</f>
        <v>780.00</v>
      </c>
      <c r="F67" s="4" t="str">
        <f>VLOOKUP(A67,HOP!A:C,3,0)</f>
        <v>2687424</v>
      </c>
      <c r="G67" s="4">
        <f>D67-E67</f>
        <v>0</v>
      </c>
      <c r="H67" s="4" t="str">
        <f>$H$1&amp;F67</f>
        <v>，2687424</v>
      </c>
      <c r="I67" s="4" t="str">
        <f>VLOOKUP(A67,HOP!A:U,21,0)</f>
        <v>直采</v>
      </c>
    </row>
    <row r="68" s="4" customFormat="1" hidden="1" spans="1:9">
      <c r="A68" s="5">
        <v>18950648063</v>
      </c>
      <c r="B68" s="6">
        <v>44815</v>
      </c>
      <c r="C68" s="6">
        <v>44816</v>
      </c>
      <c r="D68" s="4">
        <v>141</v>
      </c>
      <c r="E68" s="4" t="str">
        <f>VLOOKUP(A68,HOP!A:L,12,0)</f>
        <v>141.00</v>
      </c>
      <c r="F68" s="4" t="str">
        <f>VLOOKUP(A68,HOP!A:C,3,0)</f>
        <v>2687521</v>
      </c>
      <c r="G68" s="4">
        <f>D68-E68</f>
        <v>0</v>
      </c>
      <c r="H68" s="4" t="str">
        <f>$H$1&amp;F68</f>
        <v>，2687521</v>
      </c>
      <c r="I68" s="4" t="str">
        <f>VLOOKUP(A68,HOP!A:U,21,0)</f>
        <v>直采</v>
      </c>
    </row>
    <row r="69" s="4" customFormat="1" hidden="1" spans="1:9">
      <c r="A69" s="5">
        <v>18951073704</v>
      </c>
      <c r="B69" s="6">
        <v>44815</v>
      </c>
      <c r="C69" s="6">
        <v>44816</v>
      </c>
      <c r="D69" s="4">
        <v>592</v>
      </c>
      <c r="E69" s="4" t="str">
        <f>VLOOKUP(A69,HOP!A:L,12,0)</f>
        <v>592.00</v>
      </c>
      <c r="F69" s="4" t="str">
        <f>VLOOKUP(A69,HOP!A:C,3,0)</f>
        <v>2687717</v>
      </c>
      <c r="G69" s="4">
        <f>D69-E69</f>
        <v>0</v>
      </c>
      <c r="H69" s="4" t="str">
        <f>$H$1&amp;F69</f>
        <v>，2687717</v>
      </c>
      <c r="I69" s="4" t="str">
        <f>VLOOKUP(A69,HOP!A:U,21,0)</f>
        <v>直采</v>
      </c>
    </row>
    <row r="70" s="4" customFormat="1" hidden="1" spans="1:9">
      <c r="A70" s="5">
        <v>18950685103</v>
      </c>
      <c r="B70" s="6">
        <v>44815</v>
      </c>
      <c r="C70" s="6">
        <v>44816</v>
      </c>
      <c r="D70" s="4">
        <v>0</v>
      </c>
      <c r="E70" s="4" t="str">
        <f>VLOOKUP(A70,HOP!A:L,12,0)</f>
        <v>0.00</v>
      </c>
      <c r="F70" s="4" t="str">
        <f>VLOOKUP(A70,HOP!A:C,3,0)</f>
        <v>2687537</v>
      </c>
      <c r="G70" s="4">
        <f>D70-E70</f>
        <v>0</v>
      </c>
      <c r="H70" s="4" t="str">
        <f>$H$1&amp;F70</f>
        <v>，2687537</v>
      </c>
      <c r="I70" s="4" t="str">
        <f>VLOOKUP(A70,HOP!A:U,21,0)</f>
        <v>直采</v>
      </c>
    </row>
    <row r="71" s="4" customFormat="1" hidden="1" spans="1:9">
      <c r="A71" s="5">
        <v>18952029059</v>
      </c>
      <c r="B71" s="6">
        <v>44815</v>
      </c>
      <c r="C71" s="6">
        <v>44816</v>
      </c>
      <c r="D71" s="4">
        <v>1130.64</v>
      </c>
      <c r="E71" s="4" t="str">
        <f>VLOOKUP(A71,HOP!A:L,12,0)</f>
        <v>1130.64</v>
      </c>
      <c r="F71" s="4" t="str">
        <f>VLOOKUP(A71,HOP!A:C,3,0)</f>
        <v>2688129</v>
      </c>
      <c r="G71" s="4">
        <f>D71-E71</f>
        <v>0</v>
      </c>
      <c r="H71" s="4" t="str">
        <f>$H$1&amp;F71</f>
        <v>，2688129</v>
      </c>
      <c r="I71" s="4" t="str">
        <f>VLOOKUP(A71,HOP!A:U,21,0)</f>
        <v>直连</v>
      </c>
    </row>
    <row r="73" spans="4:4">
      <c r="D73" s="4">
        <f>SUM(D2:D72)</f>
        <v>129446.75</v>
      </c>
    </row>
    <row r="80" spans="1:4">
      <c r="A80" s="4" t="s">
        <v>425</v>
      </c>
      <c r="C80" s="4">
        <v>125927.2</v>
      </c>
      <c r="D80" s="4">
        <v>141717.96</v>
      </c>
    </row>
    <row r="81" spans="1:4">
      <c r="A81" s="4" t="s">
        <v>426</v>
      </c>
      <c r="C81" s="4">
        <v>1747.15</v>
      </c>
      <c r="D81" s="4">
        <v>1966.24</v>
      </c>
    </row>
    <row r="82" spans="1:4">
      <c r="A82" s="4" t="s">
        <v>427</v>
      </c>
      <c r="C82" s="4">
        <v>1772.4</v>
      </c>
      <c r="D82" s="4">
        <v>1994.65</v>
      </c>
    </row>
    <row r="83" spans="1:4">
      <c r="A83" s="4" t="s">
        <v>428</v>
      </c>
      <c r="C83" s="4">
        <f>SUBTOTAL(9,C80:C82)</f>
        <v>129446.75</v>
      </c>
      <c r="D83" s="4">
        <f>SUBTOTAL(9,D80:D82)</f>
        <v>145678.85</v>
      </c>
    </row>
    <row r="84" spans="1:1">
      <c r="A84" s="4" t="s">
        <v>429</v>
      </c>
    </row>
  </sheetData>
  <autoFilter ref="A1:XFD73">
    <filterColumn colId="3">
      <filters blank="1">
        <filter val="3291.6"/>
        <filter val="600"/>
        <filter val="1102"/>
        <filter val="1103"/>
        <filter val="406"/>
        <filter val="464.07"/>
        <filter val="308"/>
        <filter val="309"/>
        <filter val="4612"/>
        <filter val="515"/>
        <filter val="816"/>
        <filter val="920"/>
        <filter val="1020"/>
        <filter val="1120"/>
        <filter val="430"/>
        <filter val="1630"/>
        <filter val="4530"/>
        <filter val="1036"/>
        <filter val="3036"/>
        <filter val="240"/>
        <filter val="640"/>
        <filter val="141"/>
        <filter val="1041"/>
        <filter val="742"/>
        <filter val="743"/>
        <filter val="2643"/>
        <filter val="152.44"/>
        <filter val="248"/>
        <filter val="550"/>
        <filter val="650"/>
        <filter val="1450"/>
        <filter val="3350"/>
        <filter val="6850"/>
        <filter val="5755"/>
        <filter val="1956"/>
        <filter val="7656"/>
        <filter val="2958"/>
        <filter val="3258"/>
        <filter val="1460"/>
        <filter val="3660"/>
        <filter val="362"/>
        <filter val="2863"/>
        <filter val="1564"/>
        <filter val="2364"/>
        <filter val="3064"/>
        <filter val="5064"/>
        <filter val="1066"/>
        <filter val="4271"/>
        <filter val="1372"/>
        <filter val="1130.64"/>
        <filter val="975"/>
        <filter val="1479"/>
        <filter val="780"/>
        <filter val="1484"/>
        <filter val="488"/>
        <filter val="1888"/>
        <filter val="389"/>
        <filter val="390"/>
        <filter val="18590"/>
        <filter val="592"/>
        <filter val="894"/>
        <filter val="196"/>
        <filter val="1196"/>
        <filter val="129446.75"/>
      </filters>
    </filterColumn>
    <filterColumn colId="6">
      <filters blank="1">
        <filter val="1772.4"/>
      </filters>
    </filterColumn>
    <extLst/>
  </autoFilter>
  <conditionalFormatting sqref="A1:A84 A86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430</v>
      </c>
      <c r="B1" s="2" t="s">
        <v>431</v>
      </c>
      <c r="C1" s="2" t="s">
        <v>432</v>
      </c>
      <c r="D1" s="2" t="s">
        <v>433</v>
      </c>
      <c r="E1" s="2" t="s">
        <v>13</v>
      </c>
      <c r="F1" s="2" t="s">
        <v>5</v>
      </c>
      <c r="G1" s="2" t="s">
        <v>6</v>
      </c>
      <c r="H1" s="2" t="s">
        <v>434</v>
      </c>
      <c r="I1" s="2" t="s">
        <v>435</v>
      </c>
      <c r="J1" s="2" t="s">
        <v>436</v>
      </c>
      <c r="K1" s="2" t="s">
        <v>437</v>
      </c>
      <c r="L1" s="2" t="s">
        <v>438</v>
      </c>
      <c r="M1" s="2" t="s">
        <v>439</v>
      </c>
      <c r="N1" s="2" t="s">
        <v>440</v>
      </c>
      <c r="O1" s="2" t="s">
        <v>441</v>
      </c>
      <c r="P1" s="2" t="s">
        <v>442</v>
      </c>
      <c r="Q1" s="2" t="s">
        <v>443</v>
      </c>
      <c r="R1" s="2" t="s">
        <v>444</v>
      </c>
      <c r="S1" s="2" t="s">
        <v>445</v>
      </c>
      <c r="T1" s="2" t="s">
        <v>446</v>
      </c>
      <c r="U1" s="2" t="s">
        <v>447</v>
      </c>
      <c r="V1" s="2" t="s">
        <v>448</v>
      </c>
    </row>
    <row r="2" s="1" customFormat="1" spans="1:22">
      <c r="A2" s="3">
        <v>18012439746</v>
      </c>
      <c r="B2" s="1" t="s">
        <v>449</v>
      </c>
      <c r="C2" s="1" t="s">
        <v>450</v>
      </c>
      <c r="D2" s="1" t="s">
        <v>451</v>
      </c>
      <c r="E2" s="1" t="s">
        <v>452</v>
      </c>
      <c r="F2" s="1" t="s">
        <v>453</v>
      </c>
      <c r="G2" s="1" t="s">
        <v>454</v>
      </c>
      <c r="H2" s="1" t="s">
        <v>455</v>
      </c>
      <c r="I2" s="1" t="s">
        <v>456</v>
      </c>
      <c r="J2" s="1" t="s">
        <v>457</v>
      </c>
      <c r="K2" s="1" t="s">
        <v>456</v>
      </c>
      <c r="L2" s="1" t="s">
        <v>456</v>
      </c>
      <c r="M2" s="1" t="s">
        <v>458</v>
      </c>
      <c r="N2" s="1" t="s">
        <v>458</v>
      </c>
      <c r="O2" s="1" t="s">
        <v>459</v>
      </c>
      <c r="P2" s="1" t="s">
        <v>460</v>
      </c>
      <c r="Q2" s="1" t="s">
        <v>461</v>
      </c>
      <c r="R2" s="1" t="s">
        <v>462</v>
      </c>
      <c r="S2" s="1" t="s">
        <v>463</v>
      </c>
      <c r="T2" s="1" t="s">
        <v>464</v>
      </c>
      <c r="U2" s="1" t="s">
        <v>465</v>
      </c>
      <c r="V2" s="1" t="s">
        <v>466</v>
      </c>
    </row>
    <row r="3" s="1" customFormat="1" spans="1:22">
      <c r="A3" s="3">
        <v>18016449204</v>
      </c>
      <c r="B3" s="1" t="s">
        <v>467</v>
      </c>
      <c r="C3" s="1" t="s">
        <v>468</v>
      </c>
      <c r="D3" s="1" t="s">
        <v>451</v>
      </c>
      <c r="E3" s="1" t="s">
        <v>452</v>
      </c>
      <c r="F3" s="1" t="s">
        <v>453</v>
      </c>
      <c r="G3" s="1" t="s">
        <v>454</v>
      </c>
      <c r="H3" s="1" t="s">
        <v>455</v>
      </c>
      <c r="I3" s="1" t="s">
        <v>469</v>
      </c>
      <c r="J3" s="1" t="s">
        <v>457</v>
      </c>
      <c r="K3" s="1" t="s">
        <v>469</v>
      </c>
      <c r="L3" s="1" t="s">
        <v>469</v>
      </c>
      <c r="M3" s="1" t="s">
        <v>458</v>
      </c>
      <c r="N3" s="1" t="s">
        <v>458</v>
      </c>
      <c r="O3" s="1" t="s">
        <v>459</v>
      </c>
      <c r="P3" s="1" t="s">
        <v>460</v>
      </c>
      <c r="Q3" s="1" t="s">
        <v>461</v>
      </c>
      <c r="R3" s="1" t="s">
        <v>470</v>
      </c>
      <c r="S3" s="1" t="s">
        <v>463</v>
      </c>
      <c r="T3" s="1" t="s">
        <v>464</v>
      </c>
      <c r="U3" s="1" t="s">
        <v>465</v>
      </c>
      <c r="V3" s="1" t="s">
        <v>466</v>
      </c>
    </row>
    <row r="4" s="1" customFormat="1" spans="1:22">
      <c r="A4" s="3">
        <v>18016755237</v>
      </c>
      <c r="B4" s="1" t="s">
        <v>467</v>
      </c>
      <c r="C4" s="1" t="s">
        <v>471</v>
      </c>
      <c r="D4" s="1" t="s">
        <v>451</v>
      </c>
      <c r="E4" s="1" t="s">
        <v>452</v>
      </c>
      <c r="F4" s="1" t="s">
        <v>453</v>
      </c>
      <c r="G4" s="1" t="s">
        <v>454</v>
      </c>
      <c r="H4" s="1" t="s">
        <v>455</v>
      </c>
      <c r="I4" s="1" t="s">
        <v>456</v>
      </c>
      <c r="J4" s="1" t="s">
        <v>457</v>
      </c>
      <c r="K4" s="1" t="s">
        <v>456</v>
      </c>
      <c r="L4" s="1" t="s">
        <v>456</v>
      </c>
      <c r="M4" s="1" t="s">
        <v>458</v>
      </c>
      <c r="N4" s="1" t="s">
        <v>458</v>
      </c>
      <c r="O4" s="1" t="s">
        <v>459</v>
      </c>
      <c r="P4" s="1" t="s">
        <v>460</v>
      </c>
      <c r="Q4" s="1" t="s">
        <v>461</v>
      </c>
      <c r="R4" s="1" t="s">
        <v>472</v>
      </c>
      <c r="S4" s="1" t="s">
        <v>463</v>
      </c>
      <c r="T4" s="1" t="s">
        <v>464</v>
      </c>
      <c r="U4" s="1" t="s">
        <v>465</v>
      </c>
      <c r="V4" s="1" t="s">
        <v>466</v>
      </c>
    </row>
    <row r="5" s="1" customFormat="1" spans="1:22">
      <c r="A5" s="3">
        <v>18088833975</v>
      </c>
      <c r="B5" s="1" t="s">
        <v>473</v>
      </c>
      <c r="C5" s="1" t="s">
        <v>474</v>
      </c>
      <c r="D5" s="1" t="s">
        <v>451</v>
      </c>
      <c r="E5" s="1" t="s">
        <v>475</v>
      </c>
      <c r="F5" s="1" t="s">
        <v>476</v>
      </c>
      <c r="G5" s="1" t="s">
        <v>454</v>
      </c>
      <c r="H5" s="1" t="s">
        <v>455</v>
      </c>
      <c r="I5" s="1" t="s">
        <v>477</v>
      </c>
      <c r="J5" s="1" t="s">
        <v>457</v>
      </c>
      <c r="K5" s="1" t="s">
        <v>477</v>
      </c>
      <c r="L5" s="1" t="s">
        <v>477</v>
      </c>
      <c r="M5" s="1" t="s">
        <v>458</v>
      </c>
      <c r="N5" s="1" t="s">
        <v>458</v>
      </c>
      <c r="O5" s="1" t="s">
        <v>459</v>
      </c>
      <c r="P5" s="1" t="s">
        <v>460</v>
      </c>
      <c r="Q5" s="1" t="s">
        <v>461</v>
      </c>
      <c r="R5" s="1" t="s">
        <v>478</v>
      </c>
      <c r="S5" s="1" t="s">
        <v>463</v>
      </c>
      <c r="T5" s="1" t="s">
        <v>464</v>
      </c>
      <c r="U5" s="1" t="s">
        <v>465</v>
      </c>
      <c r="V5" s="1" t="s">
        <v>466</v>
      </c>
    </row>
    <row r="6" s="1" customFormat="1" spans="1:22">
      <c r="A6" s="3">
        <v>18512270130</v>
      </c>
      <c r="B6" s="1" t="s">
        <v>479</v>
      </c>
      <c r="C6" s="1" t="s">
        <v>480</v>
      </c>
      <c r="D6" s="1" t="s">
        <v>481</v>
      </c>
      <c r="E6" s="1" t="s">
        <v>482</v>
      </c>
      <c r="F6" s="1" t="s">
        <v>483</v>
      </c>
      <c r="G6" s="1" t="s">
        <v>454</v>
      </c>
      <c r="H6" s="1" t="s">
        <v>455</v>
      </c>
      <c r="I6" s="1" t="s">
        <v>484</v>
      </c>
      <c r="J6" s="1" t="s">
        <v>457</v>
      </c>
      <c r="K6" s="1" t="s">
        <v>484</v>
      </c>
      <c r="L6" s="1" t="s">
        <v>484</v>
      </c>
      <c r="M6" s="1" t="s">
        <v>458</v>
      </c>
      <c r="N6" s="1" t="s">
        <v>458</v>
      </c>
      <c r="O6" s="1" t="s">
        <v>459</v>
      </c>
      <c r="P6" s="1" t="s">
        <v>460</v>
      </c>
      <c r="Q6" s="1" t="s">
        <v>461</v>
      </c>
      <c r="R6" s="1" t="s">
        <v>485</v>
      </c>
      <c r="S6" s="1" t="s">
        <v>463</v>
      </c>
      <c r="T6" s="1" t="s">
        <v>464</v>
      </c>
      <c r="U6" s="1" t="s">
        <v>465</v>
      </c>
      <c r="V6" s="1" t="s">
        <v>486</v>
      </c>
    </row>
    <row r="7" s="1" customFormat="1" spans="1:22">
      <c r="A7" s="3">
        <v>18634303320</v>
      </c>
      <c r="B7" s="1" t="s">
        <v>487</v>
      </c>
      <c r="C7" s="1" t="s">
        <v>488</v>
      </c>
      <c r="D7" s="1" t="s">
        <v>489</v>
      </c>
      <c r="E7" s="1" t="s">
        <v>490</v>
      </c>
      <c r="F7" s="1" t="s">
        <v>491</v>
      </c>
      <c r="G7" s="1" t="s">
        <v>454</v>
      </c>
      <c r="H7" s="1" t="s">
        <v>455</v>
      </c>
      <c r="I7" s="1" t="s">
        <v>492</v>
      </c>
      <c r="J7" s="1" t="s">
        <v>457</v>
      </c>
      <c r="K7" s="1" t="s">
        <v>492</v>
      </c>
      <c r="L7" s="1" t="s">
        <v>492</v>
      </c>
      <c r="M7" s="1" t="s">
        <v>458</v>
      </c>
      <c r="N7" s="1" t="s">
        <v>458</v>
      </c>
      <c r="O7" s="1" t="s">
        <v>459</v>
      </c>
      <c r="P7" s="1" t="s">
        <v>460</v>
      </c>
      <c r="Q7" s="1" t="s">
        <v>461</v>
      </c>
      <c r="R7" s="1" t="s">
        <v>493</v>
      </c>
      <c r="S7" s="1" t="s">
        <v>463</v>
      </c>
      <c r="T7" s="1" t="s">
        <v>464</v>
      </c>
      <c r="U7" s="1" t="s">
        <v>465</v>
      </c>
      <c r="V7" s="1" t="s">
        <v>494</v>
      </c>
    </row>
    <row r="8" s="1" customFormat="1" spans="1:22">
      <c r="A8" s="3">
        <v>18651847461</v>
      </c>
      <c r="B8" s="1" t="s">
        <v>495</v>
      </c>
      <c r="C8" s="1" t="s">
        <v>496</v>
      </c>
      <c r="D8" s="1" t="s">
        <v>497</v>
      </c>
      <c r="E8" s="1" t="s">
        <v>498</v>
      </c>
      <c r="F8" s="1" t="s">
        <v>499</v>
      </c>
      <c r="G8" s="1" t="s">
        <v>454</v>
      </c>
      <c r="H8" s="1" t="s">
        <v>455</v>
      </c>
      <c r="I8" s="1" t="s">
        <v>500</v>
      </c>
      <c r="J8" s="1" t="s">
        <v>457</v>
      </c>
      <c r="K8" s="1" t="s">
        <v>500</v>
      </c>
      <c r="L8" s="1" t="s">
        <v>500</v>
      </c>
      <c r="M8" s="1" t="s">
        <v>458</v>
      </c>
      <c r="N8" s="1" t="s">
        <v>458</v>
      </c>
      <c r="O8" s="1" t="s">
        <v>459</v>
      </c>
      <c r="P8" s="1" t="s">
        <v>460</v>
      </c>
      <c r="Q8" s="1" t="s">
        <v>461</v>
      </c>
      <c r="R8" s="1" t="s">
        <v>501</v>
      </c>
      <c r="S8" s="1" t="s">
        <v>463</v>
      </c>
      <c r="T8" s="1" t="s">
        <v>464</v>
      </c>
      <c r="U8" s="1" t="s">
        <v>465</v>
      </c>
      <c r="V8" s="1" t="s">
        <v>466</v>
      </c>
    </row>
    <row r="9" s="1" customFormat="1" spans="1:22">
      <c r="A9" s="3">
        <v>18679446606</v>
      </c>
      <c r="B9" s="1" t="s">
        <v>502</v>
      </c>
      <c r="C9" s="1" t="s">
        <v>503</v>
      </c>
      <c r="D9" s="1" t="s">
        <v>504</v>
      </c>
      <c r="E9" s="1" t="s">
        <v>505</v>
      </c>
      <c r="F9" s="1" t="s">
        <v>491</v>
      </c>
      <c r="G9" s="1" t="s">
        <v>454</v>
      </c>
      <c r="H9" s="1" t="s">
        <v>455</v>
      </c>
      <c r="I9" s="1" t="s">
        <v>506</v>
      </c>
      <c r="J9" s="1" t="s">
        <v>457</v>
      </c>
      <c r="K9" s="1" t="s">
        <v>506</v>
      </c>
      <c r="L9" s="1" t="s">
        <v>506</v>
      </c>
      <c r="M9" s="1" t="s">
        <v>458</v>
      </c>
      <c r="N9" s="1" t="s">
        <v>458</v>
      </c>
      <c r="O9" s="1" t="s">
        <v>459</v>
      </c>
      <c r="P9" s="1" t="s">
        <v>460</v>
      </c>
      <c r="Q9" s="1" t="s">
        <v>461</v>
      </c>
      <c r="R9" s="1" t="s">
        <v>507</v>
      </c>
      <c r="S9" s="1" t="s">
        <v>463</v>
      </c>
      <c r="T9" s="1" t="s">
        <v>464</v>
      </c>
      <c r="U9" s="1" t="s">
        <v>465</v>
      </c>
      <c r="V9" s="1" t="s">
        <v>494</v>
      </c>
    </row>
    <row r="10" s="1" customFormat="1" spans="1:22">
      <c r="A10" s="3">
        <v>18680652624</v>
      </c>
      <c r="B10" s="1" t="s">
        <v>502</v>
      </c>
      <c r="C10" s="1" t="s">
        <v>508</v>
      </c>
      <c r="D10" s="1" t="s">
        <v>504</v>
      </c>
      <c r="E10" s="1" t="s">
        <v>509</v>
      </c>
      <c r="F10" s="1" t="s">
        <v>491</v>
      </c>
      <c r="G10" s="1" t="s">
        <v>454</v>
      </c>
      <c r="H10" s="1" t="s">
        <v>455</v>
      </c>
      <c r="I10" s="1" t="s">
        <v>510</v>
      </c>
      <c r="J10" s="1" t="s">
        <v>457</v>
      </c>
      <c r="K10" s="1" t="s">
        <v>510</v>
      </c>
      <c r="L10" s="1" t="s">
        <v>510</v>
      </c>
      <c r="M10" s="1" t="s">
        <v>458</v>
      </c>
      <c r="N10" s="1" t="s">
        <v>458</v>
      </c>
      <c r="O10" s="1" t="s">
        <v>459</v>
      </c>
      <c r="P10" s="1" t="s">
        <v>460</v>
      </c>
      <c r="Q10" s="1" t="s">
        <v>461</v>
      </c>
      <c r="R10" s="1" t="s">
        <v>511</v>
      </c>
      <c r="S10" s="1" t="s">
        <v>463</v>
      </c>
      <c r="T10" s="1" t="s">
        <v>464</v>
      </c>
      <c r="U10" s="1" t="s">
        <v>465</v>
      </c>
      <c r="V10" s="1" t="s">
        <v>494</v>
      </c>
    </row>
    <row r="11" s="1" customFormat="1" spans="1:22">
      <c r="A11" s="3">
        <v>18743048977</v>
      </c>
      <c r="B11" s="1" t="s">
        <v>512</v>
      </c>
      <c r="C11" s="1" t="s">
        <v>513</v>
      </c>
      <c r="D11" s="1" t="s">
        <v>514</v>
      </c>
      <c r="E11" s="1" t="s">
        <v>515</v>
      </c>
      <c r="F11" s="1" t="s">
        <v>491</v>
      </c>
      <c r="G11" s="1" t="s">
        <v>454</v>
      </c>
      <c r="H11" s="1" t="s">
        <v>455</v>
      </c>
      <c r="I11" s="1" t="s">
        <v>516</v>
      </c>
      <c r="J11" s="1" t="s">
        <v>457</v>
      </c>
      <c r="K11" s="1" t="s">
        <v>516</v>
      </c>
      <c r="L11" s="1" t="s">
        <v>516</v>
      </c>
      <c r="M11" s="1" t="s">
        <v>458</v>
      </c>
      <c r="N11" s="1" t="s">
        <v>458</v>
      </c>
      <c r="O11" s="1" t="s">
        <v>459</v>
      </c>
      <c r="P11" s="1" t="s">
        <v>460</v>
      </c>
      <c r="Q11" s="1" t="s">
        <v>461</v>
      </c>
      <c r="R11" s="1" t="s">
        <v>517</v>
      </c>
      <c r="S11" s="1" t="s">
        <v>463</v>
      </c>
      <c r="T11" s="1" t="s">
        <v>464</v>
      </c>
      <c r="U11" s="1" t="s">
        <v>465</v>
      </c>
      <c r="V11" s="1" t="s">
        <v>494</v>
      </c>
    </row>
    <row r="12" s="1" customFormat="1" spans="1:22">
      <c r="A12" s="3">
        <v>18754668775</v>
      </c>
      <c r="B12" s="1" t="s">
        <v>518</v>
      </c>
      <c r="C12" s="1" t="s">
        <v>519</v>
      </c>
      <c r="D12" s="1" t="s">
        <v>520</v>
      </c>
      <c r="E12" s="1" t="s">
        <v>521</v>
      </c>
      <c r="F12" s="1" t="s">
        <v>491</v>
      </c>
      <c r="G12" s="1" t="s">
        <v>454</v>
      </c>
      <c r="H12" s="1" t="s">
        <v>455</v>
      </c>
      <c r="I12" s="1" t="s">
        <v>522</v>
      </c>
      <c r="J12" s="1" t="s">
        <v>457</v>
      </c>
      <c r="K12" s="1" t="s">
        <v>522</v>
      </c>
      <c r="L12" s="1" t="s">
        <v>522</v>
      </c>
      <c r="M12" s="1" t="s">
        <v>458</v>
      </c>
      <c r="N12" s="1" t="s">
        <v>458</v>
      </c>
      <c r="O12" s="1" t="s">
        <v>459</v>
      </c>
      <c r="P12" s="1" t="s">
        <v>460</v>
      </c>
      <c r="Q12" s="1" t="s">
        <v>461</v>
      </c>
      <c r="R12" s="1" t="s">
        <v>523</v>
      </c>
      <c r="S12" s="1" t="s">
        <v>463</v>
      </c>
      <c r="T12" s="1" t="s">
        <v>464</v>
      </c>
      <c r="U12" s="1" t="s">
        <v>465</v>
      </c>
      <c r="V12" s="1" t="s">
        <v>466</v>
      </c>
    </row>
    <row r="13" s="1" customFormat="1" spans="1:22">
      <c r="A13" s="3">
        <v>18766950972</v>
      </c>
      <c r="B13" s="1" t="s">
        <v>524</v>
      </c>
      <c r="C13" s="1" t="s">
        <v>525</v>
      </c>
      <c r="D13" s="1" t="s">
        <v>526</v>
      </c>
      <c r="E13" s="1" t="s">
        <v>527</v>
      </c>
      <c r="F13" s="1" t="s">
        <v>528</v>
      </c>
      <c r="G13" s="1" t="s">
        <v>454</v>
      </c>
      <c r="H13" s="1" t="s">
        <v>455</v>
      </c>
      <c r="I13" s="1" t="s">
        <v>529</v>
      </c>
      <c r="J13" s="1" t="s">
        <v>457</v>
      </c>
      <c r="K13" s="1" t="s">
        <v>529</v>
      </c>
      <c r="L13" s="1" t="s">
        <v>529</v>
      </c>
      <c r="M13" s="1" t="s">
        <v>458</v>
      </c>
      <c r="N13" s="1" t="s">
        <v>458</v>
      </c>
      <c r="O13" s="1" t="s">
        <v>459</v>
      </c>
      <c r="P13" s="1" t="s">
        <v>460</v>
      </c>
      <c r="Q13" s="1" t="s">
        <v>461</v>
      </c>
      <c r="R13" s="1" t="s">
        <v>530</v>
      </c>
      <c r="S13" s="1" t="s">
        <v>463</v>
      </c>
      <c r="T13" s="1" t="s">
        <v>464</v>
      </c>
      <c r="U13" s="1" t="s">
        <v>465</v>
      </c>
      <c r="V13" s="1" t="s">
        <v>494</v>
      </c>
    </row>
    <row r="14" s="1" customFormat="1" spans="1:22">
      <c r="A14" s="3">
        <v>18773512061</v>
      </c>
      <c r="B14" s="1" t="s">
        <v>524</v>
      </c>
      <c r="C14" s="1" t="s">
        <v>531</v>
      </c>
      <c r="D14" s="1" t="s">
        <v>532</v>
      </c>
      <c r="E14" s="1" t="s">
        <v>533</v>
      </c>
      <c r="F14" s="1" t="s">
        <v>491</v>
      </c>
      <c r="G14" s="1" t="s">
        <v>454</v>
      </c>
      <c r="H14" s="1" t="s">
        <v>455</v>
      </c>
      <c r="I14" s="1" t="s">
        <v>534</v>
      </c>
      <c r="J14" s="1" t="s">
        <v>457</v>
      </c>
      <c r="K14" s="1" t="s">
        <v>534</v>
      </c>
      <c r="L14" s="1" t="s">
        <v>534</v>
      </c>
      <c r="M14" s="1" t="s">
        <v>458</v>
      </c>
      <c r="N14" s="1" t="s">
        <v>458</v>
      </c>
      <c r="O14" s="1" t="s">
        <v>459</v>
      </c>
      <c r="P14" s="1" t="s">
        <v>460</v>
      </c>
      <c r="Q14" s="1" t="s">
        <v>461</v>
      </c>
      <c r="R14" s="1" t="s">
        <v>535</v>
      </c>
      <c r="S14" s="1" t="s">
        <v>463</v>
      </c>
      <c r="T14" s="1" t="s">
        <v>464</v>
      </c>
      <c r="U14" s="1" t="s">
        <v>465</v>
      </c>
      <c r="V14" s="1" t="s">
        <v>494</v>
      </c>
    </row>
    <row r="15" s="1" customFormat="1" spans="1:22">
      <c r="A15" s="3">
        <v>18776036979</v>
      </c>
      <c r="B15" s="1" t="s">
        <v>536</v>
      </c>
      <c r="C15" s="1" t="s">
        <v>537</v>
      </c>
      <c r="D15" s="1" t="s">
        <v>538</v>
      </c>
      <c r="E15" s="1" t="s">
        <v>539</v>
      </c>
      <c r="F15" s="1" t="s">
        <v>453</v>
      </c>
      <c r="G15" s="1" t="s">
        <v>454</v>
      </c>
      <c r="H15" s="1" t="s">
        <v>455</v>
      </c>
      <c r="I15" s="1" t="s">
        <v>540</v>
      </c>
      <c r="J15" s="1" t="s">
        <v>457</v>
      </c>
      <c r="K15" s="1" t="s">
        <v>540</v>
      </c>
      <c r="L15" s="1" t="s">
        <v>540</v>
      </c>
      <c r="M15" s="1" t="s">
        <v>458</v>
      </c>
      <c r="N15" s="1" t="s">
        <v>458</v>
      </c>
      <c r="O15" s="1" t="s">
        <v>459</v>
      </c>
      <c r="P15" s="1" t="s">
        <v>460</v>
      </c>
      <c r="Q15" s="1" t="s">
        <v>461</v>
      </c>
      <c r="R15" s="1" t="s">
        <v>541</v>
      </c>
      <c r="S15" s="1" t="s">
        <v>463</v>
      </c>
      <c r="T15" s="1" t="s">
        <v>464</v>
      </c>
      <c r="U15" s="1" t="s">
        <v>465</v>
      </c>
      <c r="V15" s="1" t="s">
        <v>486</v>
      </c>
    </row>
    <row r="16" s="1" customFormat="1" spans="1:22">
      <c r="A16" s="3">
        <v>18777777903</v>
      </c>
      <c r="B16" s="1" t="s">
        <v>536</v>
      </c>
      <c r="C16" s="1" t="s">
        <v>542</v>
      </c>
      <c r="D16" s="1" t="s">
        <v>543</v>
      </c>
      <c r="E16" s="1" t="s">
        <v>544</v>
      </c>
      <c r="F16" s="1" t="s">
        <v>491</v>
      </c>
      <c r="G16" s="1" t="s">
        <v>454</v>
      </c>
      <c r="H16" s="1" t="s">
        <v>455</v>
      </c>
      <c r="I16" s="1" t="s">
        <v>545</v>
      </c>
      <c r="J16" s="1" t="s">
        <v>457</v>
      </c>
      <c r="K16" s="1" t="s">
        <v>545</v>
      </c>
      <c r="L16" s="1" t="s">
        <v>545</v>
      </c>
      <c r="M16" s="1" t="s">
        <v>458</v>
      </c>
      <c r="N16" s="1" t="s">
        <v>458</v>
      </c>
      <c r="O16" s="1" t="s">
        <v>459</v>
      </c>
      <c r="P16" s="1" t="s">
        <v>460</v>
      </c>
      <c r="Q16" s="1" t="s">
        <v>461</v>
      </c>
      <c r="R16" s="1" t="s">
        <v>546</v>
      </c>
      <c r="S16" s="1" t="s">
        <v>463</v>
      </c>
      <c r="T16" s="1" t="s">
        <v>464</v>
      </c>
      <c r="U16" s="1" t="s">
        <v>465</v>
      </c>
      <c r="V16" s="1" t="s">
        <v>466</v>
      </c>
    </row>
    <row r="17" s="1" customFormat="1" spans="1:22">
      <c r="A17" s="3">
        <v>18795944156</v>
      </c>
      <c r="B17" s="1" t="s">
        <v>547</v>
      </c>
      <c r="C17" s="1" t="s">
        <v>548</v>
      </c>
      <c r="D17" s="1" t="s">
        <v>549</v>
      </c>
      <c r="E17" s="1" t="s">
        <v>550</v>
      </c>
      <c r="F17" s="1" t="s">
        <v>453</v>
      </c>
      <c r="G17" s="1" t="s">
        <v>454</v>
      </c>
      <c r="H17" s="1" t="s">
        <v>455</v>
      </c>
      <c r="I17" s="1" t="s">
        <v>551</v>
      </c>
      <c r="J17" s="1" t="s">
        <v>457</v>
      </c>
      <c r="K17" s="1" t="s">
        <v>551</v>
      </c>
      <c r="L17" s="1" t="s">
        <v>551</v>
      </c>
      <c r="M17" s="1" t="s">
        <v>458</v>
      </c>
      <c r="N17" s="1" t="s">
        <v>458</v>
      </c>
      <c r="O17" s="1" t="s">
        <v>459</v>
      </c>
      <c r="P17" s="1" t="s">
        <v>460</v>
      </c>
      <c r="Q17" s="1" t="s">
        <v>461</v>
      </c>
      <c r="R17" s="1" t="s">
        <v>552</v>
      </c>
      <c r="S17" s="1" t="s">
        <v>463</v>
      </c>
      <c r="T17" s="1" t="s">
        <v>464</v>
      </c>
      <c r="U17" s="1" t="s">
        <v>465</v>
      </c>
      <c r="V17" s="1" t="s">
        <v>486</v>
      </c>
    </row>
    <row r="18" s="1" customFormat="1" spans="1:22">
      <c r="A18" s="3">
        <v>18818649236</v>
      </c>
      <c r="B18" s="1" t="s">
        <v>553</v>
      </c>
      <c r="C18" s="1" t="s">
        <v>554</v>
      </c>
      <c r="D18" s="1" t="s">
        <v>555</v>
      </c>
      <c r="E18" s="1" t="s">
        <v>556</v>
      </c>
      <c r="F18" s="1" t="s">
        <v>491</v>
      </c>
      <c r="G18" s="1" t="s">
        <v>454</v>
      </c>
      <c r="H18" s="1" t="s">
        <v>455</v>
      </c>
      <c r="I18" s="1" t="s">
        <v>557</v>
      </c>
      <c r="J18" s="1" t="s">
        <v>457</v>
      </c>
      <c r="K18" s="1" t="s">
        <v>557</v>
      </c>
      <c r="L18" s="1" t="s">
        <v>557</v>
      </c>
      <c r="M18" s="1" t="s">
        <v>458</v>
      </c>
      <c r="N18" s="1" t="s">
        <v>458</v>
      </c>
      <c r="O18" s="1" t="s">
        <v>459</v>
      </c>
      <c r="P18" s="1" t="s">
        <v>460</v>
      </c>
      <c r="Q18" s="1" t="s">
        <v>461</v>
      </c>
      <c r="R18" s="1" t="s">
        <v>558</v>
      </c>
      <c r="S18" s="1" t="s">
        <v>463</v>
      </c>
      <c r="T18" s="1" t="s">
        <v>464</v>
      </c>
      <c r="U18" s="1" t="s">
        <v>465</v>
      </c>
      <c r="V18" s="1" t="s">
        <v>494</v>
      </c>
    </row>
    <row r="19" s="1" customFormat="1" spans="1:22">
      <c r="A19" s="3">
        <v>18850945502</v>
      </c>
      <c r="B19" s="1" t="s">
        <v>559</v>
      </c>
      <c r="C19" s="1" t="s">
        <v>560</v>
      </c>
      <c r="D19" s="1" t="s">
        <v>561</v>
      </c>
      <c r="E19" s="1" t="s">
        <v>562</v>
      </c>
      <c r="F19" s="1" t="s">
        <v>483</v>
      </c>
      <c r="G19" s="1" t="s">
        <v>454</v>
      </c>
      <c r="H19" s="1" t="s">
        <v>455</v>
      </c>
      <c r="I19" s="1" t="s">
        <v>563</v>
      </c>
      <c r="J19" s="1" t="s">
        <v>457</v>
      </c>
      <c r="K19" s="1" t="s">
        <v>563</v>
      </c>
      <c r="L19" s="1" t="s">
        <v>563</v>
      </c>
      <c r="M19" s="1" t="s">
        <v>458</v>
      </c>
      <c r="N19" s="1" t="s">
        <v>458</v>
      </c>
      <c r="O19" s="1" t="s">
        <v>459</v>
      </c>
      <c r="P19" s="1" t="s">
        <v>460</v>
      </c>
      <c r="Q19" s="1" t="s">
        <v>461</v>
      </c>
      <c r="R19" s="1" t="s">
        <v>564</v>
      </c>
      <c r="S19" s="1" t="s">
        <v>463</v>
      </c>
      <c r="T19" s="1" t="s">
        <v>464</v>
      </c>
      <c r="U19" s="1" t="s">
        <v>465</v>
      </c>
      <c r="V19" s="1" t="s">
        <v>466</v>
      </c>
    </row>
    <row r="20" s="1" customFormat="1" spans="1:22">
      <c r="A20" s="3">
        <v>18851004159</v>
      </c>
      <c r="B20" s="1" t="s">
        <v>559</v>
      </c>
      <c r="C20" s="1" t="s">
        <v>565</v>
      </c>
      <c r="D20" s="1" t="s">
        <v>561</v>
      </c>
      <c r="E20" s="1" t="s">
        <v>562</v>
      </c>
      <c r="F20" s="1" t="s">
        <v>483</v>
      </c>
      <c r="G20" s="1" t="s">
        <v>454</v>
      </c>
      <c r="H20" s="1" t="s">
        <v>455</v>
      </c>
      <c r="I20" s="1" t="s">
        <v>563</v>
      </c>
      <c r="J20" s="1" t="s">
        <v>457</v>
      </c>
      <c r="K20" s="1" t="s">
        <v>563</v>
      </c>
      <c r="L20" s="1" t="s">
        <v>563</v>
      </c>
      <c r="M20" s="1" t="s">
        <v>458</v>
      </c>
      <c r="N20" s="1" t="s">
        <v>458</v>
      </c>
      <c r="O20" s="1" t="s">
        <v>459</v>
      </c>
      <c r="P20" s="1" t="s">
        <v>460</v>
      </c>
      <c r="Q20" s="1" t="s">
        <v>461</v>
      </c>
      <c r="R20" s="1" t="s">
        <v>566</v>
      </c>
      <c r="S20" s="1" t="s">
        <v>463</v>
      </c>
      <c r="T20" s="1" t="s">
        <v>464</v>
      </c>
      <c r="U20" s="1" t="s">
        <v>465</v>
      </c>
      <c r="V20" s="1" t="s">
        <v>466</v>
      </c>
    </row>
    <row r="21" s="1" customFormat="1" spans="1:22">
      <c r="A21" s="3">
        <v>18879786134</v>
      </c>
      <c r="B21" s="1" t="s">
        <v>567</v>
      </c>
      <c r="C21" s="1" t="s">
        <v>568</v>
      </c>
      <c r="D21" s="1" t="s">
        <v>569</v>
      </c>
      <c r="E21" s="1" t="s">
        <v>570</v>
      </c>
      <c r="F21" s="1" t="s">
        <v>528</v>
      </c>
      <c r="G21" s="1" t="s">
        <v>454</v>
      </c>
      <c r="H21" s="1" t="s">
        <v>455</v>
      </c>
      <c r="I21" s="1" t="s">
        <v>571</v>
      </c>
      <c r="J21" s="1" t="s">
        <v>457</v>
      </c>
      <c r="K21" s="1" t="s">
        <v>571</v>
      </c>
      <c r="L21" s="1" t="s">
        <v>571</v>
      </c>
      <c r="M21" s="1" t="s">
        <v>458</v>
      </c>
      <c r="N21" s="1" t="s">
        <v>458</v>
      </c>
      <c r="O21" s="1" t="s">
        <v>459</v>
      </c>
      <c r="P21" s="1" t="s">
        <v>460</v>
      </c>
      <c r="Q21" s="1" t="s">
        <v>461</v>
      </c>
      <c r="R21" s="1" t="s">
        <v>572</v>
      </c>
      <c r="S21" s="1" t="s">
        <v>463</v>
      </c>
      <c r="T21" s="1" t="s">
        <v>464</v>
      </c>
      <c r="U21" s="1" t="s">
        <v>465</v>
      </c>
      <c r="V21" s="1" t="s">
        <v>494</v>
      </c>
    </row>
    <row r="22" s="1" customFormat="1" spans="1:22">
      <c r="A22" s="3">
        <v>18889604867</v>
      </c>
      <c r="B22" s="1" t="s">
        <v>573</v>
      </c>
      <c r="C22" s="1" t="s">
        <v>574</v>
      </c>
      <c r="D22" s="1" t="s">
        <v>575</v>
      </c>
      <c r="E22" s="1" t="s">
        <v>576</v>
      </c>
      <c r="F22" s="1" t="s">
        <v>577</v>
      </c>
      <c r="G22" s="1" t="s">
        <v>454</v>
      </c>
      <c r="H22" s="1" t="s">
        <v>455</v>
      </c>
      <c r="I22" s="1" t="s">
        <v>578</v>
      </c>
      <c r="J22" s="1" t="s">
        <v>457</v>
      </c>
      <c r="K22" s="1" t="s">
        <v>578</v>
      </c>
      <c r="L22" s="1" t="s">
        <v>578</v>
      </c>
      <c r="M22" s="1" t="s">
        <v>458</v>
      </c>
      <c r="N22" s="1" t="s">
        <v>458</v>
      </c>
      <c r="O22" s="1" t="s">
        <v>459</v>
      </c>
      <c r="P22" s="1" t="s">
        <v>460</v>
      </c>
      <c r="Q22" s="1" t="s">
        <v>461</v>
      </c>
      <c r="R22" s="1" t="s">
        <v>579</v>
      </c>
      <c r="S22" s="1" t="s">
        <v>463</v>
      </c>
      <c r="T22" s="1" t="s">
        <v>464</v>
      </c>
      <c r="U22" s="1" t="s">
        <v>465</v>
      </c>
      <c r="V22" s="1" t="s">
        <v>494</v>
      </c>
    </row>
    <row r="23" s="1" customFormat="1" spans="1:22">
      <c r="A23" s="3">
        <v>18890108938</v>
      </c>
      <c r="B23" s="1" t="s">
        <v>573</v>
      </c>
      <c r="C23" s="1" t="s">
        <v>580</v>
      </c>
      <c r="D23" s="1" t="s">
        <v>581</v>
      </c>
      <c r="E23" s="1" t="s">
        <v>582</v>
      </c>
      <c r="F23" s="1" t="s">
        <v>491</v>
      </c>
      <c r="G23" s="1" t="s">
        <v>454</v>
      </c>
      <c r="H23" s="1" t="s">
        <v>455</v>
      </c>
      <c r="I23" s="1" t="s">
        <v>583</v>
      </c>
      <c r="J23" s="1" t="s">
        <v>457</v>
      </c>
      <c r="K23" s="1" t="s">
        <v>583</v>
      </c>
      <c r="L23" s="1" t="s">
        <v>583</v>
      </c>
      <c r="M23" s="1" t="s">
        <v>458</v>
      </c>
      <c r="N23" s="1" t="s">
        <v>458</v>
      </c>
      <c r="O23" s="1" t="s">
        <v>459</v>
      </c>
      <c r="P23" s="1" t="s">
        <v>460</v>
      </c>
      <c r="Q23" s="1" t="s">
        <v>461</v>
      </c>
      <c r="R23" s="1" t="s">
        <v>584</v>
      </c>
      <c r="S23" s="1" t="s">
        <v>463</v>
      </c>
      <c r="T23" s="1" t="s">
        <v>464</v>
      </c>
      <c r="U23" s="1" t="s">
        <v>465</v>
      </c>
      <c r="V23" s="1" t="s">
        <v>466</v>
      </c>
    </row>
    <row r="24" s="1" customFormat="1" spans="1:22">
      <c r="A24" s="3">
        <v>18893445022</v>
      </c>
      <c r="B24" s="1" t="s">
        <v>573</v>
      </c>
      <c r="C24" s="1" t="s">
        <v>585</v>
      </c>
      <c r="D24" s="1" t="s">
        <v>586</v>
      </c>
      <c r="E24" s="1" t="s">
        <v>587</v>
      </c>
      <c r="F24" s="1" t="s">
        <v>491</v>
      </c>
      <c r="G24" s="1" t="s">
        <v>454</v>
      </c>
      <c r="H24" s="1" t="s">
        <v>455</v>
      </c>
      <c r="I24" s="1" t="s">
        <v>588</v>
      </c>
      <c r="J24" s="1" t="s">
        <v>457</v>
      </c>
      <c r="K24" s="1" t="s">
        <v>588</v>
      </c>
      <c r="L24" s="1" t="s">
        <v>589</v>
      </c>
      <c r="M24" s="1" t="s">
        <v>590</v>
      </c>
      <c r="N24" s="1" t="s">
        <v>590</v>
      </c>
      <c r="O24" s="1" t="s">
        <v>459</v>
      </c>
      <c r="P24" s="1" t="s">
        <v>460</v>
      </c>
      <c r="Q24" s="1" t="s">
        <v>461</v>
      </c>
      <c r="R24" s="1" t="s">
        <v>591</v>
      </c>
      <c r="S24" s="1" t="s">
        <v>463</v>
      </c>
      <c r="T24" s="1" t="s">
        <v>464</v>
      </c>
      <c r="U24" s="1" t="s">
        <v>465</v>
      </c>
      <c r="V24" s="1" t="s">
        <v>494</v>
      </c>
    </row>
    <row r="25" s="1" customFormat="1" spans="1:22">
      <c r="A25" s="3">
        <v>18901582468</v>
      </c>
      <c r="B25" s="1" t="s">
        <v>592</v>
      </c>
      <c r="C25" s="1" t="s">
        <v>593</v>
      </c>
      <c r="D25" s="1" t="s">
        <v>586</v>
      </c>
      <c r="E25" s="1" t="s">
        <v>587</v>
      </c>
      <c r="F25" s="1" t="s">
        <v>491</v>
      </c>
      <c r="G25" s="1" t="s">
        <v>454</v>
      </c>
      <c r="H25" s="1" t="s">
        <v>455</v>
      </c>
      <c r="I25" s="1" t="s">
        <v>588</v>
      </c>
      <c r="J25" s="1" t="s">
        <v>457</v>
      </c>
      <c r="K25" s="1" t="s">
        <v>588</v>
      </c>
      <c r="L25" s="1" t="s">
        <v>588</v>
      </c>
      <c r="M25" s="1" t="s">
        <v>458</v>
      </c>
      <c r="N25" s="1" t="s">
        <v>458</v>
      </c>
      <c r="O25" s="1" t="s">
        <v>459</v>
      </c>
      <c r="P25" s="1" t="s">
        <v>460</v>
      </c>
      <c r="Q25" s="1" t="s">
        <v>461</v>
      </c>
      <c r="R25" s="1" t="s">
        <v>594</v>
      </c>
      <c r="S25" s="1" t="s">
        <v>463</v>
      </c>
      <c r="T25" s="1" t="s">
        <v>464</v>
      </c>
      <c r="U25" s="1" t="s">
        <v>465</v>
      </c>
      <c r="V25" s="1" t="s">
        <v>494</v>
      </c>
    </row>
    <row r="26" s="1" customFormat="1" spans="1:22">
      <c r="A26" s="3">
        <v>18905388817</v>
      </c>
      <c r="B26" s="1" t="s">
        <v>592</v>
      </c>
      <c r="C26" s="1" t="s">
        <v>595</v>
      </c>
      <c r="D26" s="1" t="s">
        <v>596</v>
      </c>
      <c r="E26" s="1" t="s">
        <v>597</v>
      </c>
      <c r="F26" s="1" t="s">
        <v>453</v>
      </c>
      <c r="G26" s="1" t="s">
        <v>454</v>
      </c>
      <c r="H26" s="1" t="s">
        <v>455</v>
      </c>
      <c r="I26" s="1" t="s">
        <v>598</v>
      </c>
      <c r="J26" s="1" t="s">
        <v>457</v>
      </c>
      <c r="K26" s="1" t="s">
        <v>598</v>
      </c>
      <c r="L26" s="1" t="s">
        <v>598</v>
      </c>
      <c r="M26" s="1" t="s">
        <v>458</v>
      </c>
      <c r="N26" s="1" t="s">
        <v>458</v>
      </c>
      <c r="O26" s="1" t="s">
        <v>459</v>
      </c>
      <c r="P26" s="1" t="s">
        <v>460</v>
      </c>
      <c r="Q26" s="1" t="s">
        <v>461</v>
      </c>
      <c r="R26" s="1" t="s">
        <v>599</v>
      </c>
      <c r="S26" s="1" t="s">
        <v>463</v>
      </c>
      <c r="T26" s="1" t="s">
        <v>464</v>
      </c>
      <c r="U26" s="1" t="s">
        <v>465</v>
      </c>
      <c r="V26" s="1" t="s">
        <v>486</v>
      </c>
    </row>
    <row r="27" s="1" customFormat="1" spans="1:22">
      <c r="A27" s="3">
        <v>18908392844</v>
      </c>
      <c r="B27" s="1" t="s">
        <v>600</v>
      </c>
      <c r="C27" s="1" t="s">
        <v>601</v>
      </c>
      <c r="D27" s="1" t="s">
        <v>602</v>
      </c>
      <c r="E27" s="1" t="s">
        <v>603</v>
      </c>
      <c r="F27" s="1" t="s">
        <v>483</v>
      </c>
      <c r="G27" s="1" t="s">
        <v>454</v>
      </c>
      <c r="H27" s="1" t="s">
        <v>455</v>
      </c>
      <c r="I27" s="1" t="s">
        <v>604</v>
      </c>
      <c r="J27" s="1" t="s">
        <v>457</v>
      </c>
      <c r="K27" s="1" t="s">
        <v>604</v>
      </c>
      <c r="L27" s="1" t="s">
        <v>604</v>
      </c>
      <c r="M27" s="1" t="s">
        <v>458</v>
      </c>
      <c r="N27" s="1" t="s">
        <v>458</v>
      </c>
      <c r="O27" s="1" t="s">
        <v>459</v>
      </c>
      <c r="P27" s="1" t="s">
        <v>460</v>
      </c>
      <c r="Q27" s="1" t="s">
        <v>461</v>
      </c>
      <c r="R27" s="1" t="s">
        <v>605</v>
      </c>
      <c r="S27" s="1" t="s">
        <v>463</v>
      </c>
      <c r="T27" s="1" t="s">
        <v>464</v>
      </c>
      <c r="U27" s="1" t="s">
        <v>465</v>
      </c>
      <c r="V27" s="1" t="s">
        <v>494</v>
      </c>
    </row>
    <row r="28" s="1" customFormat="1" spans="1:22">
      <c r="A28" s="3">
        <v>18910179808</v>
      </c>
      <c r="B28" s="1" t="s">
        <v>600</v>
      </c>
      <c r="C28" s="1" t="s">
        <v>606</v>
      </c>
      <c r="D28" s="1" t="s">
        <v>607</v>
      </c>
      <c r="E28" s="1" t="s">
        <v>608</v>
      </c>
      <c r="F28" s="1" t="s">
        <v>491</v>
      </c>
      <c r="G28" s="1" t="s">
        <v>454</v>
      </c>
      <c r="H28" s="1" t="s">
        <v>455</v>
      </c>
      <c r="I28" s="1" t="s">
        <v>609</v>
      </c>
      <c r="J28" s="1" t="s">
        <v>457</v>
      </c>
      <c r="K28" s="1" t="s">
        <v>609</v>
      </c>
      <c r="L28" s="1" t="s">
        <v>609</v>
      </c>
      <c r="M28" s="1" t="s">
        <v>458</v>
      </c>
      <c r="N28" s="1" t="s">
        <v>458</v>
      </c>
      <c r="O28" s="1" t="s">
        <v>459</v>
      </c>
      <c r="P28" s="1" t="s">
        <v>460</v>
      </c>
      <c r="Q28" s="1" t="s">
        <v>461</v>
      </c>
      <c r="R28" s="1" t="s">
        <v>610</v>
      </c>
      <c r="S28" s="1" t="s">
        <v>463</v>
      </c>
      <c r="T28" s="1" t="s">
        <v>464</v>
      </c>
      <c r="U28" s="1" t="s">
        <v>465</v>
      </c>
      <c r="V28" s="1" t="s">
        <v>466</v>
      </c>
    </row>
    <row r="29" s="1" customFormat="1" spans="1:22">
      <c r="A29" s="3">
        <v>18910511068</v>
      </c>
      <c r="B29" s="1" t="s">
        <v>600</v>
      </c>
      <c r="C29" s="1" t="s">
        <v>611</v>
      </c>
      <c r="D29" s="1" t="s">
        <v>612</v>
      </c>
      <c r="E29" s="1" t="s">
        <v>613</v>
      </c>
      <c r="F29" s="1" t="s">
        <v>453</v>
      </c>
      <c r="G29" s="1" t="s">
        <v>454</v>
      </c>
      <c r="H29" s="1" t="s">
        <v>455</v>
      </c>
      <c r="I29" s="1" t="s">
        <v>614</v>
      </c>
      <c r="J29" s="1" t="s">
        <v>457</v>
      </c>
      <c r="K29" s="1" t="s">
        <v>614</v>
      </c>
      <c r="L29" s="1" t="s">
        <v>614</v>
      </c>
      <c r="M29" s="1" t="s">
        <v>458</v>
      </c>
      <c r="N29" s="1" t="s">
        <v>458</v>
      </c>
      <c r="O29" s="1" t="s">
        <v>459</v>
      </c>
      <c r="P29" s="1" t="s">
        <v>460</v>
      </c>
      <c r="Q29" s="1" t="s">
        <v>461</v>
      </c>
      <c r="R29" s="1" t="s">
        <v>615</v>
      </c>
      <c r="S29" s="1" t="s">
        <v>463</v>
      </c>
      <c r="T29" s="1" t="s">
        <v>464</v>
      </c>
      <c r="U29" s="1" t="s">
        <v>465</v>
      </c>
      <c r="V29" s="1" t="s">
        <v>494</v>
      </c>
    </row>
    <row r="30" s="1" customFormat="1" spans="1:22">
      <c r="A30" s="3">
        <v>18912528127</v>
      </c>
      <c r="B30" s="1" t="s">
        <v>577</v>
      </c>
      <c r="C30" s="1" t="s">
        <v>616</v>
      </c>
      <c r="D30" s="1" t="s">
        <v>617</v>
      </c>
      <c r="E30" s="1" t="s">
        <v>618</v>
      </c>
      <c r="F30" s="1" t="s">
        <v>577</v>
      </c>
      <c r="G30" s="1" t="s">
        <v>454</v>
      </c>
      <c r="H30" s="1" t="s">
        <v>455</v>
      </c>
      <c r="I30" s="1" t="s">
        <v>619</v>
      </c>
      <c r="J30" s="1" t="s">
        <v>457</v>
      </c>
      <c r="K30" s="1" t="s">
        <v>619</v>
      </c>
      <c r="L30" s="1" t="s">
        <v>619</v>
      </c>
      <c r="M30" s="1" t="s">
        <v>458</v>
      </c>
      <c r="N30" s="1" t="s">
        <v>458</v>
      </c>
      <c r="O30" s="1" t="s">
        <v>459</v>
      </c>
      <c r="P30" s="1" t="s">
        <v>460</v>
      </c>
      <c r="Q30" s="1" t="s">
        <v>461</v>
      </c>
      <c r="R30" s="1" t="s">
        <v>620</v>
      </c>
      <c r="S30" s="1" t="s">
        <v>463</v>
      </c>
      <c r="T30" s="1" t="s">
        <v>464</v>
      </c>
      <c r="U30" s="1" t="s">
        <v>465</v>
      </c>
      <c r="V30" s="1" t="s">
        <v>494</v>
      </c>
    </row>
    <row r="31" s="1" customFormat="1" spans="1:22">
      <c r="A31" s="3">
        <v>18913505224</v>
      </c>
      <c r="B31" s="1" t="s">
        <v>577</v>
      </c>
      <c r="C31" s="1" t="s">
        <v>621</v>
      </c>
      <c r="D31" s="1" t="s">
        <v>514</v>
      </c>
      <c r="E31" s="1" t="s">
        <v>622</v>
      </c>
      <c r="F31" s="1" t="s">
        <v>491</v>
      </c>
      <c r="G31" s="1" t="s">
        <v>454</v>
      </c>
      <c r="H31" s="1" t="s">
        <v>455</v>
      </c>
      <c r="I31" s="1" t="s">
        <v>516</v>
      </c>
      <c r="J31" s="1" t="s">
        <v>457</v>
      </c>
      <c r="K31" s="1" t="s">
        <v>516</v>
      </c>
      <c r="L31" s="1" t="s">
        <v>516</v>
      </c>
      <c r="M31" s="1" t="s">
        <v>458</v>
      </c>
      <c r="N31" s="1" t="s">
        <v>458</v>
      </c>
      <c r="O31" s="1" t="s">
        <v>459</v>
      </c>
      <c r="P31" s="1" t="s">
        <v>460</v>
      </c>
      <c r="Q31" s="1" t="s">
        <v>461</v>
      </c>
      <c r="R31" s="1" t="s">
        <v>623</v>
      </c>
      <c r="S31" s="1" t="s">
        <v>463</v>
      </c>
      <c r="T31" s="1" t="s">
        <v>464</v>
      </c>
      <c r="U31" s="1" t="s">
        <v>465</v>
      </c>
      <c r="V31" s="1" t="s">
        <v>494</v>
      </c>
    </row>
    <row r="32" s="1" customFormat="1" spans="1:22">
      <c r="A32" s="3">
        <v>18913678621</v>
      </c>
      <c r="B32" s="1" t="s">
        <v>624</v>
      </c>
      <c r="C32" s="1" t="s">
        <v>625</v>
      </c>
      <c r="D32" s="1" t="s">
        <v>626</v>
      </c>
      <c r="E32" s="1" t="s">
        <v>627</v>
      </c>
      <c r="F32" s="1" t="s">
        <v>483</v>
      </c>
      <c r="G32" s="1" t="s">
        <v>454</v>
      </c>
      <c r="H32" s="1" t="s">
        <v>455</v>
      </c>
      <c r="I32" s="1" t="s">
        <v>628</v>
      </c>
      <c r="J32" s="1" t="s">
        <v>457</v>
      </c>
      <c r="K32" s="1" t="s">
        <v>628</v>
      </c>
      <c r="L32" s="1" t="s">
        <v>628</v>
      </c>
      <c r="M32" s="1" t="s">
        <v>458</v>
      </c>
      <c r="N32" s="1" t="s">
        <v>458</v>
      </c>
      <c r="O32" s="1" t="s">
        <v>459</v>
      </c>
      <c r="P32" s="1" t="s">
        <v>460</v>
      </c>
      <c r="Q32" s="1" t="s">
        <v>461</v>
      </c>
      <c r="R32" s="1" t="s">
        <v>629</v>
      </c>
      <c r="S32" s="1" t="s">
        <v>463</v>
      </c>
      <c r="T32" s="1" t="s">
        <v>464</v>
      </c>
      <c r="U32" s="1" t="s">
        <v>465</v>
      </c>
      <c r="V32" s="1" t="s">
        <v>494</v>
      </c>
    </row>
    <row r="33" s="1" customFormat="1" spans="1:22">
      <c r="A33" s="3">
        <v>18913683126</v>
      </c>
      <c r="B33" s="1" t="s">
        <v>624</v>
      </c>
      <c r="C33" s="1" t="s">
        <v>630</v>
      </c>
      <c r="D33" s="1" t="s">
        <v>631</v>
      </c>
      <c r="E33" s="1" t="s">
        <v>632</v>
      </c>
      <c r="F33" s="1" t="s">
        <v>633</v>
      </c>
      <c r="G33" s="1" t="s">
        <v>454</v>
      </c>
      <c r="H33" s="1" t="s">
        <v>455</v>
      </c>
      <c r="I33" s="1" t="s">
        <v>634</v>
      </c>
      <c r="J33" s="1" t="s">
        <v>457</v>
      </c>
      <c r="K33" s="1" t="s">
        <v>634</v>
      </c>
      <c r="L33" s="1" t="s">
        <v>634</v>
      </c>
      <c r="M33" s="1" t="s">
        <v>458</v>
      </c>
      <c r="N33" s="1" t="s">
        <v>458</v>
      </c>
      <c r="O33" s="1" t="s">
        <v>459</v>
      </c>
      <c r="P33" s="1" t="s">
        <v>460</v>
      </c>
      <c r="Q33" s="1" t="s">
        <v>461</v>
      </c>
      <c r="R33" s="1" t="s">
        <v>635</v>
      </c>
      <c r="S33" s="1" t="s">
        <v>463</v>
      </c>
      <c r="T33" s="1" t="s">
        <v>464</v>
      </c>
      <c r="U33" s="1" t="s">
        <v>465</v>
      </c>
      <c r="V33" s="1" t="s">
        <v>494</v>
      </c>
    </row>
    <row r="34" s="1" customFormat="1" spans="1:22">
      <c r="A34" s="3">
        <v>18915229586</v>
      </c>
      <c r="B34" s="1" t="s">
        <v>636</v>
      </c>
      <c r="C34" s="1" t="s">
        <v>637</v>
      </c>
      <c r="D34" s="1" t="s">
        <v>638</v>
      </c>
      <c r="E34" s="1" t="s">
        <v>639</v>
      </c>
      <c r="F34" s="1" t="s">
        <v>491</v>
      </c>
      <c r="G34" s="1" t="s">
        <v>454</v>
      </c>
      <c r="H34" s="1" t="s">
        <v>455</v>
      </c>
      <c r="I34" s="1" t="s">
        <v>640</v>
      </c>
      <c r="J34" s="1" t="s">
        <v>457</v>
      </c>
      <c r="K34" s="1" t="s">
        <v>640</v>
      </c>
      <c r="L34" s="1" t="s">
        <v>640</v>
      </c>
      <c r="M34" s="1" t="s">
        <v>458</v>
      </c>
      <c r="N34" s="1" t="s">
        <v>458</v>
      </c>
      <c r="O34" s="1" t="s">
        <v>459</v>
      </c>
      <c r="P34" s="1" t="s">
        <v>460</v>
      </c>
      <c r="Q34" s="1" t="s">
        <v>461</v>
      </c>
      <c r="R34" s="1" t="s">
        <v>641</v>
      </c>
      <c r="S34" s="1" t="s">
        <v>463</v>
      </c>
      <c r="T34" s="1" t="s">
        <v>464</v>
      </c>
      <c r="U34" s="1" t="s">
        <v>465</v>
      </c>
      <c r="V34" s="1" t="s">
        <v>642</v>
      </c>
    </row>
    <row r="35" s="1" customFormat="1" spans="1:22">
      <c r="A35" s="3">
        <v>18915830138</v>
      </c>
      <c r="B35" s="1" t="s">
        <v>636</v>
      </c>
      <c r="C35" s="1" t="s">
        <v>643</v>
      </c>
      <c r="D35" s="1" t="s">
        <v>644</v>
      </c>
      <c r="E35" s="1" t="s">
        <v>645</v>
      </c>
      <c r="F35" s="1" t="s">
        <v>453</v>
      </c>
      <c r="G35" s="1" t="s">
        <v>454</v>
      </c>
      <c r="H35" s="1" t="s">
        <v>455</v>
      </c>
      <c r="I35" s="1" t="s">
        <v>646</v>
      </c>
      <c r="J35" s="1" t="s">
        <v>457</v>
      </c>
      <c r="K35" s="1" t="s">
        <v>646</v>
      </c>
      <c r="L35" s="1" t="s">
        <v>646</v>
      </c>
      <c r="M35" s="1" t="s">
        <v>458</v>
      </c>
      <c r="N35" s="1" t="s">
        <v>458</v>
      </c>
      <c r="O35" s="1" t="s">
        <v>459</v>
      </c>
      <c r="P35" s="1" t="s">
        <v>460</v>
      </c>
      <c r="Q35" s="1" t="s">
        <v>461</v>
      </c>
      <c r="R35" s="1" t="s">
        <v>647</v>
      </c>
      <c r="S35" s="1" t="s">
        <v>463</v>
      </c>
      <c r="T35" s="1" t="s">
        <v>464</v>
      </c>
      <c r="U35" s="1" t="s">
        <v>648</v>
      </c>
      <c r="V35" s="1" t="s">
        <v>649</v>
      </c>
    </row>
    <row r="36" s="1" customFormat="1" spans="1:22">
      <c r="A36" s="3">
        <v>18916176635</v>
      </c>
      <c r="B36" s="1" t="s">
        <v>636</v>
      </c>
      <c r="C36" s="1" t="s">
        <v>650</v>
      </c>
      <c r="D36" s="1" t="s">
        <v>651</v>
      </c>
      <c r="E36" s="1" t="s">
        <v>652</v>
      </c>
      <c r="F36" s="1" t="s">
        <v>453</v>
      </c>
      <c r="G36" s="1" t="s">
        <v>454</v>
      </c>
      <c r="H36" s="1" t="s">
        <v>455</v>
      </c>
      <c r="I36" s="1" t="s">
        <v>653</v>
      </c>
      <c r="J36" s="1" t="s">
        <v>457</v>
      </c>
      <c r="K36" s="1" t="s">
        <v>653</v>
      </c>
      <c r="L36" s="1" t="s">
        <v>653</v>
      </c>
      <c r="M36" s="1" t="s">
        <v>458</v>
      </c>
      <c r="N36" s="1" t="s">
        <v>458</v>
      </c>
      <c r="O36" s="1" t="s">
        <v>459</v>
      </c>
      <c r="P36" s="1" t="s">
        <v>460</v>
      </c>
      <c r="Q36" s="1" t="s">
        <v>461</v>
      </c>
      <c r="R36" s="1" t="s">
        <v>654</v>
      </c>
      <c r="S36" s="1" t="s">
        <v>463</v>
      </c>
      <c r="T36" s="1" t="s">
        <v>464</v>
      </c>
      <c r="U36" s="1" t="s">
        <v>465</v>
      </c>
      <c r="V36" s="1" t="s">
        <v>494</v>
      </c>
    </row>
    <row r="37" s="1" customFormat="1" spans="1:22">
      <c r="A37" s="3">
        <v>18916543964</v>
      </c>
      <c r="B37" s="1" t="s">
        <v>636</v>
      </c>
      <c r="C37" s="1" t="s">
        <v>655</v>
      </c>
      <c r="D37" s="1" t="s">
        <v>596</v>
      </c>
      <c r="E37" s="1" t="s">
        <v>656</v>
      </c>
      <c r="F37" s="1" t="s">
        <v>453</v>
      </c>
      <c r="G37" s="1" t="s">
        <v>454</v>
      </c>
      <c r="H37" s="1" t="s">
        <v>455</v>
      </c>
      <c r="I37" s="1" t="s">
        <v>657</v>
      </c>
      <c r="J37" s="1" t="s">
        <v>457</v>
      </c>
      <c r="K37" s="1" t="s">
        <v>657</v>
      </c>
      <c r="L37" s="1" t="s">
        <v>657</v>
      </c>
      <c r="M37" s="1" t="s">
        <v>458</v>
      </c>
      <c r="N37" s="1" t="s">
        <v>458</v>
      </c>
      <c r="O37" s="1" t="s">
        <v>459</v>
      </c>
      <c r="P37" s="1" t="s">
        <v>460</v>
      </c>
      <c r="Q37" s="1" t="s">
        <v>461</v>
      </c>
      <c r="R37" s="1" t="s">
        <v>658</v>
      </c>
      <c r="S37" s="1" t="s">
        <v>463</v>
      </c>
      <c r="T37" s="1" t="s">
        <v>464</v>
      </c>
      <c r="U37" s="1" t="s">
        <v>465</v>
      </c>
      <c r="V37" s="1" t="s">
        <v>486</v>
      </c>
    </row>
    <row r="38" s="1" customFormat="1" spans="1:22">
      <c r="A38" s="3">
        <v>18918511361</v>
      </c>
      <c r="B38" s="1" t="s">
        <v>659</v>
      </c>
      <c r="C38" s="1" t="s">
        <v>660</v>
      </c>
      <c r="D38" s="1" t="s">
        <v>661</v>
      </c>
      <c r="E38" s="1" t="s">
        <v>662</v>
      </c>
      <c r="F38" s="1" t="s">
        <v>663</v>
      </c>
      <c r="G38" s="1" t="s">
        <v>454</v>
      </c>
      <c r="H38" s="1" t="s">
        <v>455</v>
      </c>
      <c r="I38" s="1" t="s">
        <v>664</v>
      </c>
      <c r="J38" s="1" t="s">
        <v>457</v>
      </c>
      <c r="K38" s="1" t="s">
        <v>664</v>
      </c>
      <c r="L38" s="1" t="s">
        <v>664</v>
      </c>
      <c r="M38" s="1" t="s">
        <v>458</v>
      </c>
      <c r="N38" s="1" t="s">
        <v>458</v>
      </c>
      <c r="O38" s="1" t="s">
        <v>459</v>
      </c>
      <c r="P38" s="1" t="s">
        <v>460</v>
      </c>
      <c r="Q38" s="1" t="s">
        <v>461</v>
      </c>
      <c r="R38" s="1" t="s">
        <v>665</v>
      </c>
      <c r="S38" s="1" t="s">
        <v>463</v>
      </c>
      <c r="T38" s="1" t="s">
        <v>464</v>
      </c>
      <c r="U38" s="1" t="s">
        <v>465</v>
      </c>
      <c r="V38" s="1" t="s">
        <v>494</v>
      </c>
    </row>
    <row r="39" s="1" customFormat="1" spans="1:22">
      <c r="A39" s="3">
        <v>18919505172</v>
      </c>
      <c r="B39" s="1" t="s">
        <v>663</v>
      </c>
      <c r="C39" s="1" t="s">
        <v>666</v>
      </c>
      <c r="D39" s="1" t="s">
        <v>667</v>
      </c>
      <c r="E39" s="1" t="s">
        <v>668</v>
      </c>
      <c r="F39" s="1" t="s">
        <v>483</v>
      </c>
      <c r="G39" s="1" t="s">
        <v>454</v>
      </c>
      <c r="H39" s="1" t="s">
        <v>455</v>
      </c>
      <c r="I39" s="1" t="s">
        <v>669</v>
      </c>
      <c r="J39" s="1" t="s">
        <v>457</v>
      </c>
      <c r="K39" s="1" t="s">
        <v>669</v>
      </c>
      <c r="L39" s="1" t="s">
        <v>669</v>
      </c>
      <c r="M39" s="1" t="s">
        <v>458</v>
      </c>
      <c r="N39" s="1" t="s">
        <v>458</v>
      </c>
      <c r="O39" s="1" t="s">
        <v>459</v>
      </c>
      <c r="P39" s="1" t="s">
        <v>460</v>
      </c>
      <c r="Q39" s="1" t="s">
        <v>461</v>
      </c>
      <c r="R39" s="1" t="s">
        <v>670</v>
      </c>
      <c r="S39" s="1" t="s">
        <v>463</v>
      </c>
      <c r="T39" s="1" t="s">
        <v>464</v>
      </c>
      <c r="U39" s="1" t="s">
        <v>465</v>
      </c>
      <c r="V39" s="1" t="s">
        <v>494</v>
      </c>
    </row>
    <row r="40" s="1" customFormat="1" spans="1:22">
      <c r="A40" s="3">
        <v>18920703929</v>
      </c>
      <c r="B40" s="1" t="s">
        <v>663</v>
      </c>
      <c r="C40" s="1" t="s">
        <v>671</v>
      </c>
      <c r="D40" s="1" t="s">
        <v>672</v>
      </c>
      <c r="E40" s="1" t="s">
        <v>673</v>
      </c>
      <c r="F40" s="1" t="s">
        <v>528</v>
      </c>
      <c r="G40" s="1" t="s">
        <v>454</v>
      </c>
      <c r="H40" s="1" t="s">
        <v>455</v>
      </c>
      <c r="I40" s="1" t="s">
        <v>674</v>
      </c>
      <c r="J40" s="1" t="s">
        <v>457</v>
      </c>
      <c r="K40" s="1" t="s">
        <v>674</v>
      </c>
      <c r="L40" s="1" t="s">
        <v>674</v>
      </c>
      <c r="M40" s="1" t="s">
        <v>458</v>
      </c>
      <c r="N40" s="1" t="s">
        <v>458</v>
      </c>
      <c r="O40" s="1" t="s">
        <v>459</v>
      </c>
      <c r="P40" s="1" t="s">
        <v>460</v>
      </c>
      <c r="Q40" s="1" t="s">
        <v>461</v>
      </c>
      <c r="R40" s="1" t="s">
        <v>675</v>
      </c>
      <c r="S40" s="1" t="s">
        <v>463</v>
      </c>
      <c r="T40" s="1" t="s">
        <v>464</v>
      </c>
      <c r="U40" s="1" t="s">
        <v>465</v>
      </c>
      <c r="V40" s="1" t="s">
        <v>494</v>
      </c>
    </row>
    <row r="41" s="1" customFormat="1" spans="1:22">
      <c r="A41" s="3">
        <v>18920768473</v>
      </c>
      <c r="B41" s="1" t="s">
        <v>663</v>
      </c>
      <c r="C41" s="1" t="s">
        <v>676</v>
      </c>
      <c r="D41" s="1" t="s">
        <v>677</v>
      </c>
      <c r="E41" s="1" t="s">
        <v>678</v>
      </c>
      <c r="F41" s="1" t="s">
        <v>528</v>
      </c>
      <c r="G41" s="1" t="s">
        <v>454</v>
      </c>
      <c r="H41" s="1" t="s">
        <v>455</v>
      </c>
      <c r="I41" s="1" t="s">
        <v>679</v>
      </c>
      <c r="J41" s="1" t="s">
        <v>457</v>
      </c>
      <c r="K41" s="1" t="s">
        <v>679</v>
      </c>
      <c r="L41" s="1" t="s">
        <v>679</v>
      </c>
      <c r="M41" s="1" t="s">
        <v>458</v>
      </c>
      <c r="N41" s="1" t="s">
        <v>458</v>
      </c>
      <c r="O41" s="1" t="s">
        <v>459</v>
      </c>
      <c r="P41" s="1" t="s">
        <v>460</v>
      </c>
      <c r="Q41" s="1" t="s">
        <v>461</v>
      </c>
      <c r="R41" s="1" t="s">
        <v>680</v>
      </c>
      <c r="S41" s="1" t="s">
        <v>463</v>
      </c>
      <c r="T41" s="1" t="s">
        <v>464</v>
      </c>
      <c r="U41" s="1" t="s">
        <v>465</v>
      </c>
      <c r="V41" s="1" t="s">
        <v>486</v>
      </c>
    </row>
    <row r="42" s="1" customFormat="1" spans="1:22">
      <c r="A42" s="3">
        <v>18920881292</v>
      </c>
      <c r="B42" s="1" t="s">
        <v>499</v>
      </c>
      <c r="C42" s="1" t="s">
        <v>681</v>
      </c>
      <c r="D42" s="1" t="s">
        <v>682</v>
      </c>
      <c r="E42" s="1" t="s">
        <v>683</v>
      </c>
      <c r="F42" s="1" t="s">
        <v>453</v>
      </c>
      <c r="G42" s="1" t="s">
        <v>454</v>
      </c>
      <c r="H42" s="1" t="s">
        <v>455</v>
      </c>
      <c r="I42" s="1" t="s">
        <v>684</v>
      </c>
      <c r="J42" s="1" t="s">
        <v>457</v>
      </c>
      <c r="K42" s="1" t="s">
        <v>684</v>
      </c>
      <c r="L42" s="1" t="s">
        <v>684</v>
      </c>
      <c r="M42" s="1" t="s">
        <v>458</v>
      </c>
      <c r="N42" s="1" t="s">
        <v>458</v>
      </c>
      <c r="O42" s="1" t="s">
        <v>459</v>
      </c>
      <c r="P42" s="1" t="s">
        <v>460</v>
      </c>
      <c r="Q42" s="1" t="s">
        <v>461</v>
      </c>
      <c r="R42" s="1" t="s">
        <v>685</v>
      </c>
      <c r="S42" s="1" t="s">
        <v>463</v>
      </c>
      <c r="T42" s="1" t="s">
        <v>464</v>
      </c>
      <c r="U42" s="1" t="s">
        <v>465</v>
      </c>
      <c r="V42" s="1" t="s">
        <v>486</v>
      </c>
    </row>
    <row r="43" s="1" customFormat="1" spans="1:22">
      <c r="A43" s="3">
        <v>18923108898</v>
      </c>
      <c r="B43" s="1" t="s">
        <v>499</v>
      </c>
      <c r="C43" s="1" t="s">
        <v>686</v>
      </c>
      <c r="D43" s="1" t="s">
        <v>687</v>
      </c>
      <c r="E43" s="1" t="s">
        <v>688</v>
      </c>
      <c r="F43" s="1" t="s">
        <v>483</v>
      </c>
      <c r="G43" s="1" t="s">
        <v>454</v>
      </c>
      <c r="H43" s="1" t="s">
        <v>455</v>
      </c>
      <c r="I43" s="1" t="s">
        <v>689</v>
      </c>
      <c r="J43" s="1" t="s">
        <v>457</v>
      </c>
      <c r="K43" s="1" t="s">
        <v>689</v>
      </c>
      <c r="L43" s="1" t="s">
        <v>689</v>
      </c>
      <c r="M43" s="1" t="s">
        <v>458</v>
      </c>
      <c r="N43" s="1" t="s">
        <v>458</v>
      </c>
      <c r="O43" s="1" t="s">
        <v>459</v>
      </c>
      <c r="P43" s="1" t="s">
        <v>460</v>
      </c>
      <c r="Q43" s="1" t="s">
        <v>461</v>
      </c>
      <c r="R43" s="1" t="s">
        <v>690</v>
      </c>
      <c r="S43" s="1" t="s">
        <v>463</v>
      </c>
      <c r="T43" s="1" t="s">
        <v>464</v>
      </c>
      <c r="U43" s="1" t="s">
        <v>465</v>
      </c>
      <c r="V43" s="1" t="s">
        <v>494</v>
      </c>
    </row>
    <row r="44" s="1" customFormat="1" spans="1:22">
      <c r="A44" s="3">
        <v>18929115903</v>
      </c>
      <c r="B44" s="1" t="s">
        <v>476</v>
      </c>
      <c r="C44" s="1" t="s">
        <v>691</v>
      </c>
      <c r="D44" s="1" t="s">
        <v>692</v>
      </c>
      <c r="E44" s="1" t="s">
        <v>693</v>
      </c>
      <c r="F44" s="1" t="s">
        <v>453</v>
      </c>
      <c r="G44" s="1" t="s">
        <v>454</v>
      </c>
      <c r="H44" s="1" t="s">
        <v>455</v>
      </c>
      <c r="I44" s="1" t="s">
        <v>694</v>
      </c>
      <c r="J44" s="1" t="s">
        <v>457</v>
      </c>
      <c r="K44" s="1" t="s">
        <v>694</v>
      </c>
      <c r="L44" s="1" t="s">
        <v>694</v>
      </c>
      <c r="M44" s="1" t="s">
        <v>458</v>
      </c>
      <c r="N44" s="1" t="s">
        <v>458</v>
      </c>
      <c r="O44" s="1" t="s">
        <v>459</v>
      </c>
      <c r="P44" s="1" t="s">
        <v>460</v>
      </c>
      <c r="Q44" s="1" t="s">
        <v>461</v>
      </c>
      <c r="R44" s="1" t="s">
        <v>695</v>
      </c>
      <c r="S44" s="1" t="s">
        <v>463</v>
      </c>
      <c r="T44" s="1" t="s">
        <v>464</v>
      </c>
      <c r="U44" s="1" t="s">
        <v>465</v>
      </c>
      <c r="V44" s="1" t="s">
        <v>696</v>
      </c>
    </row>
    <row r="45" s="1" customFormat="1" spans="1:22">
      <c r="A45" s="3">
        <v>18933054673</v>
      </c>
      <c r="B45" s="1" t="s">
        <v>476</v>
      </c>
      <c r="C45" s="1" t="s">
        <v>697</v>
      </c>
      <c r="D45" s="1" t="s">
        <v>698</v>
      </c>
      <c r="E45" s="1" t="s">
        <v>699</v>
      </c>
      <c r="F45" s="1" t="s">
        <v>453</v>
      </c>
      <c r="G45" s="1" t="s">
        <v>454</v>
      </c>
      <c r="H45" s="1" t="s">
        <v>455</v>
      </c>
      <c r="I45" s="1" t="s">
        <v>700</v>
      </c>
      <c r="J45" s="1" t="s">
        <v>457</v>
      </c>
      <c r="K45" s="1" t="s">
        <v>700</v>
      </c>
      <c r="L45" s="1" t="s">
        <v>700</v>
      </c>
      <c r="M45" s="1" t="s">
        <v>458</v>
      </c>
      <c r="N45" s="1" t="s">
        <v>458</v>
      </c>
      <c r="O45" s="1" t="s">
        <v>459</v>
      </c>
      <c r="P45" s="1" t="s">
        <v>460</v>
      </c>
      <c r="Q45" s="1" t="s">
        <v>461</v>
      </c>
      <c r="R45" s="1" t="s">
        <v>701</v>
      </c>
      <c r="S45" s="1" t="s">
        <v>463</v>
      </c>
      <c r="T45" s="1" t="s">
        <v>464</v>
      </c>
      <c r="U45" s="1" t="s">
        <v>465</v>
      </c>
      <c r="V45" s="1" t="s">
        <v>494</v>
      </c>
    </row>
    <row r="46" s="1" customFormat="1" spans="1:22">
      <c r="A46" s="3">
        <v>18937083497</v>
      </c>
      <c r="B46" s="1" t="s">
        <v>476</v>
      </c>
      <c r="C46" s="1" t="s">
        <v>702</v>
      </c>
      <c r="D46" s="1" t="s">
        <v>703</v>
      </c>
      <c r="E46" s="1" t="s">
        <v>704</v>
      </c>
      <c r="F46" s="1" t="s">
        <v>483</v>
      </c>
      <c r="G46" s="1" t="s">
        <v>454</v>
      </c>
      <c r="H46" s="1" t="s">
        <v>455</v>
      </c>
      <c r="I46" s="1" t="s">
        <v>705</v>
      </c>
      <c r="J46" s="1" t="s">
        <v>457</v>
      </c>
      <c r="K46" s="1" t="s">
        <v>705</v>
      </c>
      <c r="L46" s="1" t="s">
        <v>705</v>
      </c>
      <c r="M46" s="1" t="s">
        <v>458</v>
      </c>
      <c r="N46" s="1" t="s">
        <v>458</v>
      </c>
      <c r="O46" s="1" t="s">
        <v>459</v>
      </c>
      <c r="P46" s="1" t="s">
        <v>460</v>
      </c>
      <c r="Q46" s="1" t="s">
        <v>461</v>
      </c>
      <c r="R46" s="1" t="s">
        <v>706</v>
      </c>
      <c r="S46" s="1" t="s">
        <v>463</v>
      </c>
      <c r="T46" s="1" t="s">
        <v>464</v>
      </c>
      <c r="U46" s="1" t="s">
        <v>465</v>
      </c>
      <c r="V46" s="1" t="s">
        <v>466</v>
      </c>
    </row>
    <row r="47" s="1" customFormat="1" spans="1:22">
      <c r="A47" s="3">
        <v>18938151673</v>
      </c>
      <c r="B47" s="1" t="s">
        <v>528</v>
      </c>
      <c r="C47" s="1" t="s">
        <v>707</v>
      </c>
      <c r="D47" s="1" t="s">
        <v>489</v>
      </c>
      <c r="E47" s="1" t="s">
        <v>708</v>
      </c>
      <c r="F47" s="1" t="s">
        <v>528</v>
      </c>
      <c r="G47" s="1" t="s">
        <v>454</v>
      </c>
      <c r="H47" s="1" t="s">
        <v>455</v>
      </c>
      <c r="I47" s="1" t="s">
        <v>709</v>
      </c>
      <c r="J47" s="1" t="s">
        <v>457</v>
      </c>
      <c r="K47" s="1" t="s">
        <v>709</v>
      </c>
      <c r="L47" s="1" t="s">
        <v>709</v>
      </c>
      <c r="M47" s="1" t="s">
        <v>458</v>
      </c>
      <c r="N47" s="1" t="s">
        <v>458</v>
      </c>
      <c r="O47" s="1" t="s">
        <v>459</v>
      </c>
      <c r="P47" s="1" t="s">
        <v>460</v>
      </c>
      <c r="Q47" s="1" t="s">
        <v>461</v>
      </c>
      <c r="R47" s="1" t="s">
        <v>710</v>
      </c>
      <c r="S47" s="1" t="s">
        <v>463</v>
      </c>
      <c r="T47" s="1" t="s">
        <v>464</v>
      </c>
      <c r="U47" s="1" t="s">
        <v>465</v>
      </c>
      <c r="V47" s="1" t="s">
        <v>494</v>
      </c>
    </row>
    <row r="48" s="1" customFormat="1" spans="1:22">
      <c r="A48" s="3">
        <v>18938480238</v>
      </c>
      <c r="B48" s="1" t="s">
        <v>528</v>
      </c>
      <c r="C48" s="1" t="s">
        <v>711</v>
      </c>
      <c r="D48" s="1" t="s">
        <v>712</v>
      </c>
      <c r="E48" s="1" t="s">
        <v>713</v>
      </c>
      <c r="F48" s="1" t="s">
        <v>453</v>
      </c>
      <c r="G48" s="1" t="s">
        <v>454</v>
      </c>
      <c r="H48" s="1" t="s">
        <v>455</v>
      </c>
      <c r="I48" s="1" t="s">
        <v>714</v>
      </c>
      <c r="J48" s="1" t="s">
        <v>457</v>
      </c>
      <c r="K48" s="1" t="s">
        <v>714</v>
      </c>
      <c r="L48" s="1" t="s">
        <v>714</v>
      </c>
      <c r="M48" s="1" t="s">
        <v>458</v>
      </c>
      <c r="N48" s="1" t="s">
        <v>458</v>
      </c>
      <c r="O48" s="1" t="s">
        <v>459</v>
      </c>
      <c r="P48" s="1" t="s">
        <v>460</v>
      </c>
      <c r="Q48" s="1" t="s">
        <v>461</v>
      </c>
      <c r="R48" s="1" t="s">
        <v>715</v>
      </c>
      <c r="S48" s="1" t="s">
        <v>463</v>
      </c>
      <c r="T48" s="1" t="s">
        <v>464</v>
      </c>
      <c r="U48" s="1" t="s">
        <v>465</v>
      </c>
      <c r="V48" s="1" t="s">
        <v>466</v>
      </c>
    </row>
    <row r="49" s="1" customFormat="1" spans="1:22">
      <c r="A49" s="3">
        <v>18938543939</v>
      </c>
      <c r="B49" s="1" t="s">
        <v>528</v>
      </c>
      <c r="C49" s="1" t="s">
        <v>716</v>
      </c>
      <c r="D49" s="1" t="s">
        <v>717</v>
      </c>
      <c r="E49" s="1" t="s">
        <v>718</v>
      </c>
      <c r="F49" s="1" t="s">
        <v>483</v>
      </c>
      <c r="G49" s="1" t="s">
        <v>454</v>
      </c>
      <c r="H49" s="1" t="s">
        <v>455</v>
      </c>
      <c r="I49" s="1" t="s">
        <v>719</v>
      </c>
      <c r="J49" s="1" t="s">
        <v>457</v>
      </c>
      <c r="K49" s="1" t="s">
        <v>719</v>
      </c>
      <c r="L49" s="1" t="s">
        <v>719</v>
      </c>
      <c r="M49" s="1" t="s">
        <v>458</v>
      </c>
      <c r="N49" s="1" t="s">
        <v>458</v>
      </c>
      <c r="O49" s="1" t="s">
        <v>459</v>
      </c>
      <c r="P49" s="1" t="s">
        <v>460</v>
      </c>
      <c r="Q49" s="1" t="s">
        <v>461</v>
      </c>
      <c r="R49" s="1" t="s">
        <v>720</v>
      </c>
      <c r="S49" s="1" t="s">
        <v>463</v>
      </c>
      <c r="T49" s="1" t="s">
        <v>464</v>
      </c>
      <c r="U49" s="1" t="s">
        <v>465</v>
      </c>
      <c r="V49" s="1" t="s">
        <v>466</v>
      </c>
    </row>
    <row r="50" s="1" customFormat="1" spans="1:22">
      <c r="A50" s="3">
        <v>18941685836</v>
      </c>
      <c r="B50" s="1" t="s">
        <v>528</v>
      </c>
      <c r="C50" s="1" t="s">
        <v>721</v>
      </c>
      <c r="D50" s="1" t="s">
        <v>555</v>
      </c>
      <c r="E50" s="1" t="s">
        <v>722</v>
      </c>
      <c r="F50" s="1" t="s">
        <v>491</v>
      </c>
      <c r="G50" s="1" t="s">
        <v>454</v>
      </c>
      <c r="H50" s="1" t="s">
        <v>455</v>
      </c>
      <c r="I50" s="1" t="s">
        <v>723</v>
      </c>
      <c r="J50" s="1" t="s">
        <v>457</v>
      </c>
      <c r="K50" s="1" t="s">
        <v>723</v>
      </c>
      <c r="L50" s="1" t="s">
        <v>723</v>
      </c>
      <c r="M50" s="1" t="s">
        <v>458</v>
      </c>
      <c r="N50" s="1" t="s">
        <v>458</v>
      </c>
      <c r="O50" s="1" t="s">
        <v>459</v>
      </c>
      <c r="P50" s="1" t="s">
        <v>460</v>
      </c>
      <c r="Q50" s="1" t="s">
        <v>461</v>
      </c>
      <c r="R50" s="1" t="s">
        <v>724</v>
      </c>
      <c r="S50" s="1" t="s">
        <v>463</v>
      </c>
      <c r="T50" s="1" t="s">
        <v>464</v>
      </c>
      <c r="U50" s="1" t="s">
        <v>465</v>
      </c>
      <c r="V50" s="1" t="s">
        <v>494</v>
      </c>
    </row>
    <row r="51" s="1" customFormat="1" spans="1:22">
      <c r="A51" s="3">
        <v>18944428636</v>
      </c>
      <c r="B51" s="1" t="s">
        <v>491</v>
      </c>
      <c r="C51" s="1" t="s">
        <v>725</v>
      </c>
      <c r="D51" s="1" t="s">
        <v>726</v>
      </c>
      <c r="E51" s="1" t="s">
        <v>727</v>
      </c>
      <c r="F51" s="1" t="s">
        <v>483</v>
      </c>
      <c r="G51" s="1" t="s">
        <v>454</v>
      </c>
      <c r="H51" s="1" t="s">
        <v>455</v>
      </c>
      <c r="I51" s="1" t="s">
        <v>728</v>
      </c>
      <c r="J51" s="1" t="s">
        <v>457</v>
      </c>
      <c r="K51" s="1" t="s">
        <v>728</v>
      </c>
      <c r="L51" s="1" t="s">
        <v>728</v>
      </c>
      <c r="M51" s="1" t="s">
        <v>458</v>
      </c>
      <c r="N51" s="1" t="s">
        <v>458</v>
      </c>
      <c r="O51" s="1" t="s">
        <v>459</v>
      </c>
      <c r="P51" s="1" t="s">
        <v>460</v>
      </c>
      <c r="Q51" s="1" t="s">
        <v>461</v>
      </c>
      <c r="R51" s="1" t="s">
        <v>729</v>
      </c>
      <c r="S51" s="1" t="s">
        <v>463</v>
      </c>
      <c r="T51" s="1" t="s">
        <v>464</v>
      </c>
      <c r="U51" s="1" t="s">
        <v>465</v>
      </c>
      <c r="V51" s="1" t="s">
        <v>494</v>
      </c>
    </row>
    <row r="52" s="1" customFormat="1" spans="1:22">
      <c r="A52" s="3">
        <v>18945119126</v>
      </c>
      <c r="B52" s="1" t="s">
        <v>491</v>
      </c>
      <c r="C52" s="1" t="s">
        <v>730</v>
      </c>
      <c r="D52" s="1" t="s">
        <v>489</v>
      </c>
      <c r="E52" s="1" t="s">
        <v>731</v>
      </c>
      <c r="F52" s="1" t="s">
        <v>483</v>
      </c>
      <c r="G52" s="1" t="s">
        <v>454</v>
      </c>
      <c r="H52" s="1" t="s">
        <v>455</v>
      </c>
      <c r="I52" s="1" t="s">
        <v>732</v>
      </c>
      <c r="J52" s="1" t="s">
        <v>457</v>
      </c>
      <c r="K52" s="1" t="s">
        <v>732</v>
      </c>
      <c r="L52" s="1" t="s">
        <v>732</v>
      </c>
      <c r="M52" s="1" t="s">
        <v>458</v>
      </c>
      <c r="N52" s="1" t="s">
        <v>458</v>
      </c>
      <c r="O52" s="1" t="s">
        <v>459</v>
      </c>
      <c r="P52" s="1" t="s">
        <v>460</v>
      </c>
      <c r="Q52" s="1" t="s">
        <v>461</v>
      </c>
      <c r="R52" s="1" t="s">
        <v>733</v>
      </c>
      <c r="S52" s="1" t="s">
        <v>463</v>
      </c>
      <c r="T52" s="1" t="s">
        <v>464</v>
      </c>
      <c r="U52" s="1" t="s">
        <v>465</v>
      </c>
      <c r="V52" s="1" t="s">
        <v>494</v>
      </c>
    </row>
    <row r="53" s="1" customFormat="1" spans="1:22">
      <c r="A53" s="3">
        <v>18945333050</v>
      </c>
      <c r="B53" s="1" t="s">
        <v>491</v>
      </c>
      <c r="C53" s="1" t="s">
        <v>734</v>
      </c>
      <c r="D53" s="1" t="s">
        <v>735</v>
      </c>
      <c r="E53" s="1" t="s">
        <v>736</v>
      </c>
      <c r="F53" s="1" t="s">
        <v>483</v>
      </c>
      <c r="G53" s="1" t="s">
        <v>454</v>
      </c>
      <c r="H53" s="1" t="s">
        <v>455</v>
      </c>
      <c r="I53" s="1" t="s">
        <v>737</v>
      </c>
      <c r="J53" s="1" t="s">
        <v>457</v>
      </c>
      <c r="K53" s="1" t="s">
        <v>737</v>
      </c>
      <c r="L53" s="1" t="s">
        <v>737</v>
      </c>
      <c r="M53" s="1" t="s">
        <v>458</v>
      </c>
      <c r="N53" s="1" t="s">
        <v>458</v>
      </c>
      <c r="O53" s="1" t="s">
        <v>459</v>
      </c>
      <c r="P53" s="1" t="s">
        <v>460</v>
      </c>
      <c r="Q53" s="1" t="s">
        <v>461</v>
      </c>
      <c r="R53" s="1" t="s">
        <v>738</v>
      </c>
      <c r="S53" s="1" t="s">
        <v>463</v>
      </c>
      <c r="T53" s="1" t="s">
        <v>464</v>
      </c>
      <c r="U53" s="1" t="s">
        <v>465</v>
      </c>
      <c r="V53" s="1" t="s">
        <v>494</v>
      </c>
    </row>
    <row r="54" s="1" customFormat="1" spans="1:22">
      <c r="A54" s="3">
        <v>18945410340</v>
      </c>
      <c r="B54" s="1" t="s">
        <v>491</v>
      </c>
      <c r="C54" s="1" t="s">
        <v>739</v>
      </c>
      <c r="D54" s="1" t="s">
        <v>740</v>
      </c>
      <c r="E54" s="1" t="s">
        <v>741</v>
      </c>
      <c r="F54" s="1" t="s">
        <v>483</v>
      </c>
      <c r="G54" s="1" t="s">
        <v>454</v>
      </c>
      <c r="H54" s="1" t="s">
        <v>455</v>
      </c>
      <c r="I54" s="1" t="s">
        <v>742</v>
      </c>
      <c r="J54" s="1" t="s">
        <v>457</v>
      </c>
      <c r="K54" s="1" t="s">
        <v>742</v>
      </c>
      <c r="L54" s="1" t="s">
        <v>742</v>
      </c>
      <c r="M54" s="1" t="s">
        <v>458</v>
      </c>
      <c r="N54" s="1" t="s">
        <v>458</v>
      </c>
      <c r="O54" s="1" t="s">
        <v>459</v>
      </c>
      <c r="P54" s="1" t="s">
        <v>460</v>
      </c>
      <c r="Q54" s="1" t="s">
        <v>461</v>
      </c>
      <c r="R54" s="1" t="s">
        <v>743</v>
      </c>
      <c r="S54" s="1" t="s">
        <v>463</v>
      </c>
      <c r="T54" s="1" t="s">
        <v>464</v>
      </c>
      <c r="U54" s="1" t="s">
        <v>465</v>
      </c>
      <c r="V54" s="1" t="s">
        <v>486</v>
      </c>
    </row>
    <row r="55" s="1" customFormat="1" spans="1:22">
      <c r="A55" s="3">
        <v>18946648580</v>
      </c>
      <c r="B55" s="1" t="s">
        <v>483</v>
      </c>
      <c r="C55" s="1" t="s">
        <v>744</v>
      </c>
      <c r="D55" s="1" t="s">
        <v>745</v>
      </c>
      <c r="E55" s="1" t="s">
        <v>746</v>
      </c>
      <c r="F55" s="1" t="s">
        <v>483</v>
      </c>
      <c r="G55" s="1" t="s">
        <v>454</v>
      </c>
      <c r="H55" s="1" t="s">
        <v>455</v>
      </c>
      <c r="I55" s="1" t="s">
        <v>747</v>
      </c>
      <c r="J55" s="1" t="s">
        <v>457</v>
      </c>
      <c r="K55" s="1" t="s">
        <v>747</v>
      </c>
      <c r="L55" s="1" t="s">
        <v>747</v>
      </c>
      <c r="M55" s="1" t="s">
        <v>458</v>
      </c>
      <c r="N55" s="1" t="s">
        <v>458</v>
      </c>
      <c r="O55" s="1" t="s">
        <v>459</v>
      </c>
      <c r="P55" s="1" t="s">
        <v>460</v>
      </c>
      <c r="Q55" s="1" t="s">
        <v>461</v>
      </c>
      <c r="R55" s="1" t="s">
        <v>748</v>
      </c>
      <c r="S55" s="1" t="s">
        <v>463</v>
      </c>
      <c r="T55" s="1" t="s">
        <v>464</v>
      </c>
      <c r="U55" s="1" t="s">
        <v>465</v>
      </c>
      <c r="V55" s="1" t="s">
        <v>494</v>
      </c>
    </row>
    <row r="56" s="1" customFormat="1" spans="1:22">
      <c r="A56" s="3">
        <v>18947042361</v>
      </c>
      <c r="B56" s="1" t="s">
        <v>483</v>
      </c>
      <c r="C56" s="1" t="s">
        <v>749</v>
      </c>
      <c r="D56" s="1" t="s">
        <v>750</v>
      </c>
      <c r="E56" s="1" t="s">
        <v>751</v>
      </c>
      <c r="F56" s="1" t="s">
        <v>453</v>
      </c>
      <c r="G56" s="1" t="s">
        <v>454</v>
      </c>
      <c r="H56" s="1" t="s">
        <v>455</v>
      </c>
      <c r="I56" s="1" t="s">
        <v>752</v>
      </c>
      <c r="J56" s="1" t="s">
        <v>457</v>
      </c>
      <c r="K56" s="1" t="s">
        <v>752</v>
      </c>
      <c r="L56" s="1" t="s">
        <v>752</v>
      </c>
      <c r="M56" s="1" t="s">
        <v>458</v>
      </c>
      <c r="N56" s="1" t="s">
        <v>458</v>
      </c>
      <c r="O56" s="1" t="s">
        <v>459</v>
      </c>
      <c r="P56" s="1" t="s">
        <v>460</v>
      </c>
      <c r="Q56" s="1" t="s">
        <v>461</v>
      </c>
      <c r="R56" s="1" t="s">
        <v>753</v>
      </c>
      <c r="S56" s="1" t="s">
        <v>463</v>
      </c>
      <c r="T56" s="1" t="s">
        <v>464</v>
      </c>
      <c r="U56" s="1" t="s">
        <v>465</v>
      </c>
      <c r="V56" s="1" t="s">
        <v>494</v>
      </c>
    </row>
    <row r="57" s="1" customFormat="1" spans="1:22">
      <c r="A57" s="3">
        <v>18947886793</v>
      </c>
      <c r="B57" s="1" t="s">
        <v>483</v>
      </c>
      <c r="C57" s="1" t="s">
        <v>754</v>
      </c>
      <c r="D57" s="1" t="s">
        <v>755</v>
      </c>
      <c r="E57" s="1" t="s">
        <v>756</v>
      </c>
      <c r="F57" s="1" t="s">
        <v>483</v>
      </c>
      <c r="G57" s="1" t="s">
        <v>454</v>
      </c>
      <c r="H57" s="1" t="s">
        <v>455</v>
      </c>
      <c r="I57" s="1" t="s">
        <v>757</v>
      </c>
      <c r="J57" s="1" t="s">
        <v>457</v>
      </c>
      <c r="K57" s="1" t="s">
        <v>757</v>
      </c>
      <c r="L57" s="1" t="s">
        <v>757</v>
      </c>
      <c r="M57" s="1" t="s">
        <v>458</v>
      </c>
      <c r="N57" s="1" t="s">
        <v>458</v>
      </c>
      <c r="O57" s="1" t="s">
        <v>459</v>
      </c>
      <c r="P57" s="1" t="s">
        <v>460</v>
      </c>
      <c r="Q57" s="1" t="s">
        <v>461</v>
      </c>
      <c r="R57" s="1" t="s">
        <v>758</v>
      </c>
      <c r="S57" s="1" t="s">
        <v>463</v>
      </c>
      <c r="T57" s="1" t="s">
        <v>464</v>
      </c>
      <c r="U57" s="1" t="s">
        <v>465</v>
      </c>
      <c r="V57" s="1" t="s">
        <v>466</v>
      </c>
    </row>
    <row r="58" s="1" customFormat="1" spans="1:22">
      <c r="A58" s="3">
        <v>18948710096</v>
      </c>
      <c r="B58" s="1" t="s">
        <v>483</v>
      </c>
      <c r="C58" s="1" t="s">
        <v>759</v>
      </c>
      <c r="D58" s="1" t="s">
        <v>760</v>
      </c>
      <c r="E58" s="1" t="s">
        <v>761</v>
      </c>
      <c r="F58" s="1" t="s">
        <v>453</v>
      </c>
      <c r="G58" s="1" t="s">
        <v>454</v>
      </c>
      <c r="H58" s="1" t="s">
        <v>455</v>
      </c>
      <c r="I58" s="1" t="s">
        <v>762</v>
      </c>
      <c r="J58" s="1" t="s">
        <v>457</v>
      </c>
      <c r="K58" s="1" t="s">
        <v>762</v>
      </c>
      <c r="L58" s="1" t="s">
        <v>762</v>
      </c>
      <c r="M58" s="1" t="s">
        <v>458</v>
      </c>
      <c r="N58" s="1" t="s">
        <v>458</v>
      </c>
      <c r="O58" s="1" t="s">
        <v>459</v>
      </c>
      <c r="P58" s="1" t="s">
        <v>460</v>
      </c>
      <c r="Q58" s="1" t="s">
        <v>461</v>
      </c>
      <c r="R58" s="1" t="s">
        <v>763</v>
      </c>
      <c r="S58" s="1" t="s">
        <v>463</v>
      </c>
      <c r="T58" s="1" t="s">
        <v>464</v>
      </c>
      <c r="U58" s="1" t="s">
        <v>465</v>
      </c>
      <c r="V58" s="1" t="s">
        <v>494</v>
      </c>
    </row>
    <row r="59" s="1" customFormat="1" spans="1:22">
      <c r="A59" s="3">
        <v>18949231185</v>
      </c>
      <c r="B59" s="1" t="s">
        <v>483</v>
      </c>
      <c r="C59" s="1" t="s">
        <v>764</v>
      </c>
      <c r="D59" s="1" t="s">
        <v>765</v>
      </c>
      <c r="E59" s="1" t="s">
        <v>766</v>
      </c>
      <c r="F59" s="1" t="s">
        <v>453</v>
      </c>
      <c r="G59" s="1" t="s">
        <v>454</v>
      </c>
      <c r="H59" s="1" t="s">
        <v>455</v>
      </c>
      <c r="I59" s="1" t="s">
        <v>767</v>
      </c>
      <c r="J59" s="1" t="s">
        <v>457</v>
      </c>
      <c r="K59" s="1" t="s">
        <v>767</v>
      </c>
      <c r="L59" s="1" t="s">
        <v>767</v>
      </c>
      <c r="M59" s="1" t="s">
        <v>458</v>
      </c>
      <c r="N59" s="1" t="s">
        <v>458</v>
      </c>
      <c r="O59" s="1" t="s">
        <v>459</v>
      </c>
      <c r="P59" s="1" t="s">
        <v>460</v>
      </c>
      <c r="Q59" s="1" t="s">
        <v>461</v>
      </c>
      <c r="R59" s="1" t="s">
        <v>768</v>
      </c>
      <c r="S59" s="1" t="s">
        <v>463</v>
      </c>
      <c r="T59" s="1" t="s">
        <v>464</v>
      </c>
      <c r="U59" s="1" t="s">
        <v>465</v>
      </c>
      <c r="V59" s="1" t="s">
        <v>642</v>
      </c>
    </row>
    <row r="60" s="1" customFormat="1" spans="1:22">
      <c r="A60" s="3">
        <v>18949452182</v>
      </c>
      <c r="B60" s="1" t="s">
        <v>453</v>
      </c>
      <c r="C60" s="1" t="s">
        <v>769</v>
      </c>
      <c r="D60" s="1" t="s">
        <v>770</v>
      </c>
      <c r="E60" s="1" t="s">
        <v>771</v>
      </c>
      <c r="F60" s="1" t="s">
        <v>453</v>
      </c>
      <c r="G60" s="1" t="s">
        <v>454</v>
      </c>
      <c r="H60" s="1" t="s">
        <v>455</v>
      </c>
      <c r="I60" s="1" t="s">
        <v>772</v>
      </c>
      <c r="J60" s="1" t="s">
        <v>457</v>
      </c>
      <c r="K60" s="1" t="s">
        <v>772</v>
      </c>
      <c r="L60" s="1" t="s">
        <v>772</v>
      </c>
      <c r="M60" s="1" t="s">
        <v>458</v>
      </c>
      <c r="N60" s="1" t="s">
        <v>458</v>
      </c>
      <c r="O60" s="1" t="s">
        <v>459</v>
      </c>
      <c r="P60" s="1" t="s">
        <v>460</v>
      </c>
      <c r="Q60" s="1" t="s">
        <v>461</v>
      </c>
      <c r="R60" s="1" t="s">
        <v>773</v>
      </c>
      <c r="S60" s="1" t="s">
        <v>463</v>
      </c>
      <c r="T60" s="1" t="s">
        <v>464</v>
      </c>
      <c r="U60" s="1" t="s">
        <v>465</v>
      </c>
      <c r="V60" s="1" t="s">
        <v>494</v>
      </c>
    </row>
    <row r="61" s="1" customFormat="1" spans="1:22">
      <c r="A61" s="3">
        <v>18949988735</v>
      </c>
      <c r="B61" s="1" t="s">
        <v>453</v>
      </c>
      <c r="C61" s="1" t="s">
        <v>774</v>
      </c>
      <c r="D61" s="1" t="s">
        <v>532</v>
      </c>
      <c r="E61" s="1" t="s">
        <v>775</v>
      </c>
      <c r="F61" s="1" t="s">
        <v>453</v>
      </c>
      <c r="G61" s="1" t="s">
        <v>454</v>
      </c>
      <c r="H61" s="1" t="s">
        <v>455</v>
      </c>
      <c r="I61" s="1" t="s">
        <v>776</v>
      </c>
      <c r="J61" s="1" t="s">
        <v>457</v>
      </c>
      <c r="K61" s="1" t="s">
        <v>776</v>
      </c>
      <c r="L61" s="1" t="s">
        <v>776</v>
      </c>
      <c r="M61" s="1" t="s">
        <v>458</v>
      </c>
      <c r="N61" s="1" t="s">
        <v>458</v>
      </c>
      <c r="O61" s="1" t="s">
        <v>459</v>
      </c>
      <c r="P61" s="1" t="s">
        <v>460</v>
      </c>
      <c r="Q61" s="1" t="s">
        <v>461</v>
      </c>
      <c r="R61" s="1" t="s">
        <v>777</v>
      </c>
      <c r="S61" s="1" t="s">
        <v>463</v>
      </c>
      <c r="T61" s="1" t="s">
        <v>464</v>
      </c>
      <c r="U61" s="1" t="s">
        <v>465</v>
      </c>
      <c r="V61" s="1" t="s">
        <v>494</v>
      </c>
    </row>
    <row r="62" s="1" customFormat="1" spans="1:22">
      <c r="A62" s="3">
        <v>18950153163</v>
      </c>
      <c r="B62" s="1" t="s">
        <v>453</v>
      </c>
      <c r="C62" s="1" t="s">
        <v>778</v>
      </c>
      <c r="D62" s="1" t="s">
        <v>779</v>
      </c>
      <c r="E62" s="1" t="s">
        <v>780</v>
      </c>
      <c r="F62" s="1" t="s">
        <v>453</v>
      </c>
      <c r="G62" s="1" t="s">
        <v>454</v>
      </c>
      <c r="H62" s="1" t="s">
        <v>455</v>
      </c>
      <c r="I62" s="1" t="s">
        <v>781</v>
      </c>
      <c r="J62" s="1" t="s">
        <v>457</v>
      </c>
      <c r="K62" s="1" t="s">
        <v>781</v>
      </c>
      <c r="L62" s="1" t="s">
        <v>781</v>
      </c>
      <c r="M62" s="1" t="s">
        <v>458</v>
      </c>
      <c r="N62" s="1" t="s">
        <v>458</v>
      </c>
      <c r="O62" s="1" t="s">
        <v>459</v>
      </c>
      <c r="P62" s="1" t="s">
        <v>460</v>
      </c>
      <c r="Q62" s="1" t="s">
        <v>461</v>
      </c>
      <c r="R62" s="1" t="s">
        <v>782</v>
      </c>
      <c r="S62" s="1" t="s">
        <v>463</v>
      </c>
      <c r="T62" s="1" t="s">
        <v>464</v>
      </c>
      <c r="U62" s="1" t="s">
        <v>465</v>
      </c>
      <c r="V62" s="1" t="s">
        <v>494</v>
      </c>
    </row>
    <row r="63" s="1" customFormat="1" spans="1:22">
      <c r="A63" s="3">
        <v>18950284194</v>
      </c>
      <c r="B63" s="1" t="s">
        <v>453</v>
      </c>
      <c r="C63" s="1" t="s">
        <v>783</v>
      </c>
      <c r="D63" s="1" t="s">
        <v>784</v>
      </c>
      <c r="E63" s="1" t="s">
        <v>785</v>
      </c>
      <c r="F63" s="1" t="s">
        <v>453</v>
      </c>
      <c r="G63" s="1" t="s">
        <v>454</v>
      </c>
      <c r="H63" s="1" t="s">
        <v>455</v>
      </c>
      <c r="I63" s="1" t="s">
        <v>786</v>
      </c>
      <c r="J63" s="1" t="s">
        <v>457</v>
      </c>
      <c r="K63" s="1" t="s">
        <v>786</v>
      </c>
      <c r="L63" s="1" t="s">
        <v>786</v>
      </c>
      <c r="M63" s="1" t="s">
        <v>458</v>
      </c>
      <c r="N63" s="1" t="s">
        <v>458</v>
      </c>
      <c r="O63" s="1" t="s">
        <v>459</v>
      </c>
      <c r="P63" s="1" t="s">
        <v>460</v>
      </c>
      <c r="Q63" s="1" t="s">
        <v>461</v>
      </c>
      <c r="R63" s="1" t="s">
        <v>787</v>
      </c>
      <c r="S63" s="1" t="s">
        <v>463</v>
      </c>
      <c r="T63" s="1" t="s">
        <v>464</v>
      </c>
      <c r="U63" s="1" t="s">
        <v>648</v>
      </c>
      <c r="V63" s="1" t="s">
        <v>494</v>
      </c>
    </row>
    <row r="64" s="1" customFormat="1" spans="1:22">
      <c r="A64" s="3">
        <v>18950431798</v>
      </c>
      <c r="B64" s="1" t="s">
        <v>453</v>
      </c>
      <c r="C64" s="1" t="s">
        <v>788</v>
      </c>
      <c r="D64" s="1" t="s">
        <v>789</v>
      </c>
      <c r="E64" s="1" t="s">
        <v>790</v>
      </c>
      <c r="F64" s="1" t="s">
        <v>453</v>
      </c>
      <c r="G64" s="1" t="s">
        <v>454</v>
      </c>
      <c r="H64" s="1" t="s">
        <v>455</v>
      </c>
      <c r="I64" s="1" t="s">
        <v>791</v>
      </c>
      <c r="J64" s="1" t="s">
        <v>457</v>
      </c>
      <c r="K64" s="1" t="s">
        <v>791</v>
      </c>
      <c r="L64" s="1" t="s">
        <v>791</v>
      </c>
      <c r="M64" s="1" t="s">
        <v>458</v>
      </c>
      <c r="N64" s="1" t="s">
        <v>458</v>
      </c>
      <c r="O64" s="1" t="s">
        <v>459</v>
      </c>
      <c r="P64" s="1" t="s">
        <v>460</v>
      </c>
      <c r="Q64" s="1" t="s">
        <v>461</v>
      </c>
      <c r="R64" s="1" t="s">
        <v>792</v>
      </c>
      <c r="S64" s="1" t="s">
        <v>463</v>
      </c>
      <c r="T64" s="1" t="s">
        <v>464</v>
      </c>
      <c r="U64" s="1" t="s">
        <v>465</v>
      </c>
      <c r="V64" s="1" t="s">
        <v>793</v>
      </c>
    </row>
    <row r="65" s="1" customFormat="1" spans="1:22">
      <c r="A65" s="3">
        <v>18950648063</v>
      </c>
      <c r="B65" s="1" t="s">
        <v>453</v>
      </c>
      <c r="C65" s="1" t="s">
        <v>794</v>
      </c>
      <c r="D65" s="1" t="s">
        <v>726</v>
      </c>
      <c r="E65" s="1" t="s">
        <v>795</v>
      </c>
      <c r="F65" s="1" t="s">
        <v>453</v>
      </c>
      <c r="G65" s="1" t="s">
        <v>454</v>
      </c>
      <c r="H65" s="1" t="s">
        <v>455</v>
      </c>
      <c r="I65" s="1" t="s">
        <v>796</v>
      </c>
      <c r="J65" s="1" t="s">
        <v>457</v>
      </c>
      <c r="K65" s="1" t="s">
        <v>796</v>
      </c>
      <c r="L65" s="1" t="s">
        <v>796</v>
      </c>
      <c r="M65" s="1" t="s">
        <v>458</v>
      </c>
      <c r="N65" s="1" t="s">
        <v>458</v>
      </c>
      <c r="O65" s="1" t="s">
        <v>459</v>
      </c>
      <c r="P65" s="1" t="s">
        <v>460</v>
      </c>
      <c r="Q65" s="1" t="s">
        <v>461</v>
      </c>
      <c r="R65" s="1" t="s">
        <v>797</v>
      </c>
      <c r="S65" s="1" t="s">
        <v>463</v>
      </c>
      <c r="T65" s="1" t="s">
        <v>464</v>
      </c>
      <c r="U65" s="1" t="s">
        <v>465</v>
      </c>
      <c r="V65" s="1" t="s">
        <v>494</v>
      </c>
    </row>
    <row r="66" s="1" customFormat="1" spans="1:22">
      <c r="A66" s="3">
        <v>18950685103</v>
      </c>
      <c r="B66" s="1" t="s">
        <v>453</v>
      </c>
      <c r="C66" s="1" t="s">
        <v>798</v>
      </c>
      <c r="D66" s="1" t="s">
        <v>799</v>
      </c>
      <c r="E66" s="1" t="s">
        <v>800</v>
      </c>
      <c r="F66" s="1" t="s">
        <v>453</v>
      </c>
      <c r="G66" s="1" t="s">
        <v>454</v>
      </c>
      <c r="H66" s="1" t="s">
        <v>455</v>
      </c>
      <c r="I66" s="1" t="s">
        <v>801</v>
      </c>
      <c r="J66" s="1" t="s">
        <v>457</v>
      </c>
      <c r="K66" s="1" t="s">
        <v>801</v>
      </c>
      <c r="L66" s="1" t="s">
        <v>459</v>
      </c>
      <c r="M66" s="1" t="s">
        <v>802</v>
      </c>
      <c r="N66" s="1" t="s">
        <v>802</v>
      </c>
      <c r="O66" s="1" t="s">
        <v>459</v>
      </c>
      <c r="P66" s="1" t="s">
        <v>460</v>
      </c>
      <c r="Q66" s="1" t="s">
        <v>461</v>
      </c>
      <c r="R66" s="1" t="s">
        <v>803</v>
      </c>
      <c r="S66" s="1" t="s">
        <v>463</v>
      </c>
      <c r="T66" s="1" t="s">
        <v>464</v>
      </c>
      <c r="U66" s="1" t="s">
        <v>465</v>
      </c>
      <c r="V66" s="1" t="s">
        <v>494</v>
      </c>
    </row>
    <row r="67" s="1" customFormat="1" spans="1:22">
      <c r="A67" s="3">
        <v>18951073704</v>
      </c>
      <c r="B67" s="1" t="s">
        <v>453</v>
      </c>
      <c r="C67" s="1" t="s">
        <v>804</v>
      </c>
      <c r="D67" s="1" t="s">
        <v>789</v>
      </c>
      <c r="E67" s="1" t="s">
        <v>805</v>
      </c>
      <c r="F67" s="1" t="s">
        <v>453</v>
      </c>
      <c r="G67" s="1" t="s">
        <v>454</v>
      </c>
      <c r="H67" s="1" t="s">
        <v>455</v>
      </c>
      <c r="I67" s="1" t="s">
        <v>484</v>
      </c>
      <c r="J67" s="1" t="s">
        <v>457</v>
      </c>
      <c r="K67" s="1" t="s">
        <v>484</v>
      </c>
      <c r="L67" s="1" t="s">
        <v>484</v>
      </c>
      <c r="M67" s="1" t="s">
        <v>458</v>
      </c>
      <c r="N67" s="1" t="s">
        <v>458</v>
      </c>
      <c r="O67" s="1" t="s">
        <v>459</v>
      </c>
      <c r="P67" s="1" t="s">
        <v>460</v>
      </c>
      <c r="Q67" s="1" t="s">
        <v>461</v>
      </c>
      <c r="R67" s="1" t="s">
        <v>806</v>
      </c>
      <c r="S67" s="1" t="s">
        <v>463</v>
      </c>
      <c r="T67" s="1" t="s">
        <v>464</v>
      </c>
      <c r="U67" s="1" t="s">
        <v>465</v>
      </c>
      <c r="V67" s="1" t="s">
        <v>793</v>
      </c>
    </row>
    <row r="68" s="1" customFormat="1" spans="1:22">
      <c r="A68" s="3">
        <v>18952029059</v>
      </c>
      <c r="B68" s="1" t="s">
        <v>454</v>
      </c>
      <c r="C68" s="1" t="s">
        <v>807</v>
      </c>
      <c r="D68" s="1" t="s">
        <v>808</v>
      </c>
      <c r="E68" s="1" t="s">
        <v>809</v>
      </c>
      <c r="F68" s="1" t="s">
        <v>453</v>
      </c>
      <c r="G68" s="1" t="s">
        <v>454</v>
      </c>
      <c r="H68" s="1" t="s">
        <v>455</v>
      </c>
      <c r="I68" s="1" t="s">
        <v>810</v>
      </c>
      <c r="J68" s="1" t="s">
        <v>457</v>
      </c>
      <c r="K68" s="1" t="s">
        <v>810</v>
      </c>
      <c r="L68" s="1" t="s">
        <v>810</v>
      </c>
      <c r="M68" s="1" t="s">
        <v>458</v>
      </c>
      <c r="N68" s="1" t="s">
        <v>458</v>
      </c>
      <c r="O68" s="1" t="s">
        <v>459</v>
      </c>
      <c r="P68" s="1" t="s">
        <v>460</v>
      </c>
      <c r="Q68" s="1" t="s">
        <v>461</v>
      </c>
      <c r="R68" s="1" t="s">
        <v>811</v>
      </c>
      <c r="S68" s="1" t="s">
        <v>463</v>
      </c>
      <c r="T68" s="1" t="s">
        <v>464</v>
      </c>
      <c r="U68" s="1" t="s">
        <v>648</v>
      </c>
      <c r="V68" s="1" t="s">
        <v>812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2022-09-15T01:32:57Z</dcterms:created>
  <dcterms:modified xsi:type="dcterms:W3CDTF">2022-09-15T03:02:11Z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EA1A5F18250A4DDCAF61E74DB4AB9ABC</vt:lpwstr>
  </property>
  <property fmtid="{D5CDD505-2E9C-101B-9397-08002B2CF9AE}" pid="3" name="KSOProductBuildVer">
    <vt:lpwstr>2052-11.1.0.12358</vt:lpwstr>
  </property>
</Properties>
</file>