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1"/>
  </bookViews>
  <sheets>
    <sheet name="Sheet1" sheetId="1" r:id="rId1"/>
    <sheet name="对账" sheetId="2" r:id="rId2"/>
    <sheet name="HOP" sheetId="3" r:id="rId3"/>
  </sheets>
  <definedNames>
    <definedName name="_xlnm._FilterDatabase" localSheetId="1" hidden="1">对账!$1:$55</definedName>
  </definedNames>
  <calcPr calcId="144525"/>
</workbook>
</file>

<file path=xl/sharedStrings.xml><?xml version="1.0" encoding="utf-8"?>
<sst xmlns="http://schemas.openxmlformats.org/spreadsheetml/2006/main" count="1743" uniqueCount="606">
  <si>
    <t>订单号</t>
  </si>
  <si>
    <t>来源</t>
  </si>
  <si>
    <t>订单类型</t>
  </si>
  <si>
    <t>[城市]酒店</t>
  </si>
  <si>
    <t>房型名称</t>
  </si>
  <si>
    <t>入住日期</t>
  </si>
  <si>
    <t>离店日期</t>
  </si>
  <si>
    <t>间数</t>
  </si>
  <si>
    <t>晚数</t>
  </si>
  <si>
    <t>间夜量</t>
  </si>
  <si>
    <t>结算币种</t>
  </si>
  <si>
    <t>总金额</t>
  </si>
  <si>
    <t>应收</t>
  </si>
  <si>
    <t>入住人</t>
  </si>
  <si>
    <t>结算批次号</t>
  </si>
  <si>
    <t>结算状态</t>
  </si>
  <si>
    <t>流水号</t>
  </si>
  <si>
    <t>预订日期</t>
  </si>
  <si>
    <t>应结日期</t>
  </si>
  <si>
    <t>开票类型</t>
  </si>
  <si>
    <t>供应商开票金额</t>
  </si>
  <si>
    <t>携程开票金额</t>
  </si>
  <si>
    <t>礼品卡金额</t>
  </si>
  <si>
    <t>供应商订单号</t>
  </si>
  <si>
    <t>酒店确认号</t>
  </si>
  <si>
    <t xml:space="preserve">18448016910	</t>
  </si>
  <si>
    <t>Ctrip</t>
  </si>
  <si>
    <t>正常</t>
  </si>
  <si>
    <t>[普吉岛]卡马拉普吉岛套房及度假村(SHA Extra Plus)(Kamala Phuket Suites and Resort (SHA Extra Plus))(4498536)</t>
  </si>
  <si>
    <t>避风港两卧室套房(至少连住2晚及以上)&lt;今日特价 &gt;&lt;四人入住&gt;&lt;无早&gt;</t>
  </si>
  <si>
    <t>CNY</t>
  </si>
  <si>
    <t>CHENG YEN/KELLYN LIM,THIHA/NAY MYO,TIN MYINT/RAWE,LAR/MAR</t>
  </si>
  <si>
    <t>CA2019220916CNY</t>
  </si>
  <si>
    <t>未提现</t>
  </si>
  <si>
    <t>携程开票</t>
  </si>
  <si>
    <t xml:space="preserve">2626546	</t>
  </si>
  <si>
    <t xml:space="preserve">236006	</t>
  </si>
  <si>
    <t xml:space="preserve">18555943896	</t>
  </si>
  <si>
    <t>[乔治市]槟城尼奥酒店 (槟城对抗新冠肺炎认证)(Neo+ Penang (PenangFightCovid-19 Certified))(24052379)</t>
  </si>
  <si>
    <t>猎户座房&lt;双人入住&gt;&lt;双早&gt;</t>
  </si>
  <si>
    <t>Choy/Aaron</t>
  </si>
  <si>
    <t xml:space="preserve">2637261	</t>
  </si>
  <si>
    <t xml:space="preserve">159663	</t>
  </si>
  <si>
    <t xml:space="preserve">18604732939	</t>
  </si>
  <si>
    <t>[邦劳]阿罗纳海滩赫纳度假村(Henann Resort Alona Beach)(5243777)</t>
  </si>
  <si>
    <t>尊贵池边房&lt;特惠&gt;&lt;三人入住&gt;&lt;早餐&gt;</t>
  </si>
  <si>
    <t>Go/Robin,Go/Robin,Go/Robin</t>
  </si>
  <si>
    <t xml:space="preserve">2641795	</t>
  </si>
  <si>
    <t xml:space="preserve">HBLMNL012-0660	</t>
  </si>
  <si>
    <t xml:space="preserve">18634766688	</t>
  </si>
  <si>
    <t>[普吉岛]普吉岛希尔顿阿卡迪亚温泉度假酒店 (SHA Extra Plus)(Hilton Phuket Arcadia Resort &amp; Spa (SHA Extra Plus))(3460018)</t>
  </si>
  <si>
    <t>园景豪华双床房(至少提前30天预订)&lt;双人入住&gt;&lt;双早&gt;</t>
  </si>
  <si>
    <t>OTANI/CHIEMI,ETO/MAI</t>
  </si>
  <si>
    <t xml:space="preserve">2644823	</t>
  </si>
  <si>
    <t xml:space="preserve">3281126830	</t>
  </si>
  <si>
    <t xml:space="preserve">18653735271	</t>
  </si>
  <si>
    <t>[曼谷]曼谷盛泰乐水门酒店 (SHA Plus+)(Centara Watergate Pavillion Hotel Bangkok (SHA Plus+))(4733674)</t>
  </si>
  <si>
    <t>高级双床房(至少连住2晚及以上)&lt;今日特价 &gt;&lt;双人入住&gt;&lt;适用于除泰国的亚洲客人&gt;&lt;双早&gt;</t>
  </si>
  <si>
    <t>Tan/Wee Nak,Chew/Zhen Kun</t>
  </si>
  <si>
    <t xml:space="preserve">2646425	</t>
  </si>
  <si>
    <t xml:space="preserve">225656	</t>
  </si>
  <si>
    <t xml:space="preserve">18737517357	</t>
  </si>
  <si>
    <t>[曼谷]曼谷湄南河四季酒店 (SHA Plus+)(Four Seasons Hotel Bangkok at Chao Phraya River (SHA Plus+))(57171815)</t>
  </si>
  <si>
    <t>河景豪华房&lt;全日特价&gt;&lt;双人入住&gt;&lt;双早&gt;</t>
  </si>
  <si>
    <t>OH/YOONMI</t>
  </si>
  <si>
    <t xml:space="preserve">2653984	</t>
  </si>
  <si>
    <t xml:space="preserve">114359	</t>
  </si>
  <si>
    <t xml:space="preserve">18830548055	</t>
  </si>
  <si>
    <t>[曼谷]曼谷万怡酒店(Courtyard by Marriott Bangkok)(5211729)</t>
  </si>
  <si>
    <t>翻新豪华双床房(至少连住2晚及以上)&lt;双人入住&gt;&lt;双早&gt;</t>
  </si>
  <si>
    <t>LY/THANH LEON,LY/MUOI,GIP/PENG SAU,CHUNG/MY KHANH</t>
  </si>
  <si>
    <t xml:space="preserve">2662962	</t>
  </si>
  <si>
    <t xml:space="preserve">83642113	</t>
  </si>
  <si>
    <t xml:space="preserve">18874794821	</t>
  </si>
  <si>
    <t>[帕拉尼亚克]马尼拉新濠天地凯悦酒店(Hyatt Regency Manila City of Dreams)(5917305)</t>
  </si>
  <si>
    <t>俱乐部特大床房&lt;双人入住&gt;&lt;不适用菲律宾客人&gt;&lt;双早&gt;</t>
  </si>
  <si>
    <t>SIM/MYUNGSOO</t>
  </si>
  <si>
    <t xml:space="preserve">2668302	</t>
  </si>
  <si>
    <t xml:space="preserve">85159	</t>
  </si>
  <si>
    <t xml:space="preserve">18906601835	</t>
  </si>
  <si>
    <t>[曼谷]曼谷大仓新颐饭店(The Okura Prestige Bangkok)(4646619)</t>
  </si>
  <si>
    <t>豪华房&lt;双人入住&gt;&lt;不适用泰国客人&gt;&lt;双早&gt;</t>
  </si>
  <si>
    <t>CHENG/KA CHUN</t>
  </si>
  <si>
    <t xml:space="preserve">2672310	</t>
  </si>
  <si>
    <t xml:space="preserve">6810173	</t>
  </si>
  <si>
    <t xml:space="preserve">18912973188	</t>
  </si>
  <si>
    <t>[芭堤雅]芭堤雅阿瓦尼度假酒店 (SHA Extra Plus)(Avani Pattaya Resort (SHA Extra Plus))(5418586)</t>
  </si>
  <si>
    <t>阿瓦尼花园加大房(至少连住2晚及以上)&lt;特惠专享&gt;&lt;双人入住&gt;&lt;双早&gt;</t>
  </si>
  <si>
    <t>YUN/JINJOU,YUN/JUNHEE</t>
  </si>
  <si>
    <t xml:space="preserve">2674535	</t>
  </si>
  <si>
    <t xml:space="preserve">61780512	</t>
  </si>
  <si>
    <t xml:space="preserve">18913701892	</t>
  </si>
  <si>
    <t>[芭堤雅]诺瓦白金酒店 (SHA Plus+)(Nova Platinum Hotel (SHA Plus+))(5294202)</t>
  </si>
  <si>
    <t>至尊豪华房&lt;促销&gt;&lt;双人入住&gt;&lt;无早&gt;</t>
  </si>
  <si>
    <t>Lokhande/Vinit</t>
  </si>
  <si>
    <t xml:space="preserve">2674886	</t>
  </si>
  <si>
    <t xml:space="preserve">2243793	</t>
  </si>
  <si>
    <t xml:space="preserve">18918778901	</t>
  </si>
  <si>
    <t>[帕赛市]马尼拉101酒店（多用途酒店）(Hotel 101 Manila (Multiple Use Hotel))(28525147)</t>
  </si>
  <si>
    <t>欢乐房&lt;特价大促销&gt;&lt;三人入住&gt;&lt;早餐&gt;</t>
  </si>
  <si>
    <t>BERNALES/JERNA BARDON,BERNALES/SOPHIA JULIENNE BARDON,BARDON/ROSA DELEON</t>
  </si>
  <si>
    <t xml:space="preserve">2678759	</t>
  </si>
  <si>
    <t xml:space="preserve">22021804	</t>
  </si>
  <si>
    <t xml:space="preserve">18918809369	</t>
  </si>
  <si>
    <t>[清迈]清迈美居酒店 (SHA Plus+)(Mercure Chiang Mai (SHA Plus+))(3910809)</t>
  </si>
  <si>
    <t>标准双床房(至少连住2晚及以上)&lt;双人入住&gt;&lt;中宾&gt;&lt;双早&gt;</t>
  </si>
  <si>
    <t>GARCIA/HELENE,TANG/RENLONG</t>
  </si>
  <si>
    <t xml:space="preserve">2678774	</t>
  </si>
  <si>
    <t xml:space="preserve">318409	</t>
  </si>
  <si>
    <t xml:space="preserve">18920237441	</t>
  </si>
  <si>
    <t>凯悦双床房&lt;特价大促销&gt;&lt;双人入住&gt;&lt;不适用菲律宾客人&gt;&lt;无早&gt;</t>
  </si>
  <si>
    <t>JEONG/KWANG YONG,HWANG/NAM YOUN</t>
  </si>
  <si>
    <t xml:space="preserve">2679913	</t>
  </si>
  <si>
    <t xml:space="preserve">25578275	</t>
  </si>
  <si>
    <t xml:space="preserve">18920242102	</t>
  </si>
  <si>
    <t>[清迈]皇后奢华大酒店 (SHA Extra Plus)(Empress Premier Hotel Chiang Mai (SHA Extra Plus))(44546698)</t>
  </si>
  <si>
    <t>至尊房&lt;限量特价&gt;&lt;双人入住&gt;&lt;双早&gt;</t>
  </si>
  <si>
    <t>XIANG/ZISHAN</t>
  </si>
  <si>
    <t xml:space="preserve">2679916	</t>
  </si>
  <si>
    <t xml:space="preserve">18032	</t>
  </si>
  <si>
    <t xml:space="preserve">18920611825	</t>
  </si>
  <si>
    <t>[曼谷]曼谷香格里拉大酒店 (SHA Extra Plus)(Shangri-La Bangkok)(3243791)</t>
  </si>
  <si>
    <t>香格里拉楼豪华特大床房&lt;双人入住&gt;&lt;双早&gt;</t>
  </si>
  <si>
    <t>Robin/Aspey</t>
  </si>
  <si>
    <t xml:space="preserve">2680192	</t>
  </si>
  <si>
    <t xml:space="preserve">11437956	</t>
  </si>
  <si>
    <t xml:space="preserve">18920560673	</t>
  </si>
  <si>
    <t>香格里拉楼行政套房&lt;双人入住&gt;&lt;双早&gt;</t>
  </si>
  <si>
    <t>cohen/David</t>
  </si>
  <si>
    <t xml:space="preserve">2680150	</t>
  </si>
  <si>
    <t xml:space="preserve">11437906	</t>
  </si>
  <si>
    <t xml:space="preserve">18923456050	</t>
  </si>
  <si>
    <t>[曼谷]曼谷素坤逸航站 21 中心酒店 (SHA Plus+)(Grande Centre Point Hotel Terminal 21 (SHA Plus+))(5908161)</t>
  </si>
  <si>
    <t>豪华尊贵房&lt;特惠&gt;&lt;双人入住&gt;&lt;无早&gt;</t>
  </si>
  <si>
    <t>Lee/Seungyoun</t>
  </si>
  <si>
    <t xml:space="preserve">2680871	</t>
  </si>
  <si>
    <t xml:space="preserve">374034	</t>
  </si>
  <si>
    <t xml:space="preserve">18924033302	</t>
  </si>
  <si>
    <t>凯悦特大床房&lt;特价大促销&gt;&lt;双人入住&gt;&lt;不适用菲律宾客人&gt;&lt;无早&gt;</t>
  </si>
  <si>
    <t>BYON/SARAH</t>
  </si>
  <si>
    <t xml:space="preserve">2680956	</t>
  </si>
  <si>
    <t xml:space="preserve">25578576	</t>
  </si>
  <si>
    <t xml:space="preserve">18924106509	</t>
  </si>
  <si>
    <t>RYU/SEONGEUN,YU/SEUNGMIN</t>
  </si>
  <si>
    <t xml:space="preserve">2680974	</t>
  </si>
  <si>
    <t xml:space="preserve">374052	</t>
  </si>
  <si>
    <t xml:space="preserve">18924259512	</t>
  </si>
  <si>
    <t>[邦帕利]盖特43机场酒店 (SHA Plus+)(Gate43 Airport Hotel (SHA Plus+))(95453304)</t>
  </si>
  <si>
    <t>池景豪华特大床房&lt;双人入住&gt;&lt;无早&gt;</t>
  </si>
  <si>
    <t>CASTILLO /HERMES</t>
  </si>
  <si>
    <t xml:space="preserve">2681005	</t>
  </si>
  <si>
    <t xml:space="preserve">acknowledge	</t>
  </si>
  <si>
    <t xml:space="preserve">18924788838	</t>
  </si>
  <si>
    <t>香格里拉楼豪华双床房&lt;双人入住&gt;&lt;双早&gt;</t>
  </si>
  <si>
    <t>Unais/Mohamed afzal</t>
  </si>
  <si>
    <t xml:space="preserve">2681108	</t>
  </si>
  <si>
    <t xml:space="preserve">11438013	</t>
  </si>
  <si>
    <t xml:space="preserve">18925372600	</t>
  </si>
  <si>
    <t>[巴革]万达贝斯特韦斯特优质大酒店(Best Western Plus Wanda Grand Hotel)(5462923)</t>
  </si>
  <si>
    <t>高级双床房&lt;双人入住&gt;&lt;不适用泰国客人&gt;&lt;双早&gt;</t>
  </si>
  <si>
    <t>LEE/HYE LIM</t>
  </si>
  <si>
    <t xml:space="preserve">2681200	</t>
  </si>
  <si>
    <t xml:space="preserve">11222474-1	</t>
  </si>
  <si>
    <t xml:space="preserve">18933586777	</t>
  </si>
  <si>
    <t>[吉隆坡]吉隆坡市中心宜必思酒店(ibis Kuala Lumpur City Centre)(28528285)</t>
  </si>
  <si>
    <t>标准双床房&lt;双人入住&gt;&lt;双早&gt;</t>
  </si>
  <si>
    <t>BOROMA/INNOCENT FUNGAI</t>
  </si>
  <si>
    <t xml:space="preserve">2682207	</t>
  </si>
  <si>
    <t xml:space="preserve">18933776505	</t>
  </si>
  <si>
    <t>[苏梅岛]苏梅岛丽思卡尔顿酒店(SHA Extra Plus)(The Ritz-Carlton, Koh Samui(SHA Extra Plus))(13570752)</t>
  </si>
  <si>
    <t>独家泳池别墅(至少连住2晚及以上)&lt;今日特价 &gt;&lt;双人入住&gt;&lt;双早&gt;</t>
  </si>
  <si>
    <t>XING/FUNI</t>
  </si>
  <si>
    <t xml:space="preserve">2682222	</t>
  </si>
  <si>
    <t xml:space="preserve">85943428	</t>
  </si>
  <si>
    <t xml:space="preserve">18935067732	</t>
  </si>
  <si>
    <t>[帕赛市]马尼拉金凤凰酒店(Golden Phoenix Hotel-Manila)(5421957)</t>
  </si>
  <si>
    <t>高级房&lt;今日特价 &gt;&lt;三人入住&gt;&lt;早餐&gt;</t>
  </si>
  <si>
    <t>RAUL/SINGCO JR</t>
  </si>
  <si>
    <t xml:space="preserve">2682332	</t>
  </si>
  <si>
    <t xml:space="preserve">2209080024	</t>
  </si>
  <si>
    <t xml:space="preserve">18935557294	</t>
  </si>
  <si>
    <t>[新山]希思尔新山酒店(Thistle Johor Bahru)(5624049)</t>
  </si>
  <si>
    <t>豪华特大床房&lt;双人入住&gt;&lt;双早&gt;</t>
  </si>
  <si>
    <t>maideensha abdul aziz mohamed shaik dawood/Ebrahimsha,maideensha abdul aziz mohamed shaik dawood/Ebrahimsha</t>
  </si>
  <si>
    <t xml:space="preserve">2682399	</t>
  </si>
  <si>
    <t xml:space="preserve">18938818185	</t>
  </si>
  <si>
    <t>LEE/NAMKYOUNG</t>
  </si>
  <si>
    <t xml:space="preserve">2682976	</t>
  </si>
  <si>
    <t xml:space="preserve">25579319	</t>
  </si>
  <si>
    <t xml:space="preserve">18939846074	</t>
  </si>
  <si>
    <t>[曼谷]曼谷班达拉套房酒店(Bandara Suites Silom, Bangkok)(90808448)</t>
  </si>
  <si>
    <t>一卧室套房(连住3晚及以上)&lt;今日特价 &gt;&lt;双人入住&gt;&lt;双早&gt;</t>
  </si>
  <si>
    <t>ODOLPHIJ/JACOB WESSEL MAARTEN</t>
  </si>
  <si>
    <t xml:space="preserve">2683161	</t>
  </si>
  <si>
    <t xml:space="preserve">184390	</t>
  </si>
  <si>
    <t xml:space="preserve">18941491708	</t>
  </si>
  <si>
    <t>[普吉岛]可意水疗度假酒店(SHA Extra Plus)(The KEE Resort and Spa(SHA Extra Plus))(2586469)</t>
  </si>
  <si>
    <t>豪华池景房&lt;特价大促销&gt;&lt;双人入住&gt;&lt;无早&gt;</t>
  </si>
  <si>
    <t>Mendez/Francisco</t>
  </si>
  <si>
    <t xml:space="preserve">2683463	</t>
  </si>
  <si>
    <t xml:space="preserve">22187165-1	</t>
  </si>
  <si>
    <t xml:space="preserve">18943168326	</t>
  </si>
  <si>
    <t>SABIHUDDIN/SIRAJ</t>
  </si>
  <si>
    <t xml:space="preserve">2683737	</t>
  </si>
  <si>
    <t xml:space="preserve">18943589485	</t>
  </si>
  <si>
    <t>[莫龙]莫龙卡玛彦海滩酒店(Camayan Beach Resort Hotel)(96337794)</t>
  </si>
  <si>
    <t>豪华房&lt;特价大促销&gt;&lt;双人入住&gt;&lt;双早&gt;</t>
  </si>
  <si>
    <t>Sanguyo/Mikaella Rea,Sanguyo/Mikaella Rea</t>
  </si>
  <si>
    <t xml:space="preserve">2683834	</t>
  </si>
  <si>
    <t xml:space="preserve">18943941540	</t>
  </si>
  <si>
    <t>[曼谷]曼谷铂尔曼G酒店 （SHA Extra Plus）(Pullman Bangkok Hotel G（SHA Extra Plus）)(2497067)</t>
  </si>
  <si>
    <t>G豪华房(至少连住2晚及以上)&lt;双人入住&gt;&lt;双早&gt;</t>
  </si>
  <si>
    <t>NAMBUTR/JANCHAI</t>
  </si>
  <si>
    <t xml:space="preserve">2684021	</t>
  </si>
  <si>
    <t xml:space="preserve">910009	</t>
  </si>
  <si>
    <t xml:space="preserve">18943984758	</t>
  </si>
  <si>
    <t>[曼谷]优本纳沙通(Urbana Sathorn, Bangkok)(5025085)</t>
  </si>
  <si>
    <t>一卧室豪华房&lt;超值特惠&gt;&lt;双人入住&gt;&lt;无早&gt;</t>
  </si>
  <si>
    <t>NAUDIN/AYMERIC CHRISTOPHE</t>
  </si>
  <si>
    <t xml:space="preserve">2684088	</t>
  </si>
  <si>
    <t xml:space="preserve">5117382419522	</t>
  </si>
  <si>
    <t xml:space="preserve">18945285601	</t>
  </si>
  <si>
    <t>豪华特大床房&lt;双人入住&gt;&lt;无早&gt;</t>
  </si>
  <si>
    <t>CHEN/ZAN</t>
  </si>
  <si>
    <t xml:space="preserve">2684783	</t>
  </si>
  <si>
    <t xml:space="preserve">119824	</t>
  </si>
  <si>
    <t xml:space="preserve">18946373246	</t>
  </si>
  <si>
    <t>[阿纳海姆]阿纳海姆酒店波托菲诺套房酒店(Portofino Inn and Suites Anaheim Hotel)(98316229)</t>
  </si>
  <si>
    <t>豪华两张大床房&lt;双人入住&gt;&lt;预付&gt;&lt;无早&gt;</t>
  </si>
  <si>
    <t>Leroux/Gilbert</t>
  </si>
  <si>
    <t xml:space="preserve">2685288	</t>
  </si>
  <si>
    <t xml:space="preserve">1483755	</t>
  </si>
  <si>
    <t xml:space="preserve">18947402856	</t>
  </si>
  <si>
    <t>豪华特大床房(至少连住2晚及以上)&lt;今日特价 &gt;&lt;双人入住&gt;&lt;适用于除泰国的亚洲客人&gt;&lt;双早&gt;</t>
  </si>
  <si>
    <t>LI/Min</t>
  </si>
  <si>
    <t xml:space="preserve">2685916	</t>
  </si>
  <si>
    <t xml:space="preserve">228901	</t>
  </si>
  <si>
    <t xml:space="preserve">18947680376	</t>
  </si>
  <si>
    <t>[曼谷]曼谷拉差达瑞士酒店 (SHA Extra Plus)(Swissotel Bangkok Ratchada (SHA Extra Plus))(6003314)</t>
  </si>
  <si>
    <t>瑞士尊贵房&lt;今日特价 &gt;&lt;双人入住&gt;&lt;双早&gt;</t>
  </si>
  <si>
    <t>KIM/TAEMIN</t>
  </si>
  <si>
    <t xml:space="preserve">2686029	</t>
  </si>
  <si>
    <t xml:space="preserve">2060293	</t>
  </si>
  <si>
    <t xml:space="preserve">18948477314	</t>
  </si>
  <si>
    <t>YANA /JONATHAN</t>
  </si>
  <si>
    <t xml:space="preserve">2686479	</t>
  </si>
  <si>
    <t xml:space="preserve">11439300	</t>
  </si>
  <si>
    <t xml:space="preserve">18949505445	</t>
  </si>
  <si>
    <t>[曼谷]曼谷素坤逸55号通罗中心点大酒店 (SHA Plus+)(Grande Centre Point Sukhumvit 55 Bangkok (SHA Plus+))(8173962)</t>
  </si>
  <si>
    <t>特色豪华房(至少连住2晚及以上)&lt;双人入住&gt;&lt;无早&gt;</t>
  </si>
  <si>
    <t>LUO/SHUSEN</t>
  </si>
  <si>
    <t xml:space="preserve">2686968	</t>
  </si>
  <si>
    <t xml:space="preserve">236573	</t>
  </si>
  <si>
    <t xml:space="preserve">18948929473	</t>
  </si>
  <si>
    <t>[普吉岛]卡塔岩石酒店 (SHA Plus+)(Kata Rocks (SHA Plus+))(3802266)</t>
  </si>
  <si>
    <t>两卧室天际泳池别墅&lt;今日特价 &gt;&lt;四人入住&gt;&lt;早餐&gt;&lt;新酒店礼盒&gt;</t>
  </si>
  <si>
    <t>HONG/SHIHYI</t>
  </si>
  <si>
    <t xml:space="preserve">2686718	</t>
  </si>
  <si>
    <t xml:space="preserve">167676	</t>
  </si>
  <si>
    <t xml:space="preserve">18950608185	</t>
  </si>
  <si>
    <t>[苏梅岛]苏梅岛塞利斯酒店(Celes Samui)(6125766)</t>
  </si>
  <si>
    <t>热带豪华房&lt;双人入住&gt;&lt;双早&gt;</t>
  </si>
  <si>
    <t>ธรรมศิริ/มาลี,ธรรมศิริ/มาลี,ธรรมศิริ/มาลี,ธรรมศิริ/มาลี,ธรรมศิริ/มาลี,ธรรมศิริ/มาลี</t>
  </si>
  <si>
    <t xml:space="preserve">2687498	</t>
  </si>
  <si>
    <t xml:space="preserve">18147	</t>
  </si>
  <si>
    <t xml:space="preserve">18951626385	</t>
  </si>
  <si>
    <t>ZHOU/KUNXIANG</t>
  </si>
  <si>
    <t xml:space="preserve">2687942	</t>
  </si>
  <si>
    <t xml:space="preserve">11439778	</t>
  </si>
  <si>
    <t xml:space="preserve">18951901620	</t>
  </si>
  <si>
    <t>[曼谷]曼谷 JW 万豪酒店 (SHA Plus+)(JW Marriott Hotel Bangkok (SHA Plus+))(3031185)</t>
  </si>
  <si>
    <t>行政双床房&lt;双人入住&gt;&lt;不适用中东客人&gt;&lt;双早&gt;&lt;普通会员&gt;</t>
  </si>
  <si>
    <t>TAN/CHUAN KOK,CHIANGPRATHUM/KRIT</t>
  </si>
  <si>
    <t xml:space="preserve">2688076	</t>
  </si>
  <si>
    <t xml:space="preserve">	</t>
  </si>
  <si>
    <t xml:space="preserve">18952119954	</t>
  </si>
  <si>
    <t>[曼谷]素坤逸2巷贝斯特韦斯特舒雅优质酒店 (SHA Plus+)(SureStay Plus Hotel by Best Western Sukhumvit 2)(28681186)</t>
  </si>
  <si>
    <t>高级特大床房&lt;双人入住&gt;&lt;不适用泰国客人&gt;&lt;无早&gt;</t>
  </si>
  <si>
    <t>CHUN/CHARLES</t>
  </si>
  <si>
    <t xml:space="preserve">2688175	</t>
  </si>
  <si>
    <t xml:space="preserve">BK038798	</t>
  </si>
  <si>
    <t xml:space="preserve">18952334618	</t>
  </si>
  <si>
    <t>Yonayov/Roey,Yonayov/Roey</t>
  </si>
  <si>
    <t xml:space="preserve">2688354	</t>
  </si>
  <si>
    <t xml:space="preserve">18136	</t>
  </si>
  <si>
    <t xml:space="preserve">18952377500	</t>
  </si>
  <si>
    <t>瑞士尊贵房&lt;今日特价 &gt;&lt;双人入住&gt;&lt;无早&gt;</t>
  </si>
  <si>
    <t>Guo/Shuang</t>
  </si>
  <si>
    <t xml:space="preserve">2688366	</t>
  </si>
  <si>
    <t xml:space="preserve">2060637	</t>
  </si>
  <si>
    <t>取消</t>
  </si>
  <si>
    <t xml:space="preserve">18952773713	</t>
  </si>
  <si>
    <t>YADONG/FU</t>
  </si>
  <si>
    <t xml:space="preserve">2688553	</t>
  </si>
  <si>
    <t xml:space="preserve">2060625	</t>
  </si>
  <si>
    <t xml:space="preserve">18952785539	</t>
  </si>
  <si>
    <t>Xia/Jingyu</t>
  </si>
  <si>
    <t xml:space="preserve">2688556	</t>
  </si>
  <si>
    <t xml:space="preserve">2060626	</t>
  </si>
  <si>
    <t xml:space="preserve">18952794843	</t>
  </si>
  <si>
    <t>[清迈]清迈谭易思廷酒店(Eastin Tan Hotel Chiang Mai)(4299896)</t>
  </si>
  <si>
    <t>高级房&lt;超值特惠&gt;&lt;双人入住&gt;&lt;双早&gt;</t>
  </si>
  <si>
    <t>Kou/Haotian</t>
  </si>
  <si>
    <t xml:space="preserve">2688563	</t>
  </si>
  <si>
    <t xml:space="preserve">65936	</t>
  </si>
  <si>
    <t xml:space="preserve">18954761833	</t>
  </si>
  <si>
    <t>[弗洛里森特]弗洛里森特 - 圣路易凯艺酒店(Quality Inn Florissant - St Louis)(39344384)</t>
  </si>
  <si>
    <t>特大号床间&lt;双人入住&gt;&lt;预付&gt;&lt;双早&gt;</t>
  </si>
  <si>
    <t>Ashley/Luther</t>
  </si>
  <si>
    <t xml:space="preserve">2689559	</t>
  </si>
  <si>
    <t xml:space="preserve">18097164157	</t>
  </si>
  <si>
    <t>调整</t>
  </si>
  <si>
    <t>[加亚岛]加雅岛度假村- 全球奢华精品酒店(Gaya Island Resort - Small Luxury Hotels of the World)(12516264)</t>
  </si>
  <si>
    <t>加诺比别墅&lt;双人入住&gt;&lt;双早&gt;</t>
  </si>
  <si>
    <t>chuo/chung ming</t>
  </si>
  <si>
    <t xml:space="preserve">2586730	</t>
  </si>
  <si>
    <t>，</t>
  </si>
  <si>
    <t>本期收回1637元</t>
  </si>
  <si>
    <t>A220916094959481</t>
  </si>
  <si>
    <t>A220916095058481</t>
  </si>
  <si>
    <t>CNY / HKD 当前参考汇率: 1.1205117</t>
  </si>
  <si>
    <t>总计： 101615.18 CNY/
113861 HKD</t>
  </si>
  <si>
    <t>渠道单号</t>
  </si>
  <si>
    <t>下单日期</t>
  </si>
  <si>
    <t>单号</t>
  </si>
  <si>
    <t>酒店名称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</si>
  <si>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</si>
  <si>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</si>
  <si>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</si>
  <si>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</si>
  <si>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</si>
  <si>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</si>
  <si>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</si>
  <si>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</si>
  <si>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</si>
  <si>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</si>
  <si>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</si>
  <si>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</si>
  <si>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</si>
  <si>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</si>
  <si>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</si>
  <si>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2022-09-13</t>
  </si>
  <si>
    <t>2689559</t>
  </si>
  <si>
    <t>弗洛里森特 - 圣路易凯艺酒店</t>
  </si>
  <si>
    <t>Ashley Luther</t>
  </si>
  <si>
    <t>2022-09-12</t>
  </si>
  <si>
    <t>退房日周结</t>
  </si>
  <si>
    <t>626.12</t>
  </si>
  <si>
    <t>RMB</t>
  </si>
  <si>
    <t>0</t>
  </si>
  <si>
    <t>0.00</t>
  </si>
  <si>
    <t>携程国际直连(DD)</t>
  </si>
  <si>
    <t>01.011174</t>
  </si>
  <si>
    <t>2022-09-13 06:56:35</t>
  </si>
  <si>
    <t>否</t>
  </si>
  <si>
    <t>汇智国际旅游发展有限公司</t>
  </si>
  <si>
    <t>直连</t>
  </si>
  <si>
    <t>美国</t>
  </si>
  <si>
    <t>2688563</t>
  </si>
  <si>
    <t>清迈谭易思廷酒店</t>
  </si>
  <si>
    <t>Kou Haotian</t>
  </si>
  <si>
    <t>330.00</t>
  </si>
  <si>
    <t>2022-09-12 13:08:35</t>
  </si>
  <si>
    <t>直采</t>
  </si>
  <si>
    <t>泰国</t>
  </si>
  <si>
    <t>2688556</t>
  </si>
  <si>
    <t>曼谷拉差达瑞士酒店 (SHA Extra Plus)</t>
  </si>
  <si>
    <t>Xia Jingyu</t>
  </si>
  <si>
    <t>492.00</t>
  </si>
  <si>
    <t>2022-09-12 12:58:32</t>
  </si>
  <si>
    <t>2688553</t>
  </si>
  <si>
    <t>YADONG FU</t>
  </si>
  <si>
    <t>435.00</t>
  </si>
  <si>
    <t>2022-09-12 12:52:39</t>
  </si>
  <si>
    <t>2688366</t>
  </si>
  <si>
    <t>Guo Shuang</t>
  </si>
  <si>
    <t>2022-09-12 09:38:40</t>
  </si>
  <si>
    <t>2688354</t>
  </si>
  <si>
    <t>皇后奢华大酒店</t>
  </si>
  <si>
    <t>Yonayov Roey,Yonayov Roey</t>
  </si>
  <si>
    <t>324.00</t>
  </si>
  <si>
    <t>2022-09-12 10:21:14</t>
  </si>
  <si>
    <t>2688175</t>
  </si>
  <si>
    <t>素坤逸2巷贝斯特韦斯特舒雅优质酒店 (SHA Plus+)</t>
  </si>
  <si>
    <t>CHUN CHARLES</t>
  </si>
  <si>
    <t>248.00</t>
  </si>
  <si>
    <t>2022-09-12 10:58:35</t>
  </si>
  <si>
    <t>2022-09-11</t>
  </si>
  <si>
    <t>2687942</t>
  </si>
  <si>
    <t>曼谷香格里拉大酒店</t>
  </si>
  <si>
    <t>ZHOU KUNXIANG</t>
  </si>
  <si>
    <t>868.00</t>
  </si>
  <si>
    <t>2022-09-12 09:43:45</t>
  </si>
  <si>
    <t>2687498</t>
  </si>
  <si>
    <t>苏梅岛塞利斯酒店</t>
  </si>
  <si>
    <t>ธรรมศิริ มาลี,ธรรมศิริ มาลี,ธรรมศิริ มาลี,ธรรมศิริ มาลี,ธรรมศิริ มาลี,ธรรมศิริ มาลี</t>
  </si>
  <si>
    <t>1440.00</t>
  </si>
  <si>
    <t>2022-09-11 16:47:54</t>
  </si>
  <si>
    <t>2686968</t>
  </si>
  <si>
    <t>曼谷素坤逸55号通罗中心点大酒店 (SHA Plus+)</t>
  </si>
  <si>
    <t>LUO SHUSEN</t>
  </si>
  <si>
    <t>910.00</t>
  </si>
  <si>
    <t>2022-09-11 09:37:20</t>
  </si>
  <si>
    <t>2022-09-10</t>
  </si>
  <si>
    <t>2686718</t>
  </si>
  <si>
    <t>普吉岛卡塔磐石度假村</t>
  </si>
  <si>
    <t>HONG SHIHYI</t>
  </si>
  <si>
    <t>8905.00</t>
  </si>
  <si>
    <t>2022-09-11 09:49:26</t>
  </si>
  <si>
    <t>2686479</t>
  </si>
  <si>
    <t>YANA JONATHAN</t>
  </si>
  <si>
    <t>1736.00</t>
  </si>
  <si>
    <t>2022-09-10 19:07:13</t>
  </si>
  <si>
    <t>2686029</t>
  </si>
  <si>
    <t>KIM TAEMIN</t>
  </si>
  <si>
    <t>984.00</t>
  </si>
  <si>
    <t>2022-09-10 16:03:46</t>
  </si>
  <si>
    <t>2685916</t>
  </si>
  <si>
    <t>曼谷盛泰乐水门酒店</t>
  </si>
  <si>
    <t>LI Min</t>
  </si>
  <si>
    <t>1012.00</t>
  </si>
  <si>
    <t>2022-09-10 13:45:54</t>
  </si>
  <si>
    <t>2022-09-09</t>
  </si>
  <si>
    <t>2685288</t>
  </si>
  <si>
    <t>阿纳海姆酒店波托菲诺套房酒店</t>
  </si>
  <si>
    <t>Leroux Gilbert</t>
  </si>
  <si>
    <t>1023.06</t>
  </si>
  <si>
    <t>2022-09-09 22:47:40</t>
  </si>
  <si>
    <t>2684783</t>
  </si>
  <si>
    <t>曼谷湄南河四季酒店 (SHA Plus+)</t>
  </si>
  <si>
    <t>CHEN ZAN</t>
  </si>
  <si>
    <t>5260.00</t>
  </si>
  <si>
    <t>2022-09-10 16:24:53</t>
  </si>
  <si>
    <t>2684088</t>
  </si>
  <si>
    <t>优本纳沙通</t>
  </si>
  <si>
    <t>NAUDIN AYMERIC CHRISTOPHE</t>
  </si>
  <si>
    <t>1176.00</t>
  </si>
  <si>
    <t>2022-09-09 10:39:32</t>
  </si>
  <si>
    <t>2684021</t>
  </si>
  <si>
    <t>曼谷铂尔曼G酒店</t>
  </si>
  <si>
    <t>NAMBUTR JANCHAI</t>
  </si>
  <si>
    <t>1752.00</t>
  </si>
  <si>
    <t>2022-09-09 09:15:44</t>
  </si>
  <si>
    <t>2022-09-08</t>
  </si>
  <si>
    <t>2683834</t>
  </si>
  <si>
    <t>卡玛彦海滩酒店</t>
  </si>
  <si>
    <t>Sanguyo Mikaella Rea,Sanguyo Mikaella Rea</t>
  </si>
  <si>
    <t>655.00</t>
  </si>
  <si>
    <t>2022-09-13 08:03:26</t>
  </si>
  <si>
    <t>菲律宾</t>
  </si>
  <si>
    <t>2683737</t>
  </si>
  <si>
    <t>盖特43机场酒店</t>
  </si>
  <si>
    <t>SABIHUDDIN SIRAJ</t>
  </si>
  <si>
    <t>206.00</t>
  </si>
  <si>
    <t>2022-09-08 22:51:14</t>
  </si>
  <si>
    <t>2683463</t>
  </si>
  <si>
    <t>可意温泉度假酒店(SHA Extra Plus)</t>
  </si>
  <si>
    <t>Mendez Francisco</t>
  </si>
  <si>
    <t>2052.00</t>
  </si>
  <si>
    <t>2022-09-08 16:36:07</t>
  </si>
  <si>
    <t>2683161</t>
  </si>
  <si>
    <t>曼谷班达拉套房酒店</t>
  </si>
  <si>
    <t>ODOLPHIJ JACOB WESSEL MAARTEN</t>
  </si>
  <si>
    <t>1380.00</t>
  </si>
  <si>
    <t>2022-09-08 12:47:50</t>
  </si>
  <si>
    <t>2682976</t>
  </si>
  <si>
    <t>马尼拉梦之城凯悦酒店</t>
  </si>
  <si>
    <t>LEE NAMKYOUNG</t>
  </si>
  <si>
    <t>1210.00</t>
  </si>
  <si>
    <t>2022-09-08 11:15:30</t>
  </si>
  <si>
    <t>2022-09-07</t>
  </si>
  <si>
    <t>2682399</t>
  </si>
  <si>
    <t>希思尔新山酒店</t>
  </si>
  <si>
    <t>maideensha abdul aziz mohamed shaik dawood Ebrahimsha,maideensha abdul aziz mohamed shaik dawood Ebrahimsha</t>
  </si>
  <si>
    <t>280.00</t>
  </si>
  <si>
    <t>2022-09-09 13:24:48</t>
  </si>
  <si>
    <t>马来西亚</t>
  </si>
  <si>
    <t>2682332</t>
  </si>
  <si>
    <t>马尼拉金凤凰酒店-隔离酒店</t>
  </si>
  <si>
    <t>RAUL SINGCO JR</t>
  </si>
  <si>
    <t>622.00</t>
  </si>
  <si>
    <t>2022-09-08 10:45:23</t>
  </si>
  <si>
    <t>2682222</t>
  </si>
  <si>
    <t>苏梅岛丽思卡尔顿酒店</t>
  </si>
  <si>
    <t>XING FUNI</t>
  </si>
  <si>
    <t>11534.00</t>
  </si>
  <si>
    <t>2022-09-07 19:29:18</t>
  </si>
  <si>
    <t>2682207</t>
  </si>
  <si>
    <t>宜必思吉隆坡市中心酒店</t>
  </si>
  <si>
    <t>BOROMA INNOCENT FUNGAI</t>
  </si>
  <si>
    <t>1492.00</t>
  </si>
  <si>
    <t>2022-09-07 22:23:24</t>
  </si>
  <si>
    <t>2022-09-06</t>
  </si>
  <si>
    <t>2681200</t>
  </si>
  <si>
    <t>曼谷贝斯特韦斯特优质万达优质大酒店</t>
  </si>
  <si>
    <t>LEE HYE LIM</t>
  </si>
  <si>
    <t>939.00</t>
  </si>
  <si>
    <t>2022-09-06 20:06:24</t>
  </si>
  <si>
    <t>2681108</t>
  </si>
  <si>
    <t>Unais Mohamed afzal</t>
  </si>
  <si>
    <t>3472.00</t>
  </si>
  <si>
    <t>2022-09-06 19:08:12</t>
  </si>
  <si>
    <t>2681005</t>
  </si>
  <si>
    <t>CASTILLO HERMES</t>
  </si>
  <si>
    <t>207.00</t>
  </si>
  <si>
    <t>2022-09-06 16:55:05</t>
  </si>
  <si>
    <t>2680974</t>
  </si>
  <si>
    <t>曼谷素坤逸航站 21 中心酒店 (SHA Plus+)</t>
  </si>
  <si>
    <t>RYU SEONGEUN,YU SEUNGMIN</t>
  </si>
  <si>
    <t>2251.00</t>
  </si>
  <si>
    <t>2022-09-07 16:37:33</t>
  </si>
  <si>
    <t>2680956</t>
  </si>
  <si>
    <t>BYON SARAH</t>
  </si>
  <si>
    <t>3030.00</t>
  </si>
  <si>
    <t>2022-09-07 16:46:46</t>
  </si>
  <si>
    <t>2680871</t>
  </si>
  <si>
    <t>Lee Seungyoun</t>
  </si>
  <si>
    <t>2022-09-06 17:38:19</t>
  </si>
  <si>
    <t>2022-09-05</t>
  </si>
  <si>
    <t>2680192</t>
  </si>
  <si>
    <t>Robin Aspey</t>
  </si>
  <si>
    <t>2022-09-06 14:49:20</t>
  </si>
  <si>
    <t>2680150</t>
  </si>
  <si>
    <t>cohen David</t>
  </si>
  <si>
    <t>6292.00</t>
  </si>
  <si>
    <t>2022-09-06 14:12:49</t>
  </si>
  <si>
    <t>2679916</t>
  </si>
  <si>
    <t>XIANG ZISHAN</t>
  </si>
  <si>
    <t>2022-09-05 17:13:41</t>
  </si>
  <si>
    <t>2679913</t>
  </si>
  <si>
    <t>JEONG KWANG YONG,HWANG NAM YOUN</t>
  </si>
  <si>
    <t>2022-09-06 11:53:02</t>
  </si>
  <si>
    <t>2022-09-04</t>
  </si>
  <si>
    <t>2678774</t>
  </si>
  <si>
    <t>清迈美爵酒店</t>
  </si>
  <si>
    <t>GARCIA HELENE,TANG RENLONG</t>
  </si>
  <si>
    <t>924.00</t>
  </si>
  <si>
    <t>2022-09-04 18:28:08</t>
  </si>
  <si>
    <t>2678759</t>
  </si>
  <si>
    <t>马尼拉101酒店（多用途酒店）</t>
  </si>
  <si>
    <t>BERNALES JERNA BARDON,BERNALES SOPHIA JULIENNE BARDON,BARDON ROSA DELEON</t>
  </si>
  <si>
    <t>494.00</t>
  </si>
  <si>
    <t>2022-09-04 14:37:36</t>
  </si>
  <si>
    <t>2022-09-01</t>
  </si>
  <si>
    <t>2674886</t>
  </si>
  <si>
    <t>诺瓦白金酒店</t>
  </si>
  <si>
    <t>Lokhande Vinit</t>
  </si>
  <si>
    <t>317.00</t>
  </si>
  <si>
    <t>2022-09-01 09:38:41</t>
  </si>
  <si>
    <t>2022-08-31</t>
  </si>
  <si>
    <t>2674535</t>
  </si>
  <si>
    <t>芭堤雅阿瓦尼度假酒店</t>
  </si>
  <si>
    <t>YUN JINJOU,YUN JUNHEE</t>
  </si>
  <si>
    <t>1120.00</t>
  </si>
  <si>
    <t>2022-09-01 14:27:07</t>
  </si>
  <si>
    <t>2022-08-29</t>
  </si>
  <si>
    <t>2672310</t>
  </si>
  <si>
    <t>曼谷大仓新颐饭店</t>
  </si>
  <si>
    <t>CHENG KA CHUN</t>
  </si>
  <si>
    <t>5232.00</t>
  </si>
  <si>
    <t>2022-08-30 10:30:53</t>
  </si>
  <si>
    <t>2022-08-26</t>
  </si>
  <si>
    <t>2668302</t>
  </si>
  <si>
    <t>SIM MYUNGSOO</t>
  </si>
  <si>
    <t>4593.00</t>
  </si>
  <si>
    <t>2022-08-26 19:54:29</t>
  </si>
  <si>
    <t>2022-08-22</t>
  </si>
  <si>
    <t>2662962</t>
  </si>
  <si>
    <t>曼谷万怡酒店 - SHA Extra Plus 认证</t>
  </si>
  <si>
    <t>LY THANH LEON,LY MUOI,GIP PENG SAU,CHUNG MY KHANH</t>
  </si>
  <si>
    <t>3752.00</t>
  </si>
  <si>
    <t>2022-08-22 11:48:00</t>
  </si>
  <si>
    <t>2022-08-13</t>
  </si>
  <si>
    <t>2653984</t>
  </si>
  <si>
    <t>OH YOONMI</t>
  </si>
  <si>
    <t>3000.00</t>
  </si>
  <si>
    <t>2022-08-15 11:18:13</t>
  </si>
  <si>
    <t>2022-08-06</t>
  </si>
  <si>
    <t>2646425</t>
  </si>
  <si>
    <t>Tan Wee Nak,Chew Zhen Kun</t>
  </si>
  <si>
    <t>1388.00</t>
  </si>
  <si>
    <t>2022-08-07 15:21:27</t>
  </si>
  <si>
    <t>2022-08-05</t>
  </si>
  <si>
    <t>2644823</t>
  </si>
  <si>
    <t>普吉岛希尔顿阿卡迪亚温泉度假酒店 (SHA Extra Plus)</t>
  </si>
  <si>
    <t>OTANI CHIEMI,ETO MAI</t>
  </si>
  <si>
    <t>1640.00</t>
  </si>
  <si>
    <t>2022-08-05 11:04:02</t>
  </si>
  <si>
    <t>2022-08-02</t>
  </si>
  <si>
    <t>2641795</t>
  </si>
  <si>
    <t>阿罗纳海滩赫纳度假村</t>
  </si>
  <si>
    <t>Go Robin,Go Robin,Go Robin</t>
  </si>
  <si>
    <t>2800.00</t>
  </si>
  <si>
    <t>2022-08-06 14:07:48</t>
  </si>
  <si>
    <t>2022-07-29</t>
  </si>
  <si>
    <t>2637261</t>
  </si>
  <si>
    <t>槟城尼奥酒店</t>
  </si>
  <si>
    <t>Choy Aaron</t>
  </si>
  <si>
    <t>795.00</t>
  </si>
  <si>
    <t>2022-08-01 22:14:05</t>
  </si>
  <si>
    <t>2022-07-19</t>
  </si>
  <si>
    <t>2626546</t>
  </si>
  <si>
    <t>普吉岛丽笙度假套房酒店</t>
  </si>
  <si>
    <t>CHENG YEN KELLYN LIM,THIHA NAY MYO,TIN MYINT RAWE,LAR MAR</t>
  </si>
  <si>
    <t>1268.00</t>
  </si>
  <si>
    <t>2022-07-22 08:54:36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</si>
</sst>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2" borderId="0" applyNumberFormat="0" applyBorder="0" applyAlignment="0" applyProtection="0">
      <alignment vertical="center"/>
    </xf>
    <xf numFmtId="0" fontId="5" fillId="3" borderId="1" applyNumberFormat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43" fontId="3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3" fillId="7" borderId="2" applyNumberFormat="0" applyFont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6" fillId="11" borderId="5" applyNumberFormat="0" applyAlignment="0" applyProtection="0">
      <alignment vertical="center"/>
    </xf>
    <xf numFmtId="0" fontId="17" fillId="11" borderId="1" applyNumberFormat="0" applyAlignment="0" applyProtection="0">
      <alignment vertical="center"/>
    </xf>
    <xf numFmtId="0" fontId="18" fillId="12" borderId="6" applyNumberFormat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4" fillId="20" borderId="0" applyNumberFormat="0" applyBorder="0" applyAlignment="0" applyProtection="0">
      <alignment vertical="center"/>
    </xf>
    <xf numFmtId="0" fontId="4" fillId="21" borderId="0" applyNumberFormat="0" applyBorder="0" applyAlignment="0" applyProtection="0">
      <alignment vertical="center"/>
    </xf>
    <xf numFmtId="0" fontId="4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4" fillId="28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7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0" fontId="3" fillId="0" borderId="0" xfId="0" applyFont="1" applyFill="1" applyAlignment="1">
      <alignment vertical="center"/>
    </xf>
    <xf numFmtId="0" fontId="3" fillId="0" borderId="0" xfId="0" applyNumberFormat="1" applyFont="1" applyFill="1" applyAlignment="1">
      <alignment vertical="center"/>
    </xf>
    <xf numFmtId="14" fontId="3" fillId="0" borderId="0" xfId="0" applyNumberFormat="1" applyFont="1" applyFill="1" applyAlignment="1">
      <alignment vertical="center"/>
    </xf>
    <xf numFmtId="22" fontId="3" fillId="0" borderId="0" xfId="0" applyNumberFormat="1" applyFont="1" applyFill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75</xdr:row>
      <xdr:rowOff>0</xdr:rowOff>
    </xdr:from>
    <xdr:to>
      <xdr:col>14</xdr:col>
      <xdr:colOff>9525</xdr:colOff>
      <xdr:row>106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12687300"/>
          <a:ext cx="10306050" cy="535305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Z54"/>
  <sheetViews>
    <sheetView workbookViewId="0">
      <selection activeCell="A1" sqref="$A1:$XFD1048576"/>
    </sheetView>
  </sheetViews>
  <sheetFormatPr defaultColWidth="9" defaultRowHeight="13.5"/>
  <cols>
    <col min="1" max="16384" width="9" style="4"/>
  </cols>
  <sheetData>
    <row r="1" s="4" customFormat="1" spans="1:25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 t="s">
        <v>9</v>
      </c>
      <c r="K1" s="4" t="s">
        <v>10</v>
      </c>
      <c r="L1" s="4" t="s">
        <v>11</v>
      </c>
      <c r="M1" s="4" t="s">
        <v>12</v>
      </c>
      <c r="N1" s="4" t="s">
        <v>13</v>
      </c>
      <c r="O1" s="4" t="s">
        <v>14</v>
      </c>
      <c r="P1" s="4" t="s">
        <v>15</v>
      </c>
      <c r="Q1" s="4" t="s">
        <v>16</v>
      </c>
      <c r="R1" s="4" t="s">
        <v>17</v>
      </c>
      <c r="S1" s="4" t="s">
        <v>18</v>
      </c>
      <c r="T1" s="4" t="s">
        <v>19</v>
      </c>
      <c r="U1" s="4" t="s">
        <v>20</v>
      </c>
      <c r="V1" s="4" t="s">
        <v>21</v>
      </c>
      <c r="W1" s="4" t="s">
        <v>22</v>
      </c>
      <c r="X1" s="4" t="s">
        <v>23</v>
      </c>
      <c r="Y1" s="4" t="s">
        <v>24</v>
      </c>
    </row>
    <row r="2" s="4" customFormat="1" spans="1:25">
      <c r="A2" s="4" t="s">
        <v>25</v>
      </c>
      <c r="B2" s="4" t="s">
        <v>26</v>
      </c>
      <c r="C2" s="4" t="s">
        <v>27</v>
      </c>
      <c r="D2" s="4" t="s">
        <v>28</v>
      </c>
      <c r="E2" s="4" t="s">
        <v>29</v>
      </c>
      <c r="F2" s="6">
        <v>44813</v>
      </c>
      <c r="G2" s="6">
        <v>44817</v>
      </c>
      <c r="H2" s="4">
        <v>1</v>
      </c>
      <c r="I2" s="4">
        <v>4</v>
      </c>
      <c r="J2" s="4">
        <v>4</v>
      </c>
      <c r="K2" s="4" t="s">
        <v>30</v>
      </c>
      <c r="L2" s="4">
        <v>1268</v>
      </c>
      <c r="M2" s="4">
        <v>1268</v>
      </c>
      <c r="N2" s="4" t="s">
        <v>31</v>
      </c>
      <c r="O2" s="4" t="s">
        <v>32</v>
      </c>
      <c r="P2" s="4" t="s">
        <v>33</v>
      </c>
      <c r="Q2" s="4">
        <v>0</v>
      </c>
      <c r="R2" s="7">
        <v>44761</v>
      </c>
      <c r="S2" s="6">
        <v>44820</v>
      </c>
      <c r="T2" s="4" t="s">
        <v>34</v>
      </c>
      <c r="U2" s="4">
        <v>1268</v>
      </c>
      <c r="V2" s="4">
        <v>0</v>
      </c>
      <c r="W2" s="4">
        <v>0</v>
      </c>
      <c r="X2" s="4" t="s">
        <v>35</v>
      </c>
      <c r="Y2" s="4" t="s">
        <v>36</v>
      </c>
    </row>
    <row r="3" s="4" customFormat="1" spans="1:25">
      <c r="A3" s="4" t="s">
        <v>37</v>
      </c>
      <c r="B3" s="4" t="s">
        <v>26</v>
      </c>
      <c r="C3" s="4" t="s">
        <v>27</v>
      </c>
      <c r="D3" s="4" t="s">
        <v>38</v>
      </c>
      <c r="E3" s="4" t="s">
        <v>39</v>
      </c>
      <c r="F3" s="6">
        <v>44814</v>
      </c>
      <c r="G3" s="6">
        <v>44817</v>
      </c>
      <c r="H3" s="4">
        <v>1</v>
      </c>
      <c r="I3" s="4">
        <v>3</v>
      </c>
      <c r="J3" s="4">
        <v>3</v>
      </c>
      <c r="K3" s="4" t="s">
        <v>30</v>
      </c>
      <c r="L3" s="4">
        <v>795</v>
      </c>
      <c r="M3" s="4">
        <v>795</v>
      </c>
      <c r="N3" s="4" t="s">
        <v>40</v>
      </c>
      <c r="O3" s="4" t="s">
        <v>32</v>
      </c>
      <c r="P3" s="4" t="s">
        <v>33</v>
      </c>
      <c r="Q3" s="4">
        <v>0</v>
      </c>
      <c r="R3" s="7">
        <v>44771</v>
      </c>
      <c r="S3" s="6">
        <v>44820</v>
      </c>
      <c r="T3" s="4" t="s">
        <v>34</v>
      </c>
      <c r="U3" s="4">
        <v>795</v>
      </c>
      <c r="V3" s="4">
        <v>0</v>
      </c>
      <c r="W3" s="4">
        <v>0</v>
      </c>
      <c r="X3" s="4" t="s">
        <v>41</v>
      </c>
      <c r="Y3" s="4" t="s">
        <v>42</v>
      </c>
    </row>
    <row r="4" s="4" customFormat="1" spans="1:25">
      <c r="A4" s="4" t="s">
        <v>43</v>
      </c>
      <c r="B4" s="4" t="s">
        <v>26</v>
      </c>
      <c r="C4" s="4" t="s">
        <v>27</v>
      </c>
      <c r="D4" s="4" t="s">
        <v>44</v>
      </c>
      <c r="E4" s="4" t="s">
        <v>45</v>
      </c>
      <c r="F4" s="6">
        <v>44815</v>
      </c>
      <c r="G4" s="6">
        <v>44817</v>
      </c>
      <c r="H4" s="4">
        <v>1</v>
      </c>
      <c r="I4" s="4">
        <v>2</v>
      </c>
      <c r="J4" s="4">
        <v>2</v>
      </c>
      <c r="K4" s="4" t="s">
        <v>30</v>
      </c>
      <c r="L4" s="4">
        <v>2800</v>
      </c>
      <c r="M4" s="4">
        <v>2800</v>
      </c>
      <c r="N4" s="4" t="s">
        <v>46</v>
      </c>
      <c r="O4" s="4" t="s">
        <v>32</v>
      </c>
      <c r="P4" s="4" t="s">
        <v>33</v>
      </c>
      <c r="Q4" s="4">
        <v>0</v>
      </c>
      <c r="R4" s="7">
        <v>44775</v>
      </c>
      <c r="S4" s="6">
        <v>44820</v>
      </c>
      <c r="T4" s="4" t="s">
        <v>34</v>
      </c>
      <c r="U4" s="4">
        <v>2800</v>
      </c>
      <c r="V4" s="4">
        <v>0</v>
      </c>
      <c r="W4" s="4">
        <v>0</v>
      </c>
      <c r="X4" s="4" t="s">
        <v>47</v>
      </c>
      <c r="Y4" s="4" t="s">
        <v>48</v>
      </c>
    </row>
    <row r="5" s="4" customFormat="1" spans="1:25">
      <c r="A5" s="4" t="s">
        <v>49</v>
      </c>
      <c r="B5" s="4" t="s">
        <v>26</v>
      </c>
      <c r="C5" s="4" t="s">
        <v>27</v>
      </c>
      <c r="D5" s="4" t="s">
        <v>50</v>
      </c>
      <c r="E5" s="4" t="s">
        <v>51</v>
      </c>
      <c r="F5" s="6">
        <v>44813</v>
      </c>
      <c r="G5" s="6">
        <v>44817</v>
      </c>
      <c r="H5" s="4">
        <v>1</v>
      </c>
      <c r="I5" s="4">
        <v>4</v>
      </c>
      <c r="J5" s="4">
        <v>4</v>
      </c>
      <c r="K5" s="4" t="s">
        <v>30</v>
      </c>
      <c r="L5" s="4">
        <v>1640</v>
      </c>
      <c r="M5" s="4">
        <v>1640</v>
      </c>
      <c r="N5" s="4" t="s">
        <v>52</v>
      </c>
      <c r="O5" s="4" t="s">
        <v>32</v>
      </c>
      <c r="P5" s="4" t="s">
        <v>33</v>
      </c>
      <c r="Q5" s="4">
        <v>0</v>
      </c>
      <c r="R5" s="7">
        <v>44778</v>
      </c>
      <c r="S5" s="6">
        <v>44820</v>
      </c>
      <c r="T5" s="4" t="s">
        <v>34</v>
      </c>
      <c r="U5" s="4">
        <v>1640</v>
      </c>
      <c r="V5" s="4">
        <v>0</v>
      </c>
      <c r="W5" s="4">
        <v>0</v>
      </c>
      <c r="X5" s="4" t="s">
        <v>53</v>
      </c>
      <c r="Y5" s="4" t="s">
        <v>54</v>
      </c>
    </row>
    <row r="6" s="4" customFormat="1" spans="1:25">
      <c r="A6" s="4" t="s">
        <v>55</v>
      </c>
      <c r="B6" s="4" t="s">
        <v>26</v>
      </c>
      <c r="C6" s="4" t="s">
        <v>27</v>
      </c>
      <c r="D6" s="4" t="s">
        <v>56</v>
      </c>
      <c r="E6" s="4" t="s">
        <v>57</v>
      </c>
      <c r="F6" s="6">
        <v>44813</v>
      </c>
      <c r="G6" s="6">
        <v>44817</v>
      </c>
      <c r="H6" s="4">
        <v>1</v>
      </c>
      <c r="I6" s="4">
        <v>4</v>
      </c>
      <c r="J6" s="4">
        <v>4</v>
      </c>
      <c r="K6" s="4" t="s">
        <v>30</v>
      </c>
      <c r="L6" s="4">
        <v>1388</v>
      </c>
      <c r="M6" s="4">
        <v>1388</v>
      </c>
      <c r="N6" s="4" t="s">
        <v>58</v>
      </c>
      <c r="O6" s="4" t="s">
        <v>32</v>
      </c>
      <c r="P6" s="4" t="s">
        <v>33</v>
      </c>
      <c r="Q6" s="4">
        <v>0</v>
      </c>
      <c r="R6" s="7">
        <v>44779</v>
      </c>
      <c r="S6" s="6">
        <v>44820</v>
      </c>
      <c r="T6" s="4" t="s">
        <v>34</v>
      </c>
      <c r="U6" s="4">
        <v>1388</v>
      </c>
      <c r="V6" s="4">
        <v>0</v>
      </c>
      <c r="W6" s="4">
        <v>0</v>
      </c>
      <c r="X6" s="4" t="s">
        <v>59</v>
      </c>
      <c r="Y6" s="4" t="s">
        <v>60</v>
      </c>
    </row>
    <row r="7" s="4" customFormat="1" spans="1:25">
      <c r="A7" s="4" t="s">
        <v>61</v>
      </c>
      <c r="B7" s="4" t="s">
        <v>26</v>
      </c>
      <c r="C7" s="4" t="s">
        <v>27</v>
      </c>
      <c r="D7" s="4" t="s">
        <v>62</v>
      </c>
      <c r="E7" s="4" t="s">
        <v>63</v>
      </c>
      <c r="F7" s="6">
        <v>44816</v>
      </c>
      <c r="G7" s="6">
        <v>44817</v>
      </c>
      <c r="H7" s="4">
        <v>1</v>
      </c>
      <c r="I7" s="4">
        <v>1</v>
      </c>
      <c r="J7" s="4">
        <v>1</v>
      </c>
      <c r="K7" s="4" t="s">
        <v>30</v>
      </c>
      <c r="L7" s="4">
        <v>3000</v>
      </c>
      <c r="M7" s="4">
        <v>3000</v>
      </c>
      <c r="N7" s="4" t="s">
        <v>64</v>
      </c>
      <c r="O7" s="4" t="s">
        <v>32</v>
      </c>
      <c r="P7" s="4" t="s">
        <v>33</v>
      </c>
      <c r="Q7" s="4">
        <v>0</v>
      </c>
      <c r="R7" s="7">
        <v>44786</v>
      </c>
      <c r="S7" s="6">
        <v>44820</v>
      </c>
      <c r="T7" s="4" t="s">
        <v>34</v>
      </c>
      <c r="U7" s="4">
        <v>3000</v>
      </c>
      <c r="V7" s="4">
        <v>0</v>
      </c>
      <c r="W7" s="4">
        <v>0</v>
      </c>
      <c r="X7" s="4" t="s">
        <v>65</v>
      </c>
      <c r="Y7" s="4" t="s">
        <v>66</v>
      </c>
    </row>
    <row r="8" s="4" customFormat="1" spans="1:26">
      <c r="A8" s="4" t="s">
        <v>67</v>
      </c>
      <c r="B8" s="4" t="s">
        <v>26</v>
      </c>
      <c r="C8" s="4" t="s">
        <v>27</v>
      </c>
      <c r="D8" s="4" t="s">
        <v>68</v>
      </c>
      <c r="E8" s="4" t="s">
        <v>69</v>
      </c>
      <c r="F8" s="6">
        <v>44814</v>
      </c>
      <c r="G8" s="6">
        <v>44817</v>
      </c>
      <c r="H8" s="4">
        <v>2</v>
      </c>
      <c r="I8" s="4">
        <v>3</v>
      </c>
      <c r="J8" s="4">
        <v>6</v>
      </c>
      <c r="K8" s="4" t="s">
        <v>30</v>
      </c>
      <c r="L8" s="4">
        <v>3752</v>
      </c>
      <c r="M8" s="4">
        <v>3752</v>
      </c>
      <c r="N8" s="4" t="s">
        <v>70</v>
      </c>
      <c r="O8" s="4" t="s">
        <v>32</v>
      </c>
      <c r="P8" s="4" t="s">
        <v>33</v>
      </c>
      <c r="Q8" s="4">
        <v>0</v>
      </c>
      <c r="R8" s="7">
        <v>44795</v>
      </c>
      <c r="S8" s="6">
        <v>44820</v>
      </c>
      <c r="T8" s="4" t="s">
        <v>34</v>
      </c>
      <c r="U8" s="4">
        <v>3752</v>
      </c>
      <c r="V8" s="4">
        <v>0</v>
      </c>
      <c r="W8" s="4">
        <v>0</v>
      </c>
      <c r="X8" s="4" t="s">
        <v>71</v>
      </c>
      <c r="Y8" s="4">
        <v>83642112</v>
      </c>
      <c r="Z8" s="4" t="s">
        <v>72</v>
      </c>
    </row>
    <row r="9" s="4" customFormat="1" spans="1:25">
      <c r="A9" s="4" t="s">
        <v>73</v>
      </c>
      <c r="B9" s="4" t="s">
        <v>26</v>
      </c>
      <c r="C9" s="4" t="s">
        <v>27</v>
      </c>
      <c r="D9" s="4" t="s">
        <v>74</v>
      </c>
      <c r="E9" s="4" t="s">
        <v>75</v>
      </c>
      <c r="F9" s="6">
        <v>44814</v>
      </c>
      <c r="G9" s="6">
        <v>44817</v>
      </c>
      <c r="H9" s="4">
        <v>1</v>
      </c>
      <c r="I9" s="4">
        <v>3</v>
      </c>
      <c r="J9" s="4">
        <v>3</v>
      </c>
      <c r="K9" s="4" t="s">
        <v>30</v>
      </c>
      <c r="L9" s="4">
        <v>4593</v>
      </c>
      <c r="M9" s="4">
        <v>4593</v>
      </c>
      <c r="N9" s="4" t="s">
        <v>76</v>
      </c>
      <c r="O9" s="4" t="s">
        <v>32</v>
      </c>
      <c r="P9" s="4" t="s">
        <v>33</v>
      </c>
      <c r="Q9" s="4">
        <v>0</v>
      </c>
      <c r="R9" s="7">
        <v>44799</v>
      </c>
      <c r="S9" s="6">
        <v>44820</v>
      </c>
      <c r="T9" s="4" t="s">
        <v>34</v>
      </c>
      <c r="U9" s="4">
        <v>4593</v>
      </c>
      <c r="V9" s="4">
        <v>0</v>
      </c>
      <c r="W9" s="4">
        <v>0</v>
      </c>
      <c r="X9" s="4" t="s">
        <v>77</v>
      </c>
      <c r="Y9" s="4" t="s">
        <v>78</v>
      </c>
    </row>
    <row r="10" s="4" customFormat="1" spans="1:25">
      <c r="A10" s="4" t="s">
        <v>79</v>
      </c>
      <c r="B10" s="4" t="s">
        <v>26</v>
      </c>
      <c r="C10" s="4" t="s">
        <v>27</v>
      </c>
      <c r="D10" s="4" t="s">
        <v>80</v>
      </c>
      <c r="E10" s="4" t="s">
        <v>81</v>
      </c>
      <c r="F10" s="6">
        <v>44813</v>
      </c>
      <c r="G10" s="6">
        <v>44817</v>
      </c>
      <c r="H10" s="4">
        <v>1</v>
      </c>
      <c r="I10" s="4">
        <v>4</v>
      </c>
      <c r="J10" s="4">
        <v>4</v>
      </c>
      <c r="K10" s="4" t="s">
        <v>30</v>
      </c>
      <c r="L10" s="4">
        <v>5232</v>
      </c>
      <c r="M10" s="4">
        <v>5232</v>
      </c>
      <c r="N10" s="4" t="s">
        <v>82</v>
      </c>
      <c r="O10" s="4" t="s">
        <v>32</v>
      </c>
      <c r="P10" s="4" t="s">
        <v>33</v>
      </c>
      <c r="Q10" s="4">
        <v>0</v>
      </c>
      <c r="R10" s="7">
        <v>44802</v>
      </c>
      <c r="S10" s="6">
        <v>44820</v>
      </c>
      <c r="T10" s="4" t="s">
        <v>34</v>
      </c>
      <c r="U10" s="4">
        <v>5232</v>
      </c>
      <c r="V10" s="4">
        <v>0</v>
      </c>
      <c r="W10" s="4">
        <v>0</v>
      </c>
      <c r="X10" s="4" t="s">
        <v>83</v>
      </c>
      <c r="Y10" s="4" t="s">
        <v>84</v>
      </c>
    </row>
    <row r="11" s="4" customFormat="1" spans="1:25">
      <c r="A11" s="4" t="s">
        <v>85</v>
      </c>
      <c r="B11" s="4" t="s">
        <v>26</v>
      </c>
      <c r="C11" s="4" t="s">
        <v>27</v>
      </c>
      <c r="D11" s="4" t="s">
        <v>86</v>
      </c>
      <c r="E11" s="4" t="s">
        <v>87</v>
      </c>
      <c r="F11" s="6">
        <v>44815</v>
      </c>
      <c r="G11" s="6">
        <v>44817</v>
      </c>
      <c r="H11" s="4">
        <v>1</v>
      </c>
      <c r="I11" s="4">
        <v>2</v>
      </c>
      <c r="J11" s="4">
        <v>2</v>
      </c>
      <c r="K11" s="4" t="s">
        <v>30</v>
      </c>
      <c r="L11" s="4">
        <v>1120</v>
      </c>
      <c r="M11" s="4">
        <v>1120</v>
      </c>
      <c r="N11" s="4" t="s">
        <v>88</v>
      </c>
      <c r="O11" s="4" t="s">
        <v>32</v>
      </c>
      <c r="P11" s="4" t="s">
        <v>33</v>
      </c>
      <c r="Q11" s="4">
        <v>0</v>
      </c>
      <c r="R11" s="7">
        <v>44804</v>
      </c>
      <c r="S11" s="6">
        <v>44820</v>
      </c>
      <c r="T11" s="4" t="s">
        <v>34</v>
      </c>
      <c r="U11" s="4">
        <v>1120</v>
      </c>
      <c r="V11" s="4">
        <v>0</v>
      </c>
      <c r="W11" s="4">
        <v>0</v>
      </c>
      <c r="X11" s="4" t="s">
        <v>89</v>
      </c>
      <c r="Y11" s="4" t="s">
        <v>90</v>
      </c>
    </row>
    <row r="12" s="4" customFormat="1" spans="1:25">
      <c r="A12" s="4" t="s">
        <v>91</v>
      </c>
      <c r="B12" s="4" t="s">
        <v>26</v>
      </c>
      <c r="C12" s="4" t="s">
        <v>27</v>
      </c>
      <c r="D12" s="4" t="s">
        <v>92</v>
      </c>
      <c r="E12" s="4" t="s">
        <v>93</v>
      </c>
      <c r="F12" s="6">
        <v>44816</v>
      </c>
      <c r="G12" s="6">
        <v>44817</v>
      </c>
      <c r="H12" s="4">
        <v>1</v>
      </c>
      <c r="I12" s="4">
        <v>1</v>
      </c>
      <c r="J12" s="4">
        <v>1</v>
      </c>
      <c r="K12" s="4" t="s">
        <v>30</v>
      </c>
      <c r="L12" s="4">
        <v>317</v>
      </c>
      <c r="M12" s="4">
        <v>317</v>
      </c>
      <c r="N12" s="4" t="s">
        <v>94</v>
      </c>
      <c r="O12" s="4" t="s">
        <v>32</v>
      </c>
      <c r="P12" s="4" t="s">
        <v>33</v>
      </c>
      <c r="Q12" s="4">
        <v>0</v>
      </c>
      <c r="R12" s="7">
        <v>44805</v>
      </c>
      <c r="S12" s="6">
        <v>44820</v>
      </c>
      <c r="T12" s="4" t="s">
        <v>34</v>
      </c>
      <c r="U12" s="4">
        <v>317</v>
      </c>
      <c r="V12" s="4">
        <v>0</v>
      </c>
      <c r="W12" s="4">
        <v>0</v>
      </c>
      <c r="X12" s="4" t="s">
        <v>95</v>
      </c>
      <c r="Y12" s="4" t="s">
        <v>96</v>
      </c>
    </row>
    <row r="13" s="4" customFormat="1" spans="1:25">
      <c r="A13" s="4" t="s">
        <v>97</v>
      </c>
      <c r="B13" s="4" t="s">
        <v>26</v>
      </c>
      <c r="C13" s="4" t="s">
        <v>27</v>
      </c>
      <c r="D13" s="4" t="s">
        <v>98</v>
      </c>
      <c r="E13" s="4" t="s">
        <v>99</v>
      </c>
      <c r="F13" s="6">
        <v>44816</v>
      </c>
      <c r="G13" s="6">
        <v>44817</v>
      </c>
      <c r="H13" s="4">
        <v>1</v>
      </c>
      <c r="I13" s="4">
        <v>1</v>
      </c>
      <c r="J13" s="4">
        <v>1</v>
      </c>
      <c r="K13" s="4" t="s">
        <v>30</v>
      </c>
      <c r="L13" s="4">
        <v>494</v>
      </c>
      <c r="M13" s="4">
        <v>494</v>
      </c>
      <c r="N13" s="4" t="s">
        <v>100</v>
      </c>
      <c r="O13" s="4" t="s">
        <v>32</v>
      </c>
      <c r="P13" s="4" t="s">
        <v>33</v>
      </c>
      <c r="Q13" s="4">
        <v>0</v>
      </c>
      <c r="R13" s="7">
        <v>44808</v>
      </c>
      <c r="S13" s="6">
        <v>44820</v>
      </c>
      <c r="T13" s="4" t="s">
        <v>34</v>
      </c>
      <c r="U13" s="4">
        <v>494</v>
      </c>
      <c r="V13" s="4">
        <v>0</v>
      </c>
      <c r="W13" s="4">
        <v>0</v>
      </c>
      <c r="X13" s="4" t="s">
        <v>101</v>
      </c>
      <c r="Y13" s="4" t="s">
        <v>102</v>
      </c>
    </row>
    <row r="14" s="4" customFormat="1" spans="1:25">
      <c r="A14" s="4" t="s">
        <v>103</v>
      </c>
      <c r="B14" s="4" t="s">
        <v>26</v>
      </c>
      <c r="C14" s="4" t="s">
        <v>27</v>
      </c>
      <c r="D14" s="4" t="s">
        <v>104</v>
      </c>
      <c r="E14" s="4" t="s">
        <v>105</v>
      </c>
      <c r="F14" s="6">
        <v>44811</v>
      </c>
      <c r="G14" s="6">
        <v>44817</v>
      </c>
      <c r="H14" s="4">
        <v>1</v>
      </c>
      <c r="I14" s="4">
        <v>6</v>
      </c>
      <c r="J14" s="4">
        <v>6</v>
      </c>
      <c r="K14" s="4" t="s">
        <v>30</v>
      </c>
      <c r="L14" s="4">
        <v>924</v>
      </c>
      <c r="M14" s="4">
        <v>924</v>
      </c>
      <c r="N14" s="4" t="s">
        <v>106</v>
      </c>
      <c r="O14" s="4" t="s">
        <v>32</v>
      </c>
      <c r="P14" s="4" t="s">
        <v>33</v>
      </c>
      <c r="Q14" s="4">
        <v>0</v>
      </c>
      <c r="R14" s="7">
        <v>44808</v>
      </c>
      <c r="S14" s="6">
        <v>44820</v>
      </c>
      <c r="T14" s="4" t="s">
        <v>34</v>
      </c>
      <c r="U14" s="4">
        <v>924</v>
      </c>
      <c r="V14" s="4">
        <v>0</v>
      </c>
      <c r="W14" s="4">
        <v>0</v>
      </c>
      <c r="X14" s="4" t="s">
        <v>107</v>
      </c>
      <c r="Y14" s="4" t="s">
        <v>108</v>
      </c>
    </row>
    <row r="15" s="4" customFormat="1" spans="1:25">
      <c r="A15" s="4" t="s">
        <v>109</v>
      </c>
      <c r="B15" s="4" t="s">
        <v>26</v>
      </c>
      <c r="C15" s="4" t="s">
        <v>27</v>
      </c>
      <c r="D15" s="4" t="s">
        <v>74</v>
      </c>
      <c r="E15" s="4" t="s">
        <v>110</v>
      </c>
      <c r="F15" s="6">
        <v>44814</v>
      </c>
      <c r="G15" s="6">
        <v>44817</v>
      </c>
      <c r="H15" s="4">
        <v>1</v>
      </c>
      <c r="I15" s="4">
        <v>3</v>
      </c>
      <c r="J15" s="4">
        <v>3</v>
      </c>
      <c r="K15" s="4" t="s">
        <v>30</v>
      </c>
      <c r="L15" s="4">
        <v>3030</v>
      </c>
      <c r="M15" s="4">
        <v>3030</v>
      </c>
      <c r="N15" s="4" t="s">
        <v>111</v>
      </c>
      <c r="O15" s="4" t="s">
        <v>32</v>
      </c>
      <c r="P15" s="4" t="s">
        <v>33</v>
      </c>
      <c r="Q15" s="4">
        <v>0</v>
      </c>
      <c r="R15" s="7">
        <v>44809</v>
      </c>
      <c r="S15" s="6">
        <v>44820</v>
      </c>
      <c r="T15" s="4" t="s">
        <v>34</v>
      </c>
      <c r="U15" s="4">
        <v>3030</v>
      </c>
      <c r="V15" s="4">
        <v>0</v>
      </c>
      <c r="W15" s="4">
        <v>0</v>
      </c>
      <c r="X15" s="4" t="s">
        <v>112</v>
      </c>
      <c r="Y15" s="4" t="s">
        <v>113</v>
      </c>
    </row>
    <row r="16" s="4" customFormat="1" spans="1:25">
      <c r="A16" s="4" t="s">
        <v>114</v>
      </c>
      <c r="B16" s="4" t="s">
        <v>26</v>
      </c>
      <c r="C16" s="4" t="s">
        <v>27</v>
      </c>
      <c r="D16" s="4" t="s">
        <v>115</v>
      </c>
      <c r="E16" s="4" t="s">
        <v>116</v>
      </c>
      <c r="F16" s="6">
        <v>44816</v>
      </c>
      <c r="G16" s="6">
        <v>44817</v>
      </c>
      <c r="H16" s="4">
        <v>1</v>
      </c>
      <c r="I16" s="4">
        <v>1</v>
      </c>
      <c r="J16" s="4">
        <v>1</v>
      </c>
      <c r="K16" s="4" t="s">
        <v>30</v>
      </c>
      <c r="L16" s="4">
        <v>324</v>
      </c>
      <c r="M16" s="4">
        <v>324</v>
      </c>
      <c r="N16" s="4" t="s">
        <v>117</v>
      </c>
      <c r="O16" s="4" t="s">
        <v>32</v>
      </c>
      <c r="P16" s="4" t="s">
        <v>33</v>
      </c>
      <c r="Q16" s="4">
        <v>0</v>
      </c>
      <c r="R16" s="7">
        <v>44809</v>
      </c>
      <c r="S16" s="6">
        <v>44820</v>
      </c>
      <c r="T16" s="4" t="s">
        <v>34</v>
      </c>
      <c r="U16" s="4">
        <v>324</v>
      </c>
      <c r="V16" s="4">
        <v>0</v>
      </c>
      <c r="W16" s="4">
        <v>0</v>
      </c>
      <c r="X16" s="4" t="s">
        <v>118</v>
      </c>
      <c r="Y16" s="4" t="s">
        <v>119</v>
      </c>
    </row>
    <row r="17" s="4" customFormat="1" spans="1:25">
      <c r="A17" s="4" t="s">
        <v>120</v>
      </c>
      <c r="B17" s="4" t="s">
        <v>26</v>
      </c>
      <c r="C17" s="4" t="s">
        <v>27</v>
      </c>
      <c r="D17" s="4" t="s">
        <v>121</v>
      </c>
      <c r="E17" s="4" t="s">
        <v>122</v>
      </c>
      <c r="F17" s="6">
        <v>44813</v>
      </c>
      <c r="G17" s="6">
        <v>44817</v>
      </c>
      <c r="H17" s="4">
        <v>1</v>
      </c>
      <c r="I17" s="4">
        <v>4</v>
      </c>
      <c r="J17" s="4">
        <v>4</v>
      </c>
      <c r="K17" s="4" t="s">
        <v>30</v>
      </c>
      <c r="L17" s="4">
        <v>3472</v>
      </c>
      <c r="M17" s="4">
        <v>3472</v>
      </c>
      <c r="N17" s="4" t="s">
        <v>123</v>
      </c>
      <c r="O17" s="4" t="s">
        <v>32</v>
      </c>
      <c r="P17" s="4" t="s">
        <v>33</v>
      </c>
      <c r="Q17" s="4">
        <v>0</v>
      </c>
      <c r="R17" s="7">
        <v>44809</v>
      </c>
      <c r="S17" s="6">
        <v>44820</v>
      </c>
      <c r="T17" s="4" t="s">
        <v>34</v>
      </c>
      <c r="U17" s="4">
        <v>3472</v>
      </c>
      <c r="V17" s="4">
        <v>0</v>
      </c>
      <c r="W17" s="4">
        <v>0</v>
      </c>
      <c r="X17" s="4" t="s">
        <v>124</v>
      </c>
      <c r="Y17" s="4" t="s">
        <v>125</v>
      </c>
    </row>
    <row r="18" s="4" customFormat="1" spans="1:25">
      <c r="A18" s="4" t="s">
        <v>126</v>
      </c>
      <c r="B18" s="4" t="s">
        <v>26</v>
      </c>
      <c r="C18" s="4" t="s">
        <v>27</v>
      </c>
      <c r="D18" s="4" t="s">
        <v>121</v>
      </c>
      <c r="E18" s="4" t="s">
        <v>127</v>
      </c>
      <c r="F18" s="6">
        <v>44813</v>
      </c>
      <c r="G18" s="6">
        <v>44817</v>
      </c>
      <c r="H18" s="4">
        <v>1</v>
      </c>
      <c r="I18" s="4">
        <v>4</v>
      </c>
      <c r="J18" s="4">
        <v>4</v>
      </c>
      <c r="K18" s="4" t="s">
        <v>30</v>
      </c>
      <c r="L18" s="4">
        <v>6292</v>
      </c>
      <c r="M18" s="4">
        <v>6292</v>
      </c>
      <c r="N18" s="4" t="s">
        <v>128</v>
      </c>
      <c r="O18" s="4" t="s">
        <v>32</v>
      </c>
      <c r="P18" s="4" t="s">
        <v>33</v>
      </c>
      <c r="Q18" s="4">
        <v>0</v>
      </c>
      <c r="R18" s="7">
        <v>44809</v>
      </c>
      <c r="S18" s="6">
        <v>44820</v>
      </c>
      <c r="T18" s="4" t="s">
        <v>34</v>
      </c>
      <c r="U18" s="4">
        <v>6292</v>
      </c>
      <c r="V18" s="4">
        <v>0</v>
      </c>
      <c r="W18" s="4">
        <v>0</v>
      </c>
      <c r="X18" s="4" t="s">
        <v>129</v>
      </c>
      <c r="Y18" s="4" t="s">
        <v>130</v>
      </c>
    </row>
    <row r="19" s="4" customFormat="1" spans="1:25">
      <c r="A19" s="4" t="s">
        <v>131</v>
      </c>
      <c r="B19" s="4" t="s">
        <v>26</v>
      </c>
      <c r="C19" s="4" t="s">
        <v>27</v>
      </c>
      <c r="D19" s="4" t="s">
        <v>132</v>
      </c>
      <c r="E19" s="4" t="s">
        <v>133</v>
      </c>
      <c r="F19" s="6">
        <v>44814</v>
      </c>
      <c r="G19" s="6">
        <v>44817</v>
      </c>
      <c r="H19" s="4">
        <v>1</v>
      </c>
      <c r="I19" s="4">
        <v>3</v>
      </c>
      <c r="J19" s="4">
        <v>3</v>
      </c>
      <c r="K19" s="4" t="s">
        <v>30</v>
      </c>
      <c r="L19" s="4">
        <v>2251</v>
      </c>
      <c r="M19" s="4">
        <v>2251</v>
      </c>
      <c r="N19" s="4" t="s">
        <v>134</v>
      </c>
      <c r="O19" s="4" t="s">
        <v>32</v>
      </c>
      <c r="P19" s="4" t="s">
        <v>33</v>
      </c>
      <c r="Q19" s="4">
        <v>0</v>
      </c>
      <c r="R19" s="7">
        <v>44810</v>
      </c>
      <c r="S19" s="6">
        <v>44820</v>
      </c>
      <c r="T19" s="4" t="s">
        <v>34</v>
      </c>
      <c r="U19" s="4">
        <v>2251</v>
      </c>
      <c r="V19" s="4">
        <v>0</v>
      </c>
      <c r="W19" s="4">
        <v>0</v>
      </c>
      <c r="X19" s="4" t="s">
        <v>135</v>
      </c>
      <c r="Y19" s="4" t="s">
        <v>136</v>
      </c>
    </row>
    <row r="20" s="4" customFormat="1" spans="1:25">
      <c r="A20" s="4" t="s">
        <v>137</v>
      </c>
      <c r="B20" s="4" t="s">
        <v>26</v>
      </c>
      <c r="C20" s="4" t="s">
        <v>27</v>
      </c>
      <c r="D20" s="4" t="s">
        <v>74</v>
      </c>
      <c r="E20" s="4" t="s">
        <v>138</v>
      </c>
      <c r="F20" s="6">
        <v>44814</v>
      </c>
      <c r="G20" s="6">
        <v>44817</v>
      </c>
      <c r="H20" s="4">
        <v>1</v>
      </c>
      <c r="I20" s="4">
        <v>3</v>
      </c>
      <c r="J20" s="4">
        <v>3</v>
      </c>
      <c r="K20" s="4" t="s">
        <v>30</v>
      </c>
      <c r="L20" s="4">
        <v>3030</v>
      </c>
      <c r="M20" s="4">
        <v>3030</v>
      </c>
      <c r="N20" s="4" t="s">
        <v>139</v>
      </c>
      <c r="O20" s="4" t="s">
        <v>32</v>
      </c>
      <c r="P20" s="4" t="s">
        <v>33</v>
      </c>
      <c r="Q20" s="4">
        <v>0</v>
      </c>
      <c r="R20" s="7">
        <v>44810</v>
      </c>
      <c r="S20" s="6">
        <v>44820</v>
      </c>
      <c r="T20" s="4" t="s">
        <v>34</v>
      </c>
      <c r="U20" s="4">
        <v>3030</v>
      </c>
      <c r="V20" s="4">
        <v>0</v>
      </c>
      <c r="W20" s="4">
        <v>0</v>
      </c>
      <c r="X20" s="4" t="s">
        <v>140</v>
      </c>
      <c r="Y20" s="4" t="s">
        <v>141</v>
      </c>
    </row>
    <row r="21" s="4" customFormat="1" spans="1:25">
      <c r="A21" s="4" t="s">
        <v>142</v>
      </c>
      <c r="B21" s="4" t="s">
        <v>26</v>
      </c>
      <c r="C21" s="4" t="s">
        <v>27</v>
      </c>
      <c r="D21" s="4" t="s">
        <v>132</v>
      </c>
      <c r="E21" s="4" t="s">
        <v>133</v>
      </c>
      <c r="F21" s="6">
        <v>44814</v>
      </c>
      <c r="G21" s="6">
        <v>44817</v>
      </c>
      <c r="H21" s="4">
        <v>1</v>
      </c>
      <c r="I21" s="4">
        <v>3</v>
      </c>
      <c r="J21" s="4">
        <v>3</v>
      </c>
      <c r="K21" s="4" t="s">
        <v>30</v>
      </c>
      <c r="L21" s="4">
        <v>2251</v>
      </c>
      <c r="M21" s="4">
        <v>2251</v>
      </c>
      <c r="N21" s="4" t="s">
        <v>143</v>
      </c>
      <c r="O21" s="4" t="s">
        <v>32</v>
      </c>
      <c r="P21" s="4" t="s">
        <v>33</v>
      </c>
      <c r="Q21" s="4">
        <v>0</v>
      </c>
      <c r="R21" s="7">
        <v>44810</v>
      </c>
      <c r="S21" s="6">
        <v>44820</v>
      </c>
      <c r="T21" s="4" t="s">
        <v>34</v>
      </c>
      <c r="U21" s="4">
        <v>2251</v>
      </c>
      <c r="V21" s="4">
        <v>0</v>
      </c>
      <c r="W21" s="4">
        <v>0</v>
      </c>
      <c r="X21" s="4" t="s">
        <v>144</v>
      </c>
      <c r="Y21" s="4" t="s">
        <v>145</v>
      </c>
    </row>
    <row r="22" s="4" customFormat="1" spans="1:25">
      <c r="A22" s="4" t="s">
        <v>146</v>
      </c>
      <c r="B22" s="4" t="s">
        <v>26</v>
      </c>
      <c r="C22" s="4" t="s">
        <v>27</v>
      </c>
      <c r="D22" s="4" t="s">
        <v>147</v>
      </c>
      <c r="E22" s="4" t="s">
        <v>148</v>
      </c>
      <c r="F22" s="6">
        <v>44816</v>
      </c>
      <c r="G22" s="6">
        <v>44817</v>
      </c>
      <c r="H22" s="4">
        <v>1</v>
      </c>
      <c r="I22" s="4">
        <v>1</v>
      </c>
      <c r="J22" s="4">
        <v>1</v>
      </c>
      <c r="K22" s="4" t="s">
        <v>30</v>
      </c>
      <c r="L22" s="4">
        <v>207</v>
      </c>
      <c r="M22" s="4">
        <v>207</v>
      </c>
      <c r="N22" s="4" t="s">
        <v>149</v>
      </c>
      <c r="O22" s="4" t="s">
        <v>32</v>
      </c>
      <c r="P22" s="4" t="s">
        <v>33</v>
      </c>
      <c r="Q22" s="4">
        <v>0</v>
      </c>
      <c r="R22" s="7">
        <v>44810</v>
      </c>
      <c r="S22" s="6">
        <v>44820</v>
      </c>
      <c r="T22" s="4" t="s">
        <v>34</v>
      </c>
      <c r="U22" s="4">
        <v>207</v>
      </c>
      <c r="V22" s="4">
        <v>0</v>
      </c>
      <c r="W22" s="4">
        <v>0</v>
      </c>
      <c r="X22" s="4" t="s">
        <v>150</v>
      </c>
      <c r="Y22" s="4" t="s">
        <v>151</v>
      </c>
    </row>
    <row r="23" s="4" customFormat="1" spans="1:25">
      <c r="A23" s="4" t="s">
        <v>152</v>
      </c>
      <c r="B23" s="4" t="s">
        <v>26</v>
      </c>
      <c r="C23" s="4" t="s">
        <v>27</v>
      </c>
      <c r="D23" s="4" t="s">
        <v>121</v>
      </c>
      <c r="E23" s="4" t="s">
        <v>153</v>
      </c>
      <c r="F23" s="6">
        <v>44813</v>
      </c>
      <c r="G23" s="6">
        <v>44817</v>
      </c>
      <c r="H23" s="4">
        <v>1</v>
      </c>
      <c r="I23" s="4">
        <v>4</v>
      </c>
      <c r="J23" s="4">
        <v>4</v>
      </c>
      <c r="K23" s="4" t="s">
        <v>30</v>
      </c>
      <c r="L23" s="4">
        <v>3472</v>
      </c>
      <c r="M23" s="4">
        <v>3472</v>
      </c>
      <c r="N23" s="4" t="s">
        <v>154</v>
      </c>
      <c r="O23" s="4" t="s">
        <v>32</v>
      </c>
      <c r="P23" s="4" t="s">
        <v>33</v>
      </c>
      <c r="Q23" s="4">
        <v>0</v>
      </c>
      <c r="R23" s="7">
        <v>44810</v>
      </c>
      <c r="S23" s="6">
        <v>44820</v>
      </c>
      <c r="T23" s="4" t="s">
        <v>34</v>
      </c>
      <c r="U23" s="4">
        <v>3472</v>
      </c>
      <c r="V23" s="4">
        <v>0</v>
      </c>
      <c r="W23" s="4">
        <v>0</v>
      </c>
      <c r="X23" s="4" t="s">
        <v>155</v>
      </c>
      <c r="Y23" s="4" t="s">
        <v>156</v>
      </c>
    </row>
    <row r="24" s="4" customFormat="1" spans="1:25">
      <c r="A24" s="4" t="s">
        <v>157</v>
      </c>
      <c r="B24" s="4" t="s">
        <v>26</v>
      </c>
      <c r="C24" s="4" t="s">
        <v>27</v>
      </c>
      <c r="D24" s="4" t="s">
        <v>158</v>
      </c>
      <c r="E24" s="4" t="s">
        <v>159</v>
      </c>
      <c r="F24" s="6">
        <v>44814</v>
      </c>
      <c r="G24" s="6">
        <v>44817</v>
      </c>
      <c r="H24" s="4">
        <v>1</v>
      </c>
      <c r="I24" s="4">
        <v>3</v>
      </c>
      <c r="J24" s="4">
        <v>3</v>
      </c>
      <c r="K24" s="4" t="s">
        <v>30</v>
      </c>
      <c r="L24" s="4">
        <v>939</v>
      </c>
      <c r="M24" s="4">
        <v>939</v>
      </c>
      <c r="N24" s="4" t="s">
        <v>160</v>
      </c>
      <c r="O24" s="4" t="s">
        <v>32</v>
      </c>
      <c r="P24" s="4" t="s">
        <v>33</v>
      </c>
      <c r="Q24" s="4">
        <v>0</v>
      </c>
      <c r="R24" s="7">
        <v>44810</v>
      </c>
      <c r="S24" s="6">
        <v>44820</v>
      </c>
      <c r="T24" s="4" t="s">
        <v>34</v>
      </c>
      <c r="U24" s="4">
        <v>939</v>
      </c>
      <c r="V24" s="4">
        <v>0</v>
      </c>
      <c r="W24" s="4">
        <v>0</v>
      </c>
      <c r="X24" s="4" t="s">
        <v>161</v>
      </c>
      <c r="Y24" s="4" t="s">
        <v>162</v>
      </c>
    </row>
    <row r="25" s="4" customFormat="1" spans="1:25">
      <c r="A25" s="4" t="s">
        <v>163</v>
      </c>
      <c r="B25" s="4" t="s">
        <v>26</v>
      </c>
      <c r="C25" s="4" t="s">
        <v>27</v>
      </c>
      <c r="D25" s="4" t="s">
        <v>164</v>
      </c>
      <c r="E25" s="4" t="s">
        <v>165</v>
      </c>
      <c r="F25" s="6">
        <v>44813</v>
      </c>
      <c r="G25" s="6">
        <v>44817</v>
      </c>
      <c r="H25" s="4">
        <v>1</v>
      </c>
      <c r="I25" s="4">
        <v>4</v>
      </c>
      <c r="J25" s="4">
        <v>4</v>
      </c>
      <c r="K25" s="4" t="s">
        <v>30</v>
      </c>
      <c r="L25" s="4">
        <v>1492</v>
      </c>
      <c r="M25" s="4">
        <v>1492</v>
      </c>
      <c r="N25" s="4" t="s">
        <v>166</v>
      </c>
      <c r="O25" s="4" t="s">
        <v>32</v>
      </c>
      <c r="P25" s="4" t="s">
        <v>33</v>
      </c>
      <c r="Q25" s="4">
        <v>0</v>
      </c>
      <c r="R25" s="7">
        <v>44811</v>
      </c>
      <c r="S25" s="6">
        <v>44820</v>
      </c>
      <c r="T25" s="4" t="s">
        <v>34</v>
      </c>
      <c r="U25" s="4">
        <v>1492</v>
      </c>
      <c r="V25" s="4">
        <v>0</v>
      </c>
      <c r="W25" s="4">
        <v>0</v>
      </c>
      <c r="X25" s="4" t="s">
        <v>167</v>
      </c>
      <c r="Y25" s="4" t="s">
        <v>151</v>
      </c>
    </row>
    <row r="26" s="4" customFormat="1" spans="1:25">
      <c r="A26" s="4" t="s">
        <v>168</v>
      </c>
      <c r="B26" s="4" t="s">
        <v>26</v>
      </c>
      <c r="C26" s="4" t="s">
        <v>27</v>
      </c>
      <c r="D26" s="4" t="s">
        <v>169</v>
      </c>
      <c r="E26" s="4" t="s">
        <v>170</v>
      </c>
      <c r="F26" s="6">
        <v>44813</v>
      </c>
      <c r="G26" s="6">
        <v>44817</v>
      </c>
      <c r="H26" s="4">
        <v>1</v>
      </c>
      <c r="I26" s="4">
        <v>4</v>
      </c>
      <c r="J26" s="4">
        <v>4</v>
      </c>
      <c r="K26" s="4" t="s">
        <v>30</v>
      </c>
      <c r="L26" s="4">
        <v>11534</v>
      </c>
      <c r="M26" s="4">
        <v>11534</v>
      </c>
      <c r="N26" s="4" t="s">
        <v>171</v>
      </c>
      <c r="O26" s="4" t="s">
        <v>32</v>
      </c>
      <c r="P26" s="4" t="s">
        <v>33</v>
      </c>
      <c r="Q26" s="4">
        <v>0</v>
      </c>
      <c r="R26" s="7">
        <v>44811</v>
      </c>
      <c r="S26" s="6">
        <v>44820</v>
      </c>
      <c r="T26" s="4" t="s">
        <v>34</v>
      </c>
      <c r="U26" s="4">
        <v>11534</v>
      </c>
      <c r="V26" s="4">
        <v>0</v>
      </c>
      <c r="W26" s="4">
        <v>0</v>
      </c>
      <c r="X26" s="4" t="s">
        <v>172</v>
      </c>
      <c r="Y26" s="4" t="s">
        <v>173</v>
      </c>
    </row>
    <row r="27" s="4" customFormat="1" spans="1:25">
      <c r="A27" s="4" t="s">
        <v>174</v>
      </c>
      <c r="B27" s="4" t="s">
        <v>26</v>
      </c>
      <c r="C27" s="4" t="s">
        <v>27</v>
      </c>
      <c r="D27" s="4" t="s">
        <v>175</v>
      </c>
      <c r="E27" s="4" t="s">
        <v>176</v>
      </c>
      <c r="F27" s="6">
        <v>44816</v>
      </c>
      <c r="G27" s="6">
        <v>44817</v>
      </c>
      <c r="H27" s="4">
        <v>1</v>
      </c>
      <c r="I27" s="4">
        <v>1</v>
      </c>
      <c r="J27" s="4">
        <v>1</v>
      </c>
      <c r="K27" s="4" t="s">
        <v>30</v>
      </c>
      <c r="L27" s="4">
        <v>622</v>
      </c>
      <c r="M27" s="4">
        <v>622</v>
      </c>
      <c r="N27" s="4" t="s">
        <v>177</v>
      </c>
      <c r="O27" s="4" t="s">
        <v>32</v>
      </c>
      <c r="P27" s="4" t="s">
        <v>33</v>
      </c>
      <c r="Q27" s="4">
        <v>0</v>
      </c>
      <c r="R27" s="7">
        <v>44811</v>
      </c>
      <c r="S27" s="6">
        <v>44820</v>
      </c>
      <c r="T27" s="4" t="s">
        <v>34</v>
      </c>
      <c r="U27" s="4">
        <v>622</v>
      </c>
      <c r="V27" s="4">
        <v>0</v>
      </c>
      <c r="W27" s="4">
        <v>0</v>
      </c>
      <c r="X27" s="4" t="s">
        <v>178</v>
      </c>
      <c r="Y27" s="4" t="s">
        <v>179</v>
      </c>
    </row>
    <row r="28" s="4" customFormat="1" spans="1:25">
      <c r="A28" s="4" t="s">
        <v>180</v>
      </c>
      <c r="B28" s="4" t="s">
        <v>26</v>
      </c>
      <c r="C28" s="4" t="s">
        <v>27</v>
      </c>
      <c r="D28" s="4" t="s">
        <v>181</v>
      </c>
      <c r="E28" s="4" t="s">
        <v>182</v>
      </c>
      <c r="F28" s="6">
        <v>44816</v>
      </c>
      <c r="G28" s="6">
        <v>44817</v>
      </c>
      <c r="H28" s="4">
        <v>1</v>
      </c>
      <c r="I28" s="4">
        <v>1</v>
      </c>
      <c r="J28" s="4">
        <v>1</v>
      </c>
      <c r="K28" s="4" t="s">
        <v>30</v>
      </c>
      <c r="L28" s="4">
        <v>280</v>
      </c>
      <c r="M28" s="4">
        <v>280</v>
      </c>
      <c r="N28" s="4" t="s">
        <v>183</v>
      </c>
      <c r="O28" s="4" t="s">
        <v>32</v>
      </c>
      <c r="P28" s="4" t="s">
        <v>33</v>
      </c>
      <c r="Q28" s="4">
        <v>0</v>
      </c>
      <c r="R28" s="7">
        <v>44811</v>
      </c>
      <c r="S28" s="6">
        <v>44820</v>
      </c>
      <c r="T28" s="4" t="s">
        <v>34</v>
      </c>
      <c r="U28" s="4">
        <v>280</v>
      </c>
      <c r="V28" s="4">
        <v>0</v>
      </c>
      <c r="W28" s="4">
        <v>0</v>
      </c>
      <c r="X28" s="4" t="s">
        <v>184</v>
      </c>
      <c r="Y28" s="4" t="s">
        <v>151</v>
      </c>
    </row>
    <row r="29" s="4" customFormat="1" spans="1:25">
      <c r="A29" s="4" t="s">
        <v>185</v>
      </c>
      <c r="B29" s="4" t="s">
        <v>26</v>
      </c>
      <c r="C29" s="4" t="s">
        <v>27</v>
      </c>
      <c r="D29" s="4" t="s">
        <v>74</v>
      </c>
      <c r="E29" s="4" t="s">
        <v>138</v>
      </c>
      <c r="F29" s="6">
        <v>44816</v>
      </c>
      <c r="G29" s="6">
        <v>44817</v>
      </c>
      <c r="H29" s="4">
        <v>1</v>
      </c>
      <c r="I29" s="4">
        <v>1</v>
      </c>
      <c r="J29" s="4">
        <v>1</v>
      </c>
      <c r="K29" s="4" t="s">
        <v>30</v>
      </c>
      <c r="L29" s="4">
        <v>1210</v>
      </c>
      <c r="M29" s="4">
        <v>1210</v>
      </c>
      <c r="N29" s="4" t="s">
        <v>186</v>
      </c>
      <c r="O29" s="4" t="s">
        <v>32</v>
      </c>
      <c r="P29" s="4" t="s">
        <v>33</v>
      </c>
      <c r="Q29" s="4">
        <v>0</v>
      </c>
      <c r="R29" s="7">
        <v>44812</v>
      </c>
      <c r="S29" s="6">
        <v>44820</v>
      </c>
      <c r="T29" s="4" t="s">
        <v>34</v>
      </c>
      <c r="U29" s="4">
        <v>1210</v>
      </c>
      <c r="V29" s="4">
        <v>0</v>
      </c>
      <c r="W29" s="4">
        <v>0</v>
      </c>
      <c r="X29" s="4" t="s">
        <v>187</v>
      </c>
      <c r="Y29" s="4" t="s">
        <v>188</v>
      </c>
    </row>
    <row r="30" s="4" customFormat="1" spans="1:25">
      <c r="A30" s="4" t="s">
        <v>189</v>
      </c>
      <c r="B30" s="4" t="s">
        <v>26</v>
      </c>
      <c r="C30" s="4" t="s">
        <v>27</v>
      </c>
      <c r="D30" s="4" t="s">
        <v>190</v>
      </c>
      <c r="E30" s="4" t="s">
        <v>191</v>
      </c>
      <c r="F30" s="6">
        <v>44813</v>
      </c>
      <c r="G30" s="6">
        <v>44817</v>
      </c>
      <c r="H30" s="4">
        <v>1</v>
      </c>
      <c r="I30" s="4">
        <v>4</v>
      </c>
      <c r="J30" s="4">
        <v>4</v>
      </c>
      <c r="K30" s="4" t="s">
        <v>30</v>
      </c>
      <c r="L30" s="4">
        <v>1380</v>
      </c>
      <c r="M30" s="4">
        <v>1380</v>
      </c>
      <c r="N30" s="4" t="s">
        <v>192</v>
      </c>
      <c r="O30" s="4" t="s">
        <v>32</v>
      </c>
      <c r="P30" s="4" t="s">
        <v>33</v>
      </c>
      <c r="Q30" s="4">
        <v>0</v>
      </c>
      <c r="R30" s="7">
        <v>44812</v>
      </c>
      <c r="S30" s="6">
        <v>44820</v>
      </c>
      <c r="T30" s="4" t="s">
        <v>34</v>
      </c>
      <c r="U30" s="4">
        <v>1380</v>
      </c>
      <c r="V30" s="4">
        <v>0</v>
      </c>
      <c r="W30" s="4">
        <v>0</v>
      </c>
      <c r="X30" s="4" t="s">
        <v>193</v>
      </c>
      <c r="Y30" s="4" t="s">
        <v>194</v>
      </c>
    </row>
    <row r="31" s="4" customFormat="1" spans="1:25">
      <c r="A31" s="4" t="s">
        <v>195</v>
      </c>
      <c r="B31" s="4" t="s">
        <v>26</v>
      </c>
      <c r="C31" s="4" t="s">
        <v>27</v>
      </c>
      <c r="D31" s="4" t="s">
        <v>196</v>
      </c>
      <c r="E31" s="4" t="s">
        <v>197</v>
      </c>
      <c r="F31" s="6">
        <v>44813</v>
      </c>
      <c r="G31" s="6">
        <v>44817</v>
      </c>
      <c r="H31" s="4">
        <v>1</v>
      </c>
      <c r="I31" s="4">
        <v>4</v>
      </c>
      <c r="J31" s="4">
        <v>4</v>
      </c>
      <c r="K31" s="4" t="s">
        <v>30</v>
      </c>
      <c r="L31" s="4">
        <v>2052</v>
      </c>
      <c r="M31" s="4">
        <v>2052</v>
      </c>
      <c r="N31" s="4" t="s">
        <v>198</v>
      </c>
      <c r="O31" s="4" t="s">
        <v>32</v>
      </c>
      <c r="P31" s="4" t="s">
        <v>33</v>
      </c>
      <c r="Q31" s="4">
        <v>0</v>
      </c>
      <c r="R31" s="7">
        <v>44812</v>
      </c>
      <c r="S31" s="6">
        <v>44820</v>
      </c>
      <c r="T31" s="4" t="s">
        <v>34</v>
      </c>
      <c r="U31" s="4">
        <v>2052</v>
      </c>
      <c r="V31" s="4">
        <v>0</v>
      </c>
      <c r="W31" s="4">
        <v>0</v>
      </c>
      <c r="X31" s="4" t="s">
        <v>199</v>
      </c>
      <c r="Y31" s="4" t="s">
        <v>200</v>
      </c>
    </row>
    <row r="32" s="4" customFormat="1" spans="1:25">
      <c r="A32" s="4" t="s">
        <v>201</v>
      </c>
      <c r="B32" s="4" t="s">
        <v>26</v>
      </c>
      <c r="C32" s="4" t="s">
        <v>27</v>
      </c>
      <c r="D32" s="4" t="s">
        <v>147</v>
      </c>
      <c r="E32" s="4" t="s">
        <v>148</v>
      </c>
      <c r="F32" s="6">
        <v>44816</v>
      </c>
      <c r="G32" s="6">
        <v>44817</v>
      </c>
      <c r="H32" s="4">
        <v>1</v>
      </c>
      <c r="I32" s="4">
        <v>1</v>
      </c>
      <c r="J32" s="4">
        <v>1</v>
      </c>
      <c r="K32" s="4" t="s">
        <v>30</v>
      </c>
      <c r="L32" s="4">
        <v>206</v>
      </c>
      <c r="M32" s="4">
        <v>206</v>
      </c>
      <c r="N32" s="4" t="s">
        <v>202</v>
      </c>
      <c r="O32" s="4" t="s">
        <v>32</v>
      </c>
      <c r="P32" s="4" t="s">
        <v>33</v>
      </c>
      <c r="Q32" s="4">
        <v>0</v>
      </c>
      <c r="R32" s="7">
        <v>44812</v>
      </c>
      <c r="S32" s="6">
        <v>44820</v>
      </c>
      <c r="T32" s="4" t="s">
        <v>34</v>
      </c>
      <c r="U32" s="4">
        <v>206</v>
      </c>
      <c r="V32" s="4">
        <v>0</v>
      </c>
      <c r="W32" s="4">
        <v>0</v>
      </c>
      <c r="X32" s="4" t="s">
        <v>203</v>
      </c>
      <c r="Y32" s="4" t="s">
        <v>151</v>
      </c>
    </row>
    <row r="33" s="4" customFormat="1" spans="1:25">
      <c r="A33" s="4" t="s">
        <v>204</v>
      </c>
      <c r="B33" s="4" t="s">
        <v>26</v>
      </c>
      <c r="C33" s="4" t="s">
        <v>27</v>
      </c>
      <c r="D33" s="4" t="s">
        <v>205</v>
      </c>
      <c r="E33" s="4" t="s">
        <v>206</v>
      </c>
      <c r="F33" s="6">
        <v>44816</v>
      </c>
      <c r="G33" s="6">
        <v>44817</v>
      </c>
      <c r="H33" s="4">
        <v>1</v>
      </c>
      <c r="I33" s="4">
        <v>1</v>
      </c>
      <c r="J33" s="4">
        <v>1</v>
      </c>
      <c r="K33" s="4" t="s">
        <v>30</v>
      </c>
      <c r="L33" s="4">
        <v>655</v>
      </c>
      <c r="M33" s="4">
        <v>655</v>
      </c>
      <c r="N33" s="4" t="s">
        <v>207</v>
      </c>
      <c r="O33" s="4" t="s">
        <v>32</v>
      </c>
      <c r="P33" s="4" t="s">
        <v>33</v>
      </c>
      <c r="Q33" s="4">
        <v>0</v>
      </c>
      <c r="R33" s="7">
        <v>44812</v>
      </c>
      <c r="S33" s="6">
        <v>44820</v>
      </c>
      <c r="T33" s="4" t="s">
        <v>34</v>
      </c>
      <c r="U33" s="4">
        <v>655</v>
      </c>
      <c r="V33" s="4">
        <v>0</v>
      </c>
      <c r="W33" s="4">
        <v>0</v>
      </c>
      <c r="X33" s="4" t="s">
        <v>208</v>
      </c>
      <c r="Y33" s="4" t="s">
        <v>151</v>
      </c>
    </row>
    <row r="34" s="4" customFormat="1" spans="1:25">
      <c r="A34" s="4" t="s">
        <v>209</v>
      </c>
      <c r="B34" s="4" t="s">
        <v>26</v>
      </c>
      <c r="C34" s="4" t="s">
        <v>27</v>
      </c>
      <c r="D34" s="4" t="s">
        <v>210</v>
      </c>
      <c r="E34" s="4" t="s">
        <v>211</v>
      </c>
      <c r="F34" s="6">
        <v>44813</v>
      </c>
      <c r="G34" s="6">
        <v>44817</v>
      </c>
      <c r="H34" s="4">
        <v>1</v>
      </c>
      <c r="I34" s="4">
        <v>4</v>
      </c>
      <c r="J34" s="4">
        <v>4</v>
      </c>
      <c r="K34" s="4" t="s">
        <v>30</v>
      </c>
      <c r="L34" s="4">
        <v>1752</v>
      </c>
      <c r="M34" s="4">
        <v>1752</v>
      </c>
      <c r="N34" s="4" t="s">
        <v>212</v>
      </c>
      <c r="O34" s="4" t="s">
        <v>32</v>
      </c>
      <c r="P34" s="4" t="s">
        <v>33</v>
      </c>
      <c r="Q34" s="4">
        <v>0</v>
      </c>
      <c r="R34" s="7">
        <v>44813</v>
      </c>
      <c r="S34" s="6">
        <v>44820</v>
      </c>
      <c r="T34" s="4" t="s">
        <v>34</v>
      </c>
      <c r="U34" s="4">
        <v>1752</v>
      </c>
      <c r="V34" s="4">
        <v>0</v>
      </c>
      <c r="W34" s="4">
        <v>0</v>
      </c>
      <c r="X34" s="4" t="s">
        <v>213</v>
      </c>
      <c r="Y34" s="4" t="s">
        <v>214</v>
      </c>
    </row>
    <row r="35" s="4" customFormat="1" spans="1:25">
      <c r="A35" s="4" t="s">
        <v>215</v>
      </c>
      <c r="B35" s="4" t="s">
        <v>26</v>
      </c>
      <c r="C35" s="4" t="s">
        <v>27</v>
      </c>
      <c r="D35" s="4" t="s">
        <v>216</v>
      </c>
      <c r="E35" s="4" t="s">
        <v>217</v>
      </c>
      <c r="F35" s="6">
        <v>44813</v>
      </c>
      <c r="G35" s="6">
        <v>44817</v>
      </c>
      <c r="H35" s="4">
        <v>1</v>
      </c>
      <c r="I35" s="4">
        <v>4</v>
      </c>
      <c r="J35" s="4">
        <v>4</v>
      </c>
      <c r="K35" s="4" t="s">
        <v>30</v>
      </c>
      <c r="L35" s="4">
        <v>1176</v>
      </c>
      <c r="M35" s="4">
        <v>1176</v>
      </c>
      <c r="N35" s="4" t="s">
        <v>218</v>
      </c>
      <c r="O35" s="4" t="s">
        <v>32</v>
      </c>
      <c r="P35" s="4" t="s">
        <v>33</v>
      </c>
      <c r="Q35" s="4">
        <v>0</v>
      </c>
      <c r="R35" s="7">
        <v>44813</v>
      </c>
      <c r="S35" s="6">
        <v>44820</v>
      </c>
      <c r="T35" s="4" t="s">
        <v>34</v>
      </c>
      <c r="U35" s="4">
        <v>1176</v>
      </c>
      <c r="V35" s="4">
        <v>0</v>
      </c>
      <c r="W35" s="4">
        <v>0</v>
      </c>
      <c r="X35" s="4" t="s">
        <v>219</v>
      </c>
      <c r="Y35" s="4" t="s">
        <v>220</v>
      </c>
    </row>
    <row r="36" s="4" customFormat="1" spans="1:25">
      <c r="A36" s="4" t="s">
        <v>221</v>
      </c>
      <c r="B36" s="4" t="s">
        <v>26</v>
      </c>
      <c r="C36" s="4" t="s">
        <v>27</v>
      </c>
      <c r="D36" s="4" t="s">
        <v>62</v>
      </c>
      <c r="E36" s="4" t="s">
        <v>222</v>
      </c>
      <c r="F36" s="6">
        <v>44815</v>
      </c>
      <c r="G36" s="6">
        <v>44817</v>
      </c>
      <c r="H36" s="4">
        <v>1</v>
      </c>
      <c r="I36" s="4">
        <v>2</v>
      </c>
      <c r="J36" s="4">
        <v>2</v>
      </c>
      <c r="K36" s="4" t="s">
        <v>30</v>
      </c>
      <c r="L36" s="4">
        <v>5260</v>
      </c>
      <c r="M36" s="4">
        <v>5260</v>
      </c>
      <c r="N36" s="4" t="s">
        <v>223</v>
      </c>
      <c r="O36" s="4" t="s">
        <v>32</v>
      </c>
      <c r="P36" s="4" t="s">
        <v>33</v>
      </c>
      <c r="Q36" s="4">
        <v>0</v>
      </c>
      <c r="R36" s="7">
        <v>44813</v>
      </c>
      <c r="S36" s="6">
        <v>44820</v>
      </c>
      <c r="T36" s="4" t="s">
        <v>34</v>
      </c>
      <c r="U36" s="4">
        <v>5260</v>
      </c>
      <c r="V36" s="4">
        <v>0</v>
      </c>
      <c r="W36" s="4">
        <v>0</v>
      </c>
      <c r="X36" s="4" t="s">
        <v>224</v>
      </c>
      <c r="Y36" s="4" t="s">
        <v>225</v>
      </c>
    </row>
    <row r="37" s="4" customFormat="1" spans="1:25">
      <c r="A37" s="4" t="s">
        <v>226</v>
      </c>
      <c r="B37" s="4" t="s">
        <v>26</v>
      </c>
      <c r="C37" s="4" t="s">
        <v>27</v>
      </c>
      <c r="D37" s="4" t="s">
        <v>227</v>
      </c>
      <c r="E37" s="4" t="s">
        <v>228</v>
      </c>
      <c r="F37" s="6">
        <v>44816</v>
      </c>
      <c r="G37" s="6">
        <v>44817</v>
      </c>
      <c r="H37" s="4">
        <v>1</v>
      </c>
      <c r="I37" s="4">
        <v>1</v>
      </c>
      <c r="J37" s="4">
        <v>1</v>
      </c>
      <c r="K37" s="4" t="s">
        <v>30</v>
      </c>
      <c r="L37" s="4">
        <v>1023.06</v>
      </c>
      <c r="M37" s="4">
        <v>1023.06</v>
      </c>
      <c r="N37" s="4" t="s">
        <v>229</v>
      </c>
      <c r="O37" s="4" t="s">
        <v>32</v>
      </c>
      <c r="P37" s="4" t="s">
        <v>33</v>
      </c>
      <c r="Q37" s="4">
        <v>0</v>
      </c>
      <c r="R37" s="7">
        <v>44813</v>
      </c>
      <c r="S37" s="6">
        <v>44820</v>
      </c>
      <c r="T37" s="4" t="s">
        <v>34</v>
      </c>
      <c r="U37" s="4">
        <v>1023.06</v>
      </c>
      <c r="V37" s="4">
        <v>0</v>
      </c>
      <c r="W37" s="4">
        <v>0</v>
      </c>
      <c r="X37" s="4" t="s">
        <v>230</v>
      </c>
      <c r="Y37" s="4" t="s">
        <v>231</v>
      </c>
    </row>
    <row r="38" s="4" customFormat="1" spans="1:25">
      <c r="A38" s="4" t="s">
        <v>232</v>
      </c>
      <c r="B38" s="4" t="s">
        <v>26</v>
      </c>
      <c r="C38" s="4" t="s">
        <v>27</v>
      </c>
      <c r="D38" s="4" t="s">
        <v>56</v>
      </c>
      <c r="E38" s="4" t="s">
        <v>233</v>
      </c>
      <c r="F38" s="6">
        <v>44815</v>
      </c>
      <c r="G38" s="6">
        <v>44817</v>
      </c>
      <c r="H38" s="4">
        <v>1</v>
      </c>
      <c r="I38" s="4">
        <v>2</v>
      </c>
      <c r="J38" s="4">
        <v>2</v>
      </c>
      <c r="K38" s="4" t="s">
        <v>30</v>
      </c>
      <c r="L38" s="4">
        <v>1012</v>
      </c>
      <c r="M38" s="4">
        <v>1012</v>
      </c>
      <c r="N38" s="4" t="s">
        <v>234</v>
      </c>
      <c r="O38" s="4" t="s">
        <v>32</v>
      </c>
      <c r="P38" s="4" t="s">
        <v>33</v>
      </c>
      <c r="Q38" s="4">
        <v>0</v>
      </c>
      <c r="R38" s="7">
        <v>44814</v>
      </c>
      <c r="S38" s="6">
        <v>44820</v>
      </c>
      <c r="T38" s="4" t="s">
        <v>34</v>
      </c>
      <c r="U38" s="4">
        <v>1012</v>
      </c>
      <c r="V38" s="4">
        <v>0</v>
      </c>
      <c r="W38" s="4">
        <v>0</v>
      </c>
      <c r="X38" s="4" t="s">
        <v>235</v>
      </c>
      <c r="Y38" s="4" t="s">
        <v>236</v>
      </c>
    </row>
    <row r="39" s="4" customFormat="1" spans="1:25">
      <c r="A39" s="4" t="s">
        <v>237</v>
      </c>
      <c r="B39" s="4" t="s">
        <v>26</v>
      </c>
      <c r="C39" s="4" t="s">
        <v>27</v>
      </c>
      <c r="D39" s="4" t="s">
        <v>238</v>
      </c>
      <c r="E39" s="4" t="s">
        <v>239</v>
      </c>
      <c r="F39" s="6">
        <v>44815</v>
      </c>
      <c r="G39" s="6">
        <v>44817</v>
      </c>
      <c r="H39" s="4">
        <v>1</v>
      </c>
      <c r="I39" s="4">
        <v>2</v>
      </c>
      <c r="J39" s="4">
        <v>2</v>
      </c>
      <c r="K39" s="4" t="s">
        <v>30</v>
      </c>
      <c r="L39" s="4">
        <v>984</v>
      </c>
      <c r="M39" s="4">
        <v>984</v>
      </c>
      <c r="N39" s="4" t="s">
        <v>240</v>
      </c>
      <c r="O39" s="4" t="s">
        <v>32</v>
      </c>
      <c r="P39" s="4" t="s">
        <v>33</v>
      </c>
      <c r="Q39" s="4">
        <v>0</v>
      </c>
      <c r="R39" s="7">
        <v>44814</v>
      </c>
      <c r="S39" s="6">
        <v>44820</v>
      </c>
      <c r="T39" s="4" t="s">
        <v>34</v>
      </c>
      <c r="U39" s="4">
        <v>984</v>
      </c>
      <c r="V39" s="4">
        <v>0</v>
      </c>
      <c r="W39" s="4">
        <v>0</v>
      </c>
      <c r="X39" s="4" t="s">
        <v>241</v>
      </c>
      <c r="Y39" s="4" t="s">
        <v>242</v>
      </c>
    </row>
    <row r="40" s="4" customFormat="1" spans="1:25">
      <c r="A40" s="4" t="s">
        <v>243</v>
      </c>
      <c r="B40" s="4" t="s">
        <v>26</v>
      </c>
      <c r="C40" s="4" t="s">
        <v>27</v>
      </c>
      <c r="D40" s="4" t="s">
        <v>121</v>
      </c>
      <c r="E40" s="4" t="s">
        <v>122</v>
      </c>
      <c r="F40" s="6">
        <v>44815</v>
      </c>
      <c r="G40" s="6">
        <v>44817</v>
      </c>
      <c r="H40" s="4">
        <v>1</v>
      </c>
      <c r="I40" s="4">
        <v>2</v>
      </c>
      <c r="J40" s="4">
        <v>2</v>
      </c>
      <c r="K40" s="4" t="s">
        <v>30</v>
      </c>
      <c r="L40" s="4">
        <v>1736</v>
      </c>
      <c r="M40" s="4">
        <v>1736</v>
      </c>
      <c r="N40" s="4" t="s">
        <v>244</v>
      </c>
      <c r="O40" s="4" t="s">
        <v>32</v>
      </c>
      <c r="P40" s="4" t="s">
        <v>33</v>
      </c>
      <c r="Q40" s="4">
        <v>0</v>
      </c>
      <c r="R40" s="7">
        <v>44814</v>
      </c>
      <c r="S40" s="6">
        <v>44820</v>
      </c>
      <c r="T40" s="4" t="s">
        <v>34</v>
      </c>
      <c r="U40" s="4">
        <v>1736</v>
      </c>
      <c r="V40" s="4">
        <v>0</v>
      </c>
      <c r="W40" s="4">
        <v>0</v>
      </c>
      <c r="X40" s="4" t="s">
        <v>245</v>
      </c>
      <c r="Y40" s="4" t="s">
        <v>246</v>
      </c>
    </row>
    <row r="41" s="4" customFormat="1" spans="1:25">
      <c r="A41" s="4" t="s">
        <v>247</v>
      </c>
      <c r="B41" s="4" t="s">
        <v>26</v>
      </c>
      <c r="C41" s="4" t="s">
        <v>27</v>
      </c>
      <c r="D41" s="4" t="s">
        <v>248</v>
      </c>
      <c r="E41" s="4" t="s">
        <v>249</v>
      </c>
      <c r="F41" s="6">
        <v>44815</v>
      </c>
      <c r="G41" s="6">
        <v>44817</v>
      </c>
      <c r="H41" s="4">
        <v>1</v>
      </c>
      <c r="I41" s="4">
        <v>2</v>
      </c>
      <c r="J41" s="4">
        <v>2</v>
      </c>
      <c r="K41" s="4" t="s">
        <v>30</v>
      </c>
      <c r="L41" s="4">
        <v>910</v>
      </c>
      <c r="M41" s="4">
        <v>910</v>
      </c>
      <c r="N41" s="4" t="s">
        <v>250</v>
      </c>
      <c r="O41" s="4" t="s">
        <v>32</v>
      </c>
      <c r="P41" s="4" t="s">
        <v>33</v>
      </c>
      <c r="Q41" s="4">
        <v>0</v>
      </c>
      <c r="R41" s="7">
        <v>44815</v>
      </c>
      <c r="S41" s="6">
        <v>44820</v>
      </c>
      <c r="T41" s="4" t="s">
        <v>34</v>
      </c>
      <c r="U41" s="4">
        <v>910</v>
      </c>
      <c r="V41" s="4">
        <v>0</v>
      </c>
      <c r="W41" s="4">
        <v>0</v>
      </c>
      <c r="X41" s="4" t="s">
        <v>251</v>
      </c>
      <c r="Y41" s="4" t="s">
        <v>252</v>
      </c>
    </row>
    <row r="42" s="4" customFormat="1" spans="1:25">
      <c r="A42" s="4" t="s">
        <v>253</v>
      </c>
      <c r="B42" s="4" t="s">
        <v>26</v>
      </c>
      <c r="C42" s="4" t="s">
        <v>27</v>
      </c>
      <c r="D42" s="4" t="s">
        <v>254</v>
      </c>
      <c r="E42" s="4" t="s">
        <v>255</v>
      </c>
      <c r="F42" s="6">
        <v>44815</v>
      </c>
      <c r="G42" s="6">
        <v>44817</v>
      </c>
      <c r="H42" s="4">
        <v>1</v>
      </c>
      <c r="I42" s="4">
        <v>2</v>
      </c>
      <c r="J42" s="4">
        <v>2</v>
      </c>
      <c r="K42" s="4" t="s">
        <v>30</v>
      </c>
      <c r="L42" s="4">
        <v>8905</v>
      </c>
      <c r="M42" s="4">
        <v>8905</v>
      </c>
      <c r="N42" s="4" t="s">
        <v>256</v>
      </c>
      <c r="O42" s="4" t="s">
        <v>32</v>
      </c>
      <c r="P42" s="4" t="s">
        <v>33</v>
      </c>
      <c r="Q42" s="4">
        <v>0</v>
      </c>
      <c r="R42" s="7">
        <v>44814</v>
      </c>
      <c r="S42" s="6">
        <v>44820</v>
      </c>
      <c r="T42" s="4" t="s">
        <v>34</v>
      </c>
      <c r="U42" s="4">
        <v>8905</v>
      </c>
      <c r="V42" s="4">
        <v>0</v>
      </c>
      <c r="W42" s="4">
        <v>0</v>
      </c>
      <c r="X42" s="4" t="s">
        <v>257</v>
      </c>
      <c r="Y42" s="4" t="s">
        <v>258</v>
      </c>
    </row>
    <row r="43" s="4" customFormat="1" spans="1:25">
      <c r="A43" s="4" t="s">
        <v>259</v>
      </c>
      <c r="B43" s="4" t="s">
        <v>26</v>
      </c>
      <c r="C43" s="4" t="s">
        <v>27</v>
      </c>
      <c r="D43" s="4" t="s">
        <v>260</v>
      </c>
      <c r="E43" s="4" t="s">
        <v>261</v>
      </c>
      <c r="F43" s="6">
        <v>44816</v>
      </c>
      <c r="G43" s="6">
        <v>44817</v>
      </c>
      <c r="H43" s="4">
        <v>3</v>
      </c>
      <c r="I43" s="4">
        <v>1</v>
      </c>
      <c r="J43" s="4">
        <v>3</v>
      </c>
      <c r="K43" s="4" t="s">
        <v>30</v>
      </c>
      <c r="L43" s="4">
        <v>1440</v>
      </c>
      <c r="M43" s="4">
        <v>1440</v>
      </c>
      <c r="N43" s="4" t="s">
        <v>262</v>
      </c>
      <c r="O43" s="4" t="s">
        <v>32</v>
      </c>
      <c r="P43" s="4" t="s">
        <v>33</v>
      </c>
      <c r="Q43" s="4">
        <v>0</v>
      </c>
      <c r="R43" s="7">
        <v>44815</v>
      </c>
      <c r="S43" s="6">
        <v>44820</v>
      </c>
      <c r="T43" s="4" t="s">
        <v>34</v>
      </c>
      <c r="U43" s="4">
        <v>1440</v>
      </c>
      <c r="V43" s="4">
        <v>0</v>
      </c>
      <c r="W43" s="4">
        <v>0</v>
      </c>
      <c r="X43" s="4" t="s">
        <v>263</v>
      </c>
      <c r="Y43" s="4" t="s">
        <v>264</v>
      </c>
    </row>
    <row r="44" s="4" customFormat="1" spans="1:25">
      <c r="A44" s="4" t="s">
        <v>265</v>
      </c>
      <c r="B44" s="4" t="s">
        <v>26</v>
      </c>
      <c r="C44" s="4" t="s">
        <v>27</v>
      </c>
      <c r="D44" s="4" t="s">
        <v>121</v>
      </c>
      <c r="E44" s="4" t="s">
        <v>122</v>
      </c>
      <c r="F44" s="6">
        <v>44816</v>
      </c>
      <c r="G44" s="6">
        <v>44817</v>
      </c>
      <c r="H44" s="4">
        <v>1</v>
      </c>
      <c r="I44" s="4">
        <v>1</v>
      </c>
      <c r="J44" s="4">
        <v>1</v>
      </c>
      <c r="K44" s="4" t="s">
        <v>30</v>
      </c>
      <c r="L44" s="4">
        <v>868</v>
      </c>
      <c r="M44" s="4">
        <v>868</v>
      </c>
      <c r="N44" s="4" t="s">
        <v>266</v>
      </c>
      <c r="O44" s="4" t="s">
        <v>32</v>
      </c>
      <c r="P44" s="4" t="s">
        <v>33</v>
      </c>
      <c r="Q44" s="4">
        <v>0</v>
      </c>
      <c r="R44" s="7">
        <v>44815</v>
      </c>
      <c r="S44" s="6">
        <v>44820</v>
      </c>
      <c r="T44" s="4" t="s">
        <v>34</v>
      </c>
      <c r="U44" s="4">
        <v>868</v>
      </c>
      <c r="V44" s="4">
        <v>0</v>
      </c>
      <c r="W44" s="4">
        <v>0</v>
      </c>
      <c r="X44" s="4" t="s">
        <v>267</v>
      </c>
      <c r="Y44" s="4" t="s">
        <v>268</v>
      </c>
    </row>
    <row r="45" s="4" customFormat="1" spans="1:25">
      <c r="A45" s="4" t="s">
        <v>269</v>
      </c>
      <c r="B45" s="4" t="s">
        <v>26</v>
      </c>
      <c r="C45" s="4" t="s">
        <v>27</v>
      </c>
      <c r="D45" s="4" t="s">
        <v>270</v>
      </c>
      <c r="E45" s="4" t="s">
        <v>271</v>
      </c>
      <c r="F45" s="6">
        <v>44816</v>
      </c>
      <c r="G45" s="6">
        <v>44817</v>
      </c>
      <c r="H45" s="4">
        <v>1</v>
      </c>
      <c r="I45" s="4">
        <v>1</v>
      </c>
      <c r="J45" s="4">
        <v>1</v>
      </c>
      <c r="K45" s="4" t="s">
        <v>30</v>
      </c>
      <c r="L45" s="4">
        <v>1522</v>
      </c>
      <c r="M45" s="4">
        <v>1522</v>
      </c>
      <c r="N45" s="4" t="s">
        <v>272</v>
      </c>
      <c r="O45" s="4" t="s">
        <v>32</v>
      </c>
      <c r="P45" s="4" t="s">
        <v>33</v>
      </c>
      <c r="Q45" s="4">
        <v>0</v>
      </c>
      <c r="R45" s="7">
        <v>44815</v>
      </c>
      <c r="S45" s="6">
        <v>44820</v>
      </c>
      <c r="T45" s="4" t="s">
        <v>34</v>
      </c>
      <c r="U45" s="4">
        <v>1522</v>
      </c>
      <c r="V45" s="4">
        <v>0</v>
      </c>
      <c r="W45" s="4">
        <v>0</v>
      </c>
      <c r="X45" s="4" t="s">
        <v>273</v>
      </c>
      <c r="Y45" s="4" t="s">
        <v>274</v>
      </c>
    </row>
    <row r="46" s="4" customFormat="1" spans="1:25">
      <c r="A46" s="4" t="s">
        <v>275</v>
      </c>
      <c r="B46" s="4" t="s">
        <v>26</v>
      </c>
      <c r="C46" s="4" t="s">
        <v>27</v>
      </c>
      <c r="D46" s="4" t="s">
        <v>276</v>
      </c>
      <c r="E46" s="4" t="s">
        <v>277</v>
      </c>
      <c r="F46" s="6">
        <v>44816</v>
      </c>
      <c r="G46" s="6">
        <v>44817</v>
      </c>
      <c r="H46" s="4">
        <v>1</v>
      </c>
      <c r="I46" s="4">
        <v>1</v>
      </c>
      <c r="J46" s="4">
        <v>1</v>
      </c>
      <c r="K46" s="4" t="s">
        <v>30</v>
      </c>
      <c r="L46" s="4">
        <v>248</v>
      </c>
      <c r="M46" s="4">
        <v>248</v>
      </c>
      <c r="N46" s="4" t="s">
        <v>278</v>
      </c>
      <c r="O46" s="4" t="s">
        <v>32</v>
      </c>
      <c r="P46" s="4" t="s">
        <v>33</v>
      </c>
      <c r="Q46" s="4">
        <v>0</v>
      </c>
      <c r="R46" s="7">
        <v>44816</v>
      </c>
      <c r="S46" s="6">
        <v>44820</v>
      </c>
      <c r="T46" s="4" t="s">
        <v>34</v>
      </c>
      <c r="U46" s="4">
        <v>248</v>
      </c>
      <c r="V46" s="4">
        <v>0</v>
      </c>
      <c r="W46" s="4">
        <v>0</v>
      </c>
      <c r="X46" s="4" t="s">
        <v>279</v>
      </c>
      <c r="Y46" s="4" t="s">
        <v>280</v>
      </c>
    </row>
    <row r="47" s="4" customFormat="1" spans="1:25">
      <c r="A47" s="4" t="s">
        <v>281</v>
      </c>
      <c r="B47" s="4" t="s">
        <v>26</v>
      </c>
      <c r="C47" s="4" t="s">
        <v>27</v>
      </c>
      <c r="D47" s="4" t="s">
        <v>115</v>
      </c>
      <c r="E47" s="4" t="s">
        <v>116</v>
      </c>
      <c r="F47" s="6">
        <v>44816</v>
      </c>
      <c r="G47" s="6">
        <v>44817</v>
      </c>
      <c r="H47" s="4">
        <v>1</v>
      </c>
      <c r="I47" s="4">
        <v>1</v>
      </c>
      <c r="J47" s="4">
        <v>1</v>
      </c>
      <c r="K47" s="4" t="s">
        <v>30</v>
      </c>
      <c r="L47" s="4">
        <v>324</v>
      </c>
      <c r="M47" s="4">
        <v>324</v>
      </c>
      <c r="N47" s="4" t="s">
        <v>282</v>
      </c>
      <c r="O47" s="4" t="s">
        <v>32</v>
      </c>
      <c r="P47" s="4" t="s">
        <v>33</v>
      </c>
      <c r="Q47" s="4">
        <v>0</v>
      </c>
      <c r="R47" s="7">
        <v>44816</v>
      </c>
      <c r="S47" s="6">
        <v>44820</v>
      </c>
      <c r="T47" s="4" t="s">
        <v>34</v>
      </c>
      <c r="U47" s="4">
        <v>324</v>
      </c>
      <c r="V47" s="4">
        <v>0</v>
      </c>
      <c r="W47" s="4">
        <v>0</v>
      </c>
      <c r="X47" s="4" t="s">
        <v>283</v>
      </c>
      <c r="Y47" s="4" t="s">
        <v>284</v>
      </c>
    </row>
    <row r="48" s="4" customFormat="1" spans="1:25">
      <c r="A48" s="4" t="s">
        <v>285</v>
      </c>
      <c r="B48" s="4" t="s">
        <v>26</v>
      </c>
      <c r="C48" s="4" t="s">
        <v>27</v>
      </c>
      <c r="D48" s="4" t="s">
        <v>238</v>
      </c>
      <c r="E48" s="4" t="s">
        <v>286</v>
      </c>
      <c r="F48" s="6">
        <v>44816</v>
      </c>
      <c r="G48" s="6">
        <v>44817</v>
      </c>
      <c r="H48" s="4">
        <v>1</v>
      </c>
      <c r="I48" s="4">
        <v>1</v>
      </c>
      <c r="J48" s="4">
        <v>1</v>
      </c>
      <c r="K48" s="4" t="s">
        <v>30</v>
      </c>
      <c r="L48" s="4">
        <v>435</v>
      </c>
      <c r="M48" s="4">
        <v>435</v>
      </c>
      <c r="N48" s="4" t="s">
        <v>287</v>
      </c>
      <c r="O48" s="4" t="s">
        <v>32</v>
      </c>
      <c r="P48" s="4" t="s">
        <v>33</v>
      </c>
      <c r="Q48" s="4">
        <v>0</v>
      </c>
      <c r="R48" s="7">
        <v>44816</v>
      </c>
      <c r="S48" s="6">
        <v>44820</v>
      </c>
      <c r="T48" s="4" t="s">
        <v>34</v>
      </c>
      <c r="U48" s="4">
        <v>435</v>
      </c>
      <c r="V48" s="4">
        <v>0</v>
      </c>
      <c r="W48" s="4">
        <v>0</v>
      </c>
      <c r="X48" s="4" t="s">
        <v>288</v>
      </c>
      <c r="Y48" s="4" t="s">
        <v>289</v>
      </c>
    </row>
    <row r="49" s="4" customFormat="1" spans="1:25">
      <c r="A49" s="4" t="s">
        <v>269</v>
      </c>
      <c r="B49" s="4" t="s">
        <v>26</v>
      </c>
      <c r="C49" s="4" t="s">
        <v>290</v>
      </c>
      <c r="D49" s="4" t="s">
        <v>270</v>
      </c>
      <c r="E49" s="4" t="s">
        <v>271</v>
      </c>
      <c r="F49" s="6">
        <v>44816</v>
      </c>
      <c r="G49" s="6">
        <v>44817</v>
      </c>
      <c r="H49" s="4">
        <v>1</v>
      </c>
      <c r="I49" s="4">
        <v>1</v>
      </c>
      <c r="J49" s="4">
        <v>1</v>
      </c>
      <c r="K49" s="4" t="s">
        <v>30</v>
      </c>
      <c r="L49" s="4">
        <v>-1522</v>
      </c>
      <c r="M49" s="4">
        <v>-1522</v>
      </c>
      <c r="N49" s="4" t="s">
        <v>272</v>
      </c>
      <c r="O49" s="4" t="s">
        <v>32</v>
      </c>
      <c r="P49" s="4" t="s">
        <v>33</v>
      </c>
      <c r="Q49" s="4">
        <v>0</v>
      </c>
      <c r="R49" s="7">
        <v>44815</v>
      </c>
      <c r="S49" s="6">
        <v>44820</v>
      </c>
      <c r="T49" s="4" t="s">
        <v>34</v>
      </c>
      <c r="U49" s="4">
        <v>-1522</v>
      </c>
      <c r="V49" s="4">
        <v>0</v>
      </c>
      <c r="W49" s="4">
        <v>0</v>
      </c>
      <c r="X49" s="4" t="s">
        <v>273</v>
      </c>
      <c r="Y49" s="4" t="s">
        <v>274</v>
      </c>
    </row>
    <row r="50" s="4" customFormat="1" spans="1:25">
      <c r="A50" s="4" t="s">
        <v>291</v>
      </c>
      <c r="B50" s="4" t="s">
        <v>26</v>
      </c>
      <c r="C50" s="4" t="s">
        <v>27</v>
      </c>
      <c r="D50" s="4" t="s">
        <v>238</v>
      </c>
      <c r="E50" s="4" t="s">
        <v>286</v>
      </c>
      <c r="F50" s="6">
        <v>44816</v>
      </c>
      <c r="G50" s="6">
        <v>44817</v>
      </c>
      <c r="H50" s="4">
        <v>1</v>
      </c>
      <c r="I50" s="4">
        <v>1</v>
      </c>
      <c r="J50" s="4">
        <v>1</v>
      </c>
      <c r="K50" s="4" t="s">
        <v>30</v>
      </c>
      <c r="L50" s="4">
        <v>435</v>
      </c>
      <c r="M50" s="4">
        <v>435</v>
      </c>
      <c r="N50" s="4" t="s">
        <v>292</v>
      </c>
      <c r="O50" s="4" t="s">
        <v>32</v>
      </c>
      <c r="P50" s="4" t="s">
        <v>33</v>
      </c>
      <c r="Q50" s="4">
        <v>0</v>
      </c>
      <c r="R50" s="7">
        <v>44816</v>
      </c>
      <c r="S50" s="6">
        <v>44820</v>
      </c>
      <c r="T50" s="4" t="s">
        <v>34</v>
      </c>
      <c r="U50" s="4">
        <v>435</v>
      </c>
      <c r="V50" s="4">
        <v>0</v>
      </c>
      <c r="W50" s="4">
        <v>0</v>
      </c>
      <c r="X50" s="4" t="s">
        <v>293</v>
      </c>
      <c r="Y50" s="4" t="s">
        <v>294</v>
      </c>
    </row>
    <row r="51" s="4" customFormat="1" spans="1:25">
      <c r="A51" s="4" t="s">
        <v>295</v>
      </c>
      <c r="B51" s="4" t="s">
        <v>26</v>
      </c>
      <c r="C51" s="4" t="s">
        <v>27</v>
      </c>
      <c r="D51" s="4" t="s">
        <v>238</v>
      </c>
      <c r="E51" s="4" t="s">
        <v>239</v>
      </c>
      <c r="F51" s="6">
        <v>44816</v>
      </c>
      <c r="G51" s="6">
        <v>44817</v>
      </c>
      <c r="H51" s="4">
        <v>1</v>
      </c>
      <c r="I51" s="4">
        <v>1</v>
      </c>
      <c r="J51" s="4">
        <v>1</v>
      </c>
      <c r="K51" s="4" t="s">
        <v>30</v>
      </c>
      <c r="L51" s="4">
        <v>492</v>
      </c>
      <c r="M51" s="4">
        <v>492</v>
      </c>
      <c r="N51" s="4" t="s">
        <v>296</v>
      </c>
      <c r="O51" s="4" t="s">
        <v>32</v>
      </c>
      <c r="P51" s="4" t="s">
        <v>33</v>
      </c>
      <c r="Q51" s="4">
        <v>0</v>
      </c>
      <c r="R51" s="7">
        <v>44816</v>
      </c>
      <c r="S51" s="6">
        <v>44820</v>
      </c>
      <c r="T51" s="4" t="s">
        <v>34</v>
      </c>
      <c r="U51" s="4">
        <v>492</v>
      </c>
      <c r="V51" s="4">
        <v>0</v>
      </c>
      <c r="W51" s="4">
        <v>0</v>
      </c>
      <c r="X51" s="4" t="s">
        <v>297</v>
      </c>
      <c r="Y51" s="4" t="s">
        <v>298</v>
      </c>
    </row>
    <row r="52" s="4" customFormat="1" spans="1:25">
      <c r="A52" s="4" t="s">
        <v>299</v>
      </c>
      <c r="B52" s="4" t="s">
        <v>26</v>
      </c>
      <c r="C52" s="4" t="s">
        <v>27</v>
      </c>
      <c r="D52" s="4" t="s">
        <v>300</v>
      </c>
      <c r="E52" s="4" t="s">
        <v>301</v>
      </c>
      <c r="F52" s="6">
        <v>44816</v>
      </c>
      <c r="G52" s="6">
        <v>44817</v>
      </c>
      <c r="H52" s="4">
        <v>1</v>
      </c>
      <c r="I52" s="4">
        <v>1</v>
      </c>
      <c r="J52" s="4">
        <v>1</v>
      </c>
      <c r="K52" s="4" t="s">
        <v>30</v>
      </c>
      <c r="L52" s="4">
        <v>330</v>
      </c>
      <c r="M52" s="4">
        <v>330</v>
      </c>
      <c r="N52" s="4" t="s">
        <v>302</v>
      </c>
      <c r="O52" s="4" t="s">
        <v>32</v>
      </c>
      <c r="P52" s="4" t="s">
        <v>33</v>
      </c>
      <c r="Q52" s="4">
        <v>0</v>
      </c>
      <c r="R52" s="7">
        <v>44816</v>
      </c>
      <c r="S52" s="6">
        <v>44820</v>
      </c>
      <c r="T52" s="4" t="s">
        <v>34</v>
      </c>
      <c r="U52" s="4">
        <v>330</v>
      </c>
      <c r="V52" s="4">
        <v>0</v>
      </c>
      <c r="W52" s="4">
        <v>0</v>
      </c>
      <c r="X52" s="4" t="s">
        <v>303</v>
      </c>
      <c r="Y52" s="4" t="s">
        <v>304</v>
      </c>
    </row>
    <row r="53" s="4" customFormat="1" spans="1:25">
      <c r="A53" s="4" t="s">
        <v>305</v>
      </c>
      <c r="B53" s="4" t="s">
        <v>26</v>
      </c>
      <c r="C53" s="4" t="s">
        <v>27</v>
      </c>
      <c r="D53" s="4" t="s">
        <v>306</v>
      </c>
      <c r="E53" s="4" t="s">
        <v>307</v>
      </c>
      <c r="F53" s="6">
        <v>44816</v>
      </c>
      <c r="G53" s="6">
        <v>44817</v>
      </c>
      <c r="H53" s="4">
        <v>1</v>
      </c>
      <c r="I53" s="4">
        <v>1</v>
      </c>
      <c r="J53" s="4">
        <v>1</v>
      </c>
      <c r="K53" s="4" t="s">
        <v>30</v>
      </c>
      <c r="L53" s="4">
        <v>626.12</v>
      </c>
      <c r="M53" s="4">
        <v>626.12</v>
      </c>
      <c r="N53" s="4" t="s">
        <v>308</v>
      </c>
      <c r="O53" s="4" t="s">
        <v>32</v>
      </c>
      <c r="P53" s="4" t="s">
        <v>33</v>
      </c>
      <c r="Q53" s="4">
        <v>0</v>
      </c>
      <c r="R53" s="7">
        <v>44817</v>
      </c>
      <c r="S53" s="6">
        <v>44820</v>
      </c>
      <c r="T53" s="4" t="s">
        <v>34</v>
      </c>
      <c r="U53" s="4">
        <v>626.12</v>
      </c>
      <c r="V53" s="4">
        <v>0</v>
      </c>
      <c r="W53" s="4">
        <v>0</v>
      </c>
      <c r="X53" s="4" t="s">
        <v>309</v>
      </c>
      <c r="Y53" s="4" t="s">
        <v>274</v>
      </c>
    </row>
    <row r="54" s="4" customFormat="1" spans="1:25">
      <c r="A54" s="4" t="s">
        <v>310</v>
      </c>
      <c r="B54" s="4" t="s">
        <v>26</v>
      </c>
      <c r="C54" s="4" t="s">
        <v>311</v>
      </c>
      <c r="D54" s="4" t="s">
        <v>312</v>
      </c>
      <c r="E54" s="4" t="s">
        <v>313</v>
      </c>
      <c r="F54" s="6">
        <v>44773</v>
      </c>
      <c r="G54" s="6">
        <v>44775</v>
      </c>
      <c r="H54" s="4">
        <v>1</v>
      </c>
      <c r="I54" s="4">
        <v>2</v>
      </c>
      <c r="J54" s="4">
        <v>2</v>
      </c>
      <c r="K54" s="4" t="s">
        <v>30</v>
      </c>
      <c r="L54" s="4">
        <v>1637</v>
      </c>
      <c r="M54" s="4">
        <v>1637</v>
      </c>
      <c r="N54" s="4" t="s">
        <v>314</v>
      </c>
      <c r="O54" s="4" t="s">
        <v>32</v>
      </c>
      <c r="P54" s="4" t="s">
        <v>33</v>
      </c>
      <c r="Q54" s="4">
        <v>0</v>
      </c>
      <c r="R54" s="7">
        <v>44723.8225810185</v>
      </c>
      <c r="S54" s="6">
        <v>44820</v>
      </c>
      <c r="T54" s="4" t="s">
        <v>34</v>
      </c>
      <c r="U54" s="4">
        <v>1637</v>
      </c>
      <c r="V54" s="4">
        <v>0</v>
      </c>
      <c r="W54" s="4">
        <v>0</v>
      </c>
      <c r="X54" s="4" t="s">
        <v>315</v>
      </c>
      <c r="Y54" s="4" t="s">
        <v>274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67"/>
  <sheetViews>
    <sheetView tabSelected="1" topLeftCell="A37" workbookViewId="0">
      <selection activeCell="J66" sqref="J66"/>
    </sheetView>
  </sheetViews>
  <sheetFormatPr defaultColWidth="9" defaultRowHeight="13.5"/>
  <cols>
    <col min="1" max="1" width="12.625" style="4"/>
    <col min="2" max="5" width="10.375" style="4"/>
    <col min="6" max="16358" width="9" style="4"/>
  </cols>
  <sheetData>
    <row r="1" s="4" customFormat="1" spans="1:8">
      <c r="A1" s="4" t="s">
        <v>0</v>
      </c>
      <c r="B1" s="4" t="s">
        <v>5</v>
      </c>
      <c r="C1" s="4" t="s">
        <v>6</v>
      </c>
      <c r="D1" s="4" t="s">
        <v>12</v>
      </c>
      <c r="H1" s="4" t="s">
        <v>316</v>
      </c>
    </row>
    <row r="2" s="4" customFormat="1" spans="1:9">
      <c r="A2" s="5">
        <v>18448016910</v>
      </c>
      <c r="B2" s="6">
        <v>44813</v>
      </c>
      <c r="C2" s="6">
        <v>44817</v>
      </c>
      <c r="D2" s="4">
        <v>1268</v>
      </c>
      <c r="E2" s="4" t="str">
        <f>VLOOKUP(A2,HOP!A:L,12,0)</f>
        <v>1268.00</v>
      </c>
      <c r="F2" s="4" t="str">
        <f>VLOOKUP(A2,HOP!A:C,3,0)</f>
        <v>2626546</v>
      </c>
      <c r="G2" s="4">
        <f>D2-E2</f>
        <v>0</v>
      </c>
      <c r="H2" s="4" t="str">
        <f>$H$1&amp;F2</f>
        <v>，2626546</v>
      </c>
      <c r="I2" s="4" t="str">
        <f>VLOOKUP(A2,HOP!A:U,21,0)</f>
        <v>直采</v>
      </c>
    </row>
    <row r="3" s="4" customFormat="1" spans="1:9">
      <c r="A3" s="5">
        <v>18555943896</v>
      </c>
      <c r="B3" s="6">
        <v>44814</v>
      </c>
      <c r="C3" s="6">
        <v>44817</v>
      </c>
      <c r="D3" s="4">
        <v>795</v>
      </c>
      <c r="E3" s="4" t="str">
        <f>VLOOKUP(A3,HOP!A:L,12,0)</f>
        <v>795.00</v>
      </c>
      <c r="F3" s="4" t="str">
        <f>VLOOKUP(A3,HOP!A:C,3,0)</f>
        <v>2637261</v>
      </c>
      <c r="G3" s="4">
        <f t="shared" ref="G3:G34" si="0">D3-E3</f>
        <v>0</v>
      </c>
      <c r="H3" s="4" t="str">
        <f t="shared" ref="H3:H34" si="1">$H$1&amp;F3</f>
        <v>，2637261</v>
      </c>
      <c r="I3" s="4" t="str">
        <f>VLOOKUP(A3,HOP!A:U,21,0)</f>
        <v>直采</v>
      </c>
    </row>
    <row r="4" s="4" customFormat="1" spans="1:9">
      <c r="A4" s="5">
        <v>18604732939</v>
      </c>
      <c r="B4" s="6">
        <v>44815</v>
      </c>
      <c r="C4" s="6">
        <v>44817</v>
      </c>
      <c r="D4" s="4">
        <v>2800</v>
      </c>
      <c r="E4" s="4" t="str">
        <f>VLOOKUP(A4,HOP!A:L,12,0)</f>
        <v>2800.00</v>
      </c>
      <c r="F4" s="4" t="str">
        <f>VLOOKUP(A4,HOP!A:C,3,0)</f>
        <v>2641795</v>
      </c>
      <c r="G4" s="4">
        <f t="shared" si="0"/>
        <v>0</v>
      </c>
      <c r="H4" s="4" t="str">
        <f t="shared" si="1"/>
        <v>，2641795</v>
      </c>
      <c r="I4" s="4" t="str">
        <f>VLOOKUP(A4,HOP!A:U,21,0)</f>
        <v>直采</v>
      </c>
    </row>
    <row r="5" s="4" customFormat="1" spans="1:9">
      <c r="A5" s="5">
        <v>18634766688</v>
      </c>
      <c r="B5" s="6">
        <v>44813</v>
      </c>
      <c r="C5" s="6">
        <v>44817</v>
      </c>
      <c r="D5" s="4">
        <v>1640</v>
      </c>
      <c r="E5" s="4" t="str">
        <f>VLOOKUP(A5,HOP!A:L,12,0)</f>
        <v>1640.00</v>
      </c>
      <c r="F5" s="4" t="str">
        <f>VLOOKUP(A5,HOP!A:C,3,0)</f>
        <v>2644823</v>
      </c>
      <c r="G5" s="4">
        <f t="shared" si="0"/>
        <v>0</v>
      </c>
      <c r="H5" s="4" t="str">
        <f t="shared" si="1"/>
        <v>，2644823</v>
      </c>
      <c r="I5" s="4" t="str">
        <f>VLOOKUP(A5,HOP!A:U,21,0)</f>
        <v>直采</v>
      </c>
    </row>
    <row r="6" s="4" customFormat="1" spans="1:9">
      <c r="A6" s="5">
        <v>18653735271</v>
      </c>
      <c r="B6" s="6">
        <v>44813</v>
      </c>
      <c r="C6" s="6">
        <v>44817</v>
      </c>
      <c r="D6" s="4">
        <v>1388</v>
      </c>
      <c r="E6" s="4" t="str">
        <f>VLOOKUP(A6,HOP!A:L,12,0)</f>
        <v>1388.00</v>
      </c>
      <c r="F6" s="4" t="str">
        <f>VLOOKUP(A6,HOP!A:C,3,0)</f>
        <v>2646425</v>
      </c>
      <c r="G6" s="4">
        <f t="shared" si="0"/>
        <v>0</v>
      </c>
      <c r="H6" s="4" t="str">
        <f t="shared" si="1"/>
        <v>，2646425</v>
      </c>
      <c r="I6" s="4" t="str">
        <f>VLOOKUP(A6,HOP!A:U,21,0)</f>
        <v>直采</v>
      </c>
    </row>
    <row r="7" s="4" customFormat="1" spans="1:9">
      <c r="A7" s="5">
        <v>18737517357</v>
      </c>
      <c r="B7" s="6">
        <v>44816</v>
      </c>
      <c r="C7" s="6">
        <v>44817</v>
      </c>
      <c r="D7" s="4">
        <v>3000</v>
      </c>
      <c r="E7" s="4" t="str">
        <f>VLOOKUP(A7,HOP!A:L,12,0)</f>
        <v>3000.00</v>
      </c>
      <c r="F7" s="4" t="str">
        <f>VLOOKUP(A7,HOP!A:C,3,0)</f>
        <v>2653984</v>
      </c>
      <c r="G7" s="4">
        <f t="shared" si="0"/>
        <v>0</v>
      </c>
      <c r="H7" s="4" t="str">
        <f t="shared" si="1"/>
        <v>，2653984</v>
      </c>
      <c r="I7" s="4" t="str">
        <f>VLOOKUP(A7,HOP!A:U,21,0)</f>
        <v>直采</v>
      </c>
    </row>
    <row r="8" s="4" customFormat="1" spans="1:9">
      <c r="A8" s="5">
        <v>18830548055</v>
      </c>
      <c r="B8" s="6">
        <v>44814</v>
      </c>
      <c r="C8" s="6">
        <v>44817</v>
      </c>
      <c r="D8" s="4">
        <v>3752</v>
      </c>
      <c r="E8" s="4" t="str">
        <f>VLOOKUP(A8,HOP!A:L,12,0)</f>
        <v>3752.00</v>
      </c>
      <c r="F8" s="4" t="str">
        <f>VLOOKUP(A8,HOP!A:C,3,0)</f>
        <v>2662962</v>
      </c>
      <c r="G8" s="4">
        <f t="shared" si="0"/>
        <v>0</v>
      </c>
      <c r="H8" s="4" t="str">
        <f t="shared" si="1"/>
        <v>，2662962</v>
      </c>
      <c r="I8" s="4" t="str">
        <f>VLOOKUP(A8,HOP!A:U,21,0)</f>
        <v>直采</v>
      </c>
    </row>
    <row r="9" s="4" customFormat="1" spans="1:9">
      <c r="A9" s="5">
        <v>18874794821</v>
      </c>
      <c r="B9" s="6">
        <v>44814</v>
      </c>
      <c r="C9" s="6">
        <v>44817</v>
      </c>
      <c r="D9" s="4">
        <v>4593</v>
      </c>
      <c r="E9" s="4" t="str">
        <f>VLOOKUP(A9,HOP!A:L,12,0)</f>
        <v>4593.00</v>
      </c>
      <c r="F9" s="4" t="str">
        <f>VLOOKUP(A9,HOP!A:C,3,0)</f>
        <v>2668302</v>
      </c>
      <c r="G9" s="4">
        <f t="shared" si="0"/>
        <v>0</v>
      </c>
      <c r="H9" s="4" t="str">
        <f t="shared" si="1"/>
        <v>，2668302</v>
      </c>
      <c r="I9" s="4" t="str">
        <f>VLOOKUP(A9,HOP!A:U,21,0)</f>
        <v>直采</v>
      </c>
    </row>
    <row r="10" s="4" customFormat="1" spans="1:9">
      <c r="A10" s="5">
        <v>18906601835</v>
      </c>
      <c r="B10" s="6">
        <v>44813</v>
      </c>
      <c r="C10" s="6">
        <v>44817</v>
      </c>
      <c r="D10" s="4">
        <v>5232</v>
      </c>
      <c r="E10" s="4" t="str">
        <f>VLOOKUP(A10,HOP!A:L,12,0)</f>
        <v>5232.00</v>
      </c>
      <c r="F10" s="4" t="str">
        <f>VLOOKUP(A10,HOP!A:C,3,0)</f>
        <v>2672310</v>
      </c>
      <c r="G10" s="4">
        <f t="shared" si="0"/>
        <v>0</v>
      </c>
      <c r="H10" s="4" t="str">
        <f t="shared" si="1"/>
        <v>，2672310</v>
      </c>
      <c r="I10" s="4" t="str">
        <f>VLOOKUP(A10,HOP!A:U,21,0)</f>
        <v>直采</v>
      </c>
    </row>
    <row r="11" s="4" customFormat="1" spans="1:9">
      <c r="A11" s="5">
        <v>18912973188</v>
      </c>
      <c r="B11" s="6">
        <v>44815</v>
      </c>
      <c r="C11" s="6">
        <v>44817</v>
      </c>
      <c r="D11" s="4">
        <v>1120</v>
      </c>
      <c r="E11" s="4" t="str">
        <f>VLOOKUP(A11,HOP!A:L,12,0)</f>
        <v>1120.00</v>
      </c>
      <c r="F11" s="4" t="str">
        <f>VLOOKUP(A11,HOP!A:C,3,0)</f>
        <v>2674535</v>
      </c>
      <c r="G11" s="4">
        <f t="shared" si="0"/>
        <v>0</v>
      </c>
      <c r="H11" s="4" t="str">
        <f t="shared" si="1"/>
        <v>，2674535</v>
      </c>
      <c r="I11" s="4" t="str">
        <f>VLOOKUP(A11,HOP!A:U,21,0)</f>
        <v>直采</v>
      </c>
    </row>
    <row r="12" s="4" customFormat="1" spans="1:9">
      <c r="A12" s="5">
        <v>18913701892</v>
      </c>
      <c r="B12" s="6">
        <v>44816</v>
      </c>
      <c r="C12" s="6">
        <v>44817</v>
      </c>
      <c r="D12" s="4">
        <v>317</v>
      </c>
      <c r="E12" s="4" t="str">
        <f>VLOOKUP(A12,HOP!A:L,12,0)</f>
        <v>317.00</v>
      </c>
      <c r="F12" s="4" t="str">
        <f>VLOOKUP(A12,HOP!A:C,3,0)</f>
        <v>2674886</v>
      </c>
      <c r="G12" s="4">
        <f t="shared" si="0"/>
        <v>0</v>
      </c>
      <c r="H12" s="4" t="str">
        <f t="shared" si="1"/>
        <v>，2674886</v>
      </c>
      <c r="I12" s="4" t="str">
        <f>VLOOKUP(A12,HOP!A:U,21,0)</f>
        <v>直采</v>
      </c>
    </row>
    <row r="13" s="4" customFormat="1" spans="1:9">
      <c r="A13" s="5">
        <v>18918778901</v>
      </c>
      <c r="B13" s="6">
        <v>44816</v>
      </c>
      <c r="C13" s="6">
        <v>44817</v>
      </c>
      <c r="D13" s="4">
        <v>494</v>
      </c>
      <c r="E13" s="4" t="str">
        <f>VLOOKUP(A13,HOP!A:L,12,0)</f>
        <v>494.00</v>
      </c>
      <c r="F13" s="4" t="str">
        <f>VLOOKUP(A13,HOP!A:C,3,0)</f>
        <v>2678759</v>
      </c>
      <c r="G13" s="4">
        <f t="shared" si="0"/>
        <v>0</v>
      </c>
      <c r="H13" s="4" t="str">
        <f t="shared" si="1"/>
        <v>，2678759</v>
      </c>
      <c r="I13" s="4" t="str">
        <f>VLOOKUP(A13,HOP!A:U,21,0)</f>
        <v>直采</v>
      </c>
    </row>
    <row r="14" s="4" customFormat="1" spans="1:9">
      <c r="A14" s="5">
        <v>18918809369</v>
      </c>
      <c r="B14" s="6">
        <v>44811</v>
      </c>
      <c r="C14" s="6">
        <v>44817</v>
      </c>
      <c r="D14" s="4">
        <v>924</v>
      </c>
      <c r="E14" s="4" t="str">
        <f>VLOOKUP(A14,HOP!A:L,12,0)</f>
        <v>924.00</v>
      </c>
      <c r="F14" s="4" t="str">
        <f>VLOOKUP(A14,HOP!A:C,3,0)</f>
        <v>2678774</v>
      </c>
      <c r="G14" s="4">
        <f t="shared" si="0"/>
        <v>0</v>
      </c>
      <c r="H14" s="4" t="str">
        <f t="shared" si="1"/>
        <v>，2678774</v>
      </c>
      <c r="I14" s="4" t="str">
        <f>VLOOKUP(A14,HOP!A:U,21,0)</f>
        <v>直采</v>
      </c>
    </row>
    <row r="15" s="4" customFormat="1" spans="1:9">
      <c r="A15" s="5">
        <v>18920237441</v>
      </c>
      <c r="B15" s="6">
        <v>44814</v>
      </c>
      <c r="C15" s="6">
        <v>44817</v>
      </c>
      <c r="D15" s="4">
        <v>3030</v>
      </c>
      <c r="E15" s="4" t="str">
        <f>VLOOKUP(A15,HOP!A:L,12,0)</f>
        <v>3030.00</v>
      </c>
      <c r="F15" s="4" t="str">
        <f>VLOOKUP(A15,HOP!A:C,3,0)</f>
        <v>2679913</v>
      </c>
      <c r="G15" s="4">
        <f t="shared" si="0"/>
        <v>0</v>
      </c>
      <c r="H15" s="4" t="str">
        <f t="shared" si="1"/>
        <v>，2679913</v>
      </c>
      <c r="I15" s="4" t="str">
        <f>VLOOKUP(A15,HOP!A:U,21,0)</f>
        <v>直采</v>
      </c>
    </row>
    <row r="16" s="4" customFormat="1" spans="1:9">
      <c r="A16" s="5">
        <v>18920242102</v>
      </c>
      <c r="B16" s="6">
        <v>44816</v>
      </c>
      <c r="C16" s="6">
        <v>44817</v>
      </c>
      <c r="D16" s="4">
        <v>324</v>
      </c>
      <c r="E16" s="4" t="str">
        <f>VLOOKUP(A16,HOP!A:L,12,0)</f>
        <v>324.00</v>
      </c>
      <c r="F16" s="4" t="str">
        <f>VLOOKUP(A16,HOP!A:C,3,0)</f>
        <v>2679916</v>
      </c>
      <c r="G16" s="4">
        <f t="shared" si="0"/>
        <v>0</v>
      </c>
      <c r="H16" s="4" t="str">
        <f t="shared" si="1"/>
        <v>，2679916</v>
      </c>
      <c r="I16" s="4" t="str">
        <f>VLOOKUP(A16,HOP!A:U,21,0)</f>
        <v>直采</v>
      </c>
    </row>
    <row r="17" s="4" customFormat="1" spans="1:9">
      <c r="A17" s="5">
        <v>18920611825</v>
      </c>
      <c r="B17" s="6">
        <v>44813</v>
      </c>
      <c r="C17" s="6">
        <v>44817</v>
      </c>
      <c r="D17" s="4">
        <v>3472</v>
      </c>
      <c r="E17" s="4" t="str">
        <f>VLOOKUP(A17,HOP!A:L,12,0)</f>
        <v>3472.00</v>
      </c>
      <c r="F17" s="4" t="str">
        <f>VLOOKUP(A17,HOP!A:C,3,0)</f>
        <v>2680192</v>
      </c>
      <c r="G17" s="4">
        <f t="shared" si="0"/>
        <v>0</v>
      </c>
      <c r="H17" s="4" t="str">
        <f t="shared" si="1"/>
        <v>，2680192</v>
      </c>
      <c r="I17" s="4" t="str">
        <f>VLOOKUP(A17,HOP!A:U,21,0)</f>
        <v>直采</v>
      </c>
    </row>
    <row r="18" s="4" customFormat="1" spans="1:9">
      <c r="A18" s="5">
        <v>18920560673</v>
      </c>
      <c r="B18" s="6">
        <v>44813</v>
      </c>
      <c r="C18" s="6">
        <v>44817</v>
      </c>
      <c r="D18" s="4">
        <v>6292</v>
      </c>
      <c r="E18" s="4" t="str">
        <f>VLOOKUP(A18,HOP!A:L,12,0)</f>
        <v>6292.00</v>
      </c>
      <c r="F18" s="4" t="str">
        <f>VLOOKUP(A18,HOP!A:C,3,0)</f>
        <v>2680150</v>
      </c>
      <c r="G18" s="4">
        <f t="shared" si="0"/>
        <v>0</v>
      </c>
      <c r="H18" s="4" t="str">
        <f t="shared" si="1"/>
        <v>，2680150</v>
      </c>
      <c r="I18" s="4" t="str">
        <f>VLOOKUP(A18,HOP!A:U,21,0)</f>
        <v>直采</v>
      </c>
    </row>
    <row r="19" s="4" customFormat="1" spans="1:9">
      <c r="A19" s="5">
        <v>18923456050</v>
      </c>
      <c r="B19" s="6">
        <v>44814</v>
      </c>
      <c r="C19" s="6">
        <v>44817</v>
      </c>
      <c r="D19" s="4">
        <v>2251</v>
      </c>
      <c r="E19" s="4" t="str">
        <f>VLOOKUP(A19,HOP!A:L,12,0)</f>
        <v>2251.00</v>
      </c>
      <c r="F19" s="4" t="str">
        <f>VLOOKUP(A19,HOP!A:C,3,0)</f>
        <v>2680871</v>
      </c>
      <c r="G19" s="4">
        <f t="shared" si="0"/>
        <v>0</v>
      </c>
      <c r="H19" s="4" t="str">
        <f t="shared" si="1"/>
        <v>，2680871</v>
      </c>
      <c r="I19" s="4" t="str">
        <f>VLOOKUP(A19,HOP!A:U,21,0)</f>
        <v>直采</v>
      </c>
    </row>
    <row r="20" s="4" customFormat="1" spans="1:9">
      <c r="A20" s="5">
        <v>18924033302</v>
      </c>
      <c r="B20" s="6">
        <v>44814</v>
      </c>
      <c r="C20" s="6">
        <v>44817</v>
      </c>
      <c r="D20" s="4">
        <v>3030</v>
      </c>
      <c r="E20" s="4" t="str">
        <f>VLOOKUP(A20,HOP!A:L,12,0)</f>
        <v>3030.00</v>
      </c>
      <c r="F20" s="4" t="str">
        <f>VLOOKUP(A20,HOP!A:C,3,0)</f>
        <v>2680956</v>
      </c>
      <c r="G20" s="4">
        <f t="shared" si="0"/>
        <v>0</v>
      </c>
      <c r="H20" s="4" t="str">
        <f t="shared" si="1"/>
        <v>，2680956</v>
      </c>
      <c r="I20" s="4" t="str">
        <f>VLOOKUP(A20,HOP!A:U,21,0)</f>
        <v>直采</v>
      </c>
    </row>
    <row r="21" s="4" customFormat="1" spans="1:9">
      <c r="A21" s="5">
        <v>18924106509</v>
      </c>
      <c r="B21" s="6">
        <v>44814</v>
      </c>
      <c r="C21" s="6">
        <v>44817</v>
      </c>
      <c r="D21" s="4">
        <v>2251</v>
      </c>
      <c r="E21" s="4" t="str">
        <f>VLOOKUP(A21,HOP!A:L,12,0)</f>
        <v>2251.00</v>
      </c>
      <c r="F21" s="4" t="str">
        <f>VLOOKUP(A21,HOP!A:C,3,0)</f>
        <v>2680974</v>
      </c>
      <c r="G21" s="4">
        <f t="shared" si="0"/>
        <v>0</v>
      </c>
      <c r="H21" s="4" t="str">
        <f t="shared" si="1"/>
        <v>，2680974</v>
      </c>
      <c r="I21" s="4" t="str">
        <f>VLOOKUP(A21,HOP!A:U,21,0)</f>
        <v>直采</v>
      </c>
    </row>
    <row r="22" s="4" customFormat="1" spans="1:9">
      <c r="A22" s="5">
        <v>18924259512</v>
      </c>
      <c r="B22" s="6">
        <v>44816</v>
      </c>
      <c r="C22" s="6">
        <v>44817</v>
      </c>
      <c r="D22" s="4">
        <v>207</v>
      </c>
      <c r="E22" s="4" t="str">
        <f>VLOOKUP(A22,HOP!A:L,12,0)</f>
        <v>207.00</v>
      </c>
      <c r="F22" s="4" t="str">
        <f>VLOOKUP(A22,HOP!A:C,3,0)</f>
        <v>2681005</v>
      </c>
      <c r="G22" s="4">
        <f t="shared" si="0"/>
        <v>0</v>
      </c>
      <c r="H22" s="4" t="str">
        <f t="shared" si="1"/>
        <v>，2681005</v>
      </c>
      <c r="I22" s="4" t="str">
        <f>VLOOKUP(A22,HOP!A:U,21,0)</f>
        <v>直采</v>
      </c>
    </row>
    <row r="23" s="4" customFormat="1" spans="1:9">
      <c r="A23" s="5">
        <v>18924788838</v>
      </c>
      <c r="B23" s="6">
        <v>44813</v>
      </c>
      <c r="C23" s="6">
        <v>44817</v>
      </c>
      <c r="D23" s="4">
        <v>3472</v>
      </c>
      <c r="E23" s="4" t="str">
        <f>VLOOKUP(A23,HOP!A:L,12,0)</f>
        <v>3472.00</v>
      </c>
      <c r="F23" s="4" t="str">
        <f>VLOOKUP(A23,HOP!A:C,3,0)</f>
        <v>2681108</v>
      </c>
      <c r="G23" s="4">
        <f t="shared" si="0"/>
        <v>0</v>
      </c>
      <c r="H23" s="4" t="str">
        <f t="shared" si="1"/>
        <v>，2681108</v>
      </c>
      <c r="I23" s="4" t="str">
        <f>VLOOKUP(A23,HOP!A:U,21,0)</f>
        <v>直采</v>
      </c>
    </row>
    <row r="24" s="4" customFormat="1" spans="1:9">
      <c r="A24" s="5">
        <v>18925372600</v>
      </c>
      <c r="B24" s="6">
        <v>44814</v>
      </c>
      <c r="C24" s="6">
        <v>44817</v>
      </c>
      <c r="D24" s="4">
        <v>939</v>
      </c>
      <c r="E24" s="4" t="str">
        <f>VLOOKUP(A24,HOP!A:L,12,0)</f>
        <v>939.00</v>
      </c>
      <c r="F24" s="4" t="str">
        <f>VLOOKUP(A24,HOP!A:C,3,0)</f>
        <v>2681200</v>
      </c>
      <c r="G24" s="4">
        <f t="shared" si="0"/>
        <v>0</v>
      </c>
      <c r="H24" s="4" t="str">
        <f t="shared" si="1"/>
        <v>，2681200</v>
      </c>
      <c r="I24" s="4" t="str">
        <f>VLOOKUP(A24,HOP!A:U,21,0)</f>
        <v>直采</v>
      </c>
    </row>
    <row r="25" s="4" customFormat="1" spans="1:9">
      <c r="A25" s="5">
        <v>18933586777</v>
      </c>
      <c r="B25" s="6">
        <v>44813</v>
      </c>
      <c r="C25" s="6">
        <v>44817</v>
      </c>
      <c r="D25" s="4">
        <v>1492</v>
      </c>
      <c r="E25" s="4" t="str">
        <f>VLOOKUP(A25,HOP!A:L,12,0)</f>
        <v>1492.00</v>
      </c>
      <c r="F25" s="4" t="str">
        <f>VLOOKUP(A25,HOP!A:C,3,0)</f>
        <v>2682207</v>
      </c>
      <c r="G25" s="4">
        <f t="shared" si="0"/>
        <v>0</v>
      </c>
      <c r="H25" s="4" t="str">
        <f t="shared" si="1"/>
        <v>，2682207</v>
      </c>
      <c r="I25" s="4" t="str">
        <f>VLOOKUP(A25,HOP!A:U,21,0)</f>
        <v>直采</v>
      </c>
    </row>
    <row r="26" s="4" customFormat="1" spans="1:9">
      <c r="A26" s="5">
        <v>18933776505</v>
      </c>
      <c r="B26" s="6">
        <v>44813</v>
      </c>
      <c r="C26" s="6">
        <v>44817</v>
      </c>
      <c r="D26" s="4">
        <v>11534</v>
      </c>
      <c r="E26" s="4" t="str">
        <f>VLOOKUP(A26,HOP!A:L,12,0)</f>
        <v>11534.00</v>
      </c>
      <c r="F26" s="4" t="str">
        <f>VLOOKUP(A26,HOP!A:C,3,0)</f>
        <v>2682222</v>
      </c>
      <c r="G26" s="4">
        <f t="shared" si="0"/>
        <v>0</v>
      </c>
      <c r="H26" s="4" t="str">
        <f t="shared" si="1"/>
        <v>，2682222</v>
      </c>
      <c r="I26" s="4" t="str">
        <f>VLOOKUP(A26,HOP!A:U,21,0)</f>
        <v>直采</v>
      </c>
    </row>
    <row r="27" s="4" customFormat="1" spans="1:9">
      <c r="A27" s="5">
        <v>18935067732</v>
      </c>
      <c r="B27" s="6">
        <v>44816</v>
      </c>
      <c r="C27" s="6">
        <v>44817</v>
      </c>
      <c r="D27" s="4">
        <v>622</v>
      </c>
      <c r="E27" s="4" t="str">
        <f>VLOOKUP(A27,HOP!A:L,12,0)</f>
        <v>622.00</v>
      </c>
      <c r="F27" s="4" t="str">
        <f>VLOOKUP(A27,HOP!A:C,3,0)</f>
        <v>2682332</v>
      </c>
      <c r="G27" s="4">
        <f t="shared" si="0"/>
        <v>0</v>
      </c>
      <c r="H27" s="4" t="str">
        <f t="shared" si="1"/>
        <v>，2682332</v>
      </c>
      <c r="I27" s="4" t="str">
        <f>VLOOKUP(A27,HOP!A:U,21,0)</f>
        <v>直采</v>
      </c>
    </row>
    <row r="28" s="4" customFormat="1" spans="1:9">
      <c r="A28" s="5">
        <v>18935557294</v>
      </c>
      <c r="B28" s="6">
        <v>44816</v>
      </c>
      <c r="C28" s="6">
        <v>44817</v>
      </c>
      <c r="D28" s="4">
        <v>280</v>
      </c>
      <c r="E28" s="4" t="str">
        <f>VLOOKUP(A28,HOP!A:L,12,0)</f>
        <v>280.00</v>
      </c>
      <c r="F28" s="4" t="str">
        <f>VLOOKUP(A28,HOP!A:C,3,0)</f>
        <v>2682399</v>
      </c>
      <c r="G28" s="4">
        <f t="shared" si="0"/>
        <v>0</v>
      </c>
      <c r="H28" s="4" t="str">
        <f t="shared" si="1"/>
        <v>，2682399</v>
      </c>
      <c r="I28" s="4" t="str">
        <f>VLOOKUP(A28,HOP!A:U,21,0)</f>
        <v>直采</v>
      </c>
    </row>
    <row r="29" s="4" customFormat="1" spans="1:9">
      <c r="A29" s="5">
        <v>18938818185</v>
      </c>
      <c r="B29" s="6">
        <v>44816</v>
      </c>
      <c r="C29" s="6">
        <v>44817</v>
      </c>
      <c r="D29" s="4">
        <v>1210</v>
      </c>
      <c r="E29" s="4" t="str">
        <f>VLOOKUP(A29,HOP!A:L,12,0)</f>
        <v>1210.00</v>
      </c>
      <c r="F29" s="4" t="str">
        <f>VLOOKUP(A29,HOP!A:C,3,0)</f>
        <v>2682976</v>
      </c>
      <c r="G29" s="4">
        <f t="shared" si="0"/>
        <v>0</v>
      </c>
      <c r="H29" s="4" t="str">
        <f t="shared" si="1"/>
        <v>，2682976</v>
      </c>
      <c r="I29" s="4" t="str">
        <f>VLOOKUP(A29,HOP!A:U,21,0)</f>
        <v>直采</v>
      </c>
    </row>
    <row r="30" s="4" customFormat="1" spans="1:9">
      <c r="A30" s="5">
        <v>18939846074</v>
      </c>
      <c r="B30" s="6">
        <v>44813</v>
      </c>
      <c r="C30" s="6">
        <v>44817</v>
      </c>
      <c r="D30" s="4">
        <v>1380</v>
      </c>
      <c r="E30" s="4" t="str">
        <f>VLOOKUP(A30,HOP!A:L,12,0)</f>
        <v>1380.00</v>
      </c>
      <c r="F30" s="4" t="str">
        <f>VLOOKUP(A30,HOP!A:C,3,0)</f>
        <v>2683161</v>
      </c>
      <c r="G30" s="4">
        <f t="shared" si="0"/>
        <v>0</v>
      </c>
      <c r="H30" s="4" t="str">
        <f t="shared" si="1"/>
        <v>，2683161</v>
      </c>
      <c r="I30" s="4" t="str">
        <f>VLOOKUP(A30,HOP!A:U,21,0)</f>
        <v>直采</v>
      </c>
    </row>
    <row r="31" s="4" customFormat="1" spans="1:9">
      <c r="A31" s="5">
        <v>18941491708</v>
      </c>
      <c r="B31" s="6">
        <v>44813</v>
      </c>
      <c r="C31" s="6">
        <v>44817</v>
      </c>
      <c r="D31" s="4">
        <v>2052</v>
      </c>
      <c r="E31" s="4" t="str">
        <f>VLOOKUP(A31,HOP!A:L,12,0)</f>
        <v>2052.00</v>
      </c>
      <c r="F31" s="4" t="str">
        <f>VLOOKUP(A31,HOP!A:C,3,0)</f>
        <v>2683463</v>
      </c>
      <c r="G31" s="4">
        <f t="shared" si="0"/>
        <v>0</v>
      </c>
      <c r="H31" s="4" t="str">
        <f t="shared" si="1"/>
        <v>，2683463</v>
      </c>
      <c r="I31" s="4" t="str">
        <f>VLOOKUP(A31,HOP!A:U,21,0)</f>
        <v>直采</v>
      </c>
    </row>
    <row r="32" s="4" customFormat="1" spans="1:9">
      <c r="A32" s="5">
        <v>18943168326</v>
      </c>
      <c r="B32" s="6">
        <v>44816</v>
      </c>
      <c r="C32" s="6">
        <v>44817</v>
      </c>
      <c r="D32" s="4">
        <v>206</v>
      </c>
      <c r="E32" s="4" t="str">
        <f>VLOOKUP(A32,HOP!A:L,12,0)</f>
        <v>206.00</v>
      </c>
      <c r="F32" s="4" t="str">
        <f>VLOOKUP(A32,HOP!A:C,3,0)</f>
        <v>2683737</v>
      </c>
      <c r="G32" s="4">
        <f t="shared" si="0"/>
        <v>0</v>
      </c>
      <c r="H32" s="4" t="str">
        <f t="shared" si="1"/>
        <v>，2683737</v>
      </c>
      <c r="I32" s="4" t="str">
        <f>VLOOKUP(A32,HOP!A:U,21,0)</f>
        <v>直采</v>
      </c>
    </row>
    <row r="33" s="4" customFormat="1" spans="1:9">
      <c r="A33" s="5">
        <v>18943589485</v>
      </c>
      <c r="B33" s="6">
        <v>44816</v>
      </c>
      <c r="C33" s="6">
        <v>44817</v>
      </c>
      <c r="D33" s="4">
        <v>655</v>
      </c>
      <c r="E33" s="4" t="str">
        <f>VLOOKUP(A33,HOP!A:L,12,0)</f>
        <v>655.00</v>
      </c>
      <c r="F33" s="4" t="str">
        <f>VLOOKUP(A33,HOP!A:C,3,0)</f>
        <v>2683834</v>
      </c>
      <c r="G33" s="4">
        <f t="shared" si="0"/>
        <v>0</v>
      </c>
      <c r="H33" s="4" t="str">
        <f t="shared" si="1"/>
        <v>，2683834</v>
      </c>
      <c r="I33" s="4" t="str">
        <f>VLOOKUP(A33,HOP!A:U,21,0)</f>
        <v>直采</v>
      </c>
    </row>
    <row r="34" s="4" customFormat="1" spans="1:9">
      <c r="A34" s="5">
        <v>18943941540</v>
      </c>
      <c r="B34" s="6">
        <v>44813</v>
      </c>
      <c r="C34" s="6">
        <v>44817</v>
      </c>
      <c r="D34" s="4">
        <v>1752</v>
      </c>
      <c r="E34" s="4" t="str">
        <f>VLOOKUP(A34,HOP!A:L,12,0)</f>
        <v>1752.00</v>
      </c>
      <c r="F34" s="4" t="str">
        <f>VLOOKUP(A34,HOP!A:C,3,0)</f>
        <v>2684021</v>
      </c>
      <c r="G34" s="4">
        <f t="shared" si="0"/>
        <v>0</v>
      </c>
      <c r="H34" s="4" t="str">
        <f t="shared" si="1"/>
        <v>，2684021</v>
      </c>
      <c r="I34" s="4" t="str">
        <f>VLOOKUP(A34,HOP!A:U,21,0)</f>
        <v>直采</v>
      </c>
    </row>
    <row r="35" s="4" customFormat="1" spans="1:9">
      <c r="A35" s="5">
        <v>18943984758</v>
      </c>
      <c r="B35" s="6">
        <v>44813</v>
      </c>
      <c r="C35" s="6">
        <v>44817</v>
      </c>
      <c r="D35" s="4">
        <v>1176</v>
      </c>
      <c r="E35" s="4" t="str">
        <f>VLOOKUP(A35,HOP!A:L,12,0)</f>
        <v>1176.00</v>
      </c>
      <c r="F35" s="4" t="str">
        <f>VLOOKUP(A35,HOP!A:C,3,0)</f>
        <v>2684088</v>
      </c>
      <c r="G35" s="4">
        <f t="shared" ref="G35:G53" si="2">D35-E35</f>
        <v>0</v>
      </c>
      <c r="H35" s="4" t="str">
        <f t="shared" ref="H35:H53" si="3">$H$1&amp;F35</f>
        <v>，2684088</v>
      </c>
      <c r="I35" s="4" t="str">
        <f>VLOOKUP(A35,HOP!A:U,21,0)</f>
        <v>直采</v>
      </c>
    </row>
    <row r="36" s="4" customFormat="1" spans="1:9">
      <c r="A36" s="5">
        <v>18945285601</v>
      </c>
      <c r="B36" s="6">
        <v>44815</v>
      </c>
      <c r="C36" s="6">
        <v>44817</v>
      </c>
      <c r="D36" s="4">
        <v>5260</v>
      </c>
      <c r="E36" s="4" t="str">
        <f>VLOOKUP(A36,HOP!A:L,12,0)</f>
        <v>5260.00</v>
      </c>
      <c r="F36" s="4" t="str">
        <f>VLOOKUP(A36,HOP!A:C,3,0)</f>
        <v>2684783</v>
      </c>
      <c r="G36" s="4">
        <f t="shared" si="2"/>
        <v>0</v>
      </c>
      <c r="H36" s="4" t="str">
        <f t="shared" si="3"/>
        <v>，2684783</v>
      </c>
      <c r="I36" s="4" t="str">
        <f>VLOOKUP(A36,HOP!A:U,21,0)</f>
        <v>直采</v>
      </c>
    </row>
    <row r="37" s="4" customFormat="1" spans="1:9">
      <c r="A37" s="5">
        <v>18946373246</v>
      </c>
      <c r="B37" s="6">
        <v>44816</v>
      </c>
      <c r="C37" s="6">
        <v>44817</v>
      </c>
      <c r="D37" s="4">
        <v>1023.06</v>
      </c>
      <c r="E37" s="4" t="str">
        <f>VLOOKUP(A37,HOP!A:L,12,0)</f>
        <v>1023.06</v>
      </c>
      <c r="F37" s="4" t="str">
        <f>VLOOKUP(A37,HOP!A:C,3,0)</f>
        <v>2685288</v>
      </c>
      <c r="G37" s="4">
        <f t="shared" si="2"/>
        <v>0</v>
      </c>
      <c r="H37" s="4" t="str">
        <f t="shared" si="3"/>
        <v>，2685288</v>
      </c>
      <c r="I37" s="4" t="str">
        <f>VLOOKUP(A37,HOP!A:U,21,0)</f>
        <v>直连</v>
      </c>
    </row>
    <row r="38" s="4" customFormat="1" spans="1:9">
      <c r="A38" s="5">
        <v>18947402856</v>
      </c>
      <c r="B38" s="6">
        <v>44815</v>
      </c>
      <c r="C38" s="6">
        <v>44817</v>
      </c>
      <c r="D38" s="4">
        <v>1012</v>
      </c>
      <c r="E38" s="4" t="str">
        <f>VLOOKUP(A38,HOP!A:L,12,0)</f>
        <v>1012.00</v>
      </c>
      <c r="F38" s="4" t="str">
        <f>VLOOKUP(A38,HOP!A:C,3,0)</f>
        <v>2685916</v>
      </c>
      <c r="G38" s="4">
        <f t="shared" si="2"/>
        <v>0</v>
      </c>
      <c r="H38" s="4" t="str">
        <f t="shared" si="3"/>
        <v>，2685916</v>
      </c>
      <c r="I38" s="4" t="str">
        <f>VLOOKUP(A38,HOP!A:U,21,0)</f>
        <v>直采</v>
      </c>
    </row>
    <row r="39" s="4" customFormat="1" spans="1:9">
      <c r="A39" s="5">
        <v>18947680376</v>
      </c>
      <c r="B39" s="6">
        <v>44815</v>
      </c>
      <c r="C39" s="6">
        <v>44817</v>
      </c>
      <c r="D39" s="4">
        <v>984</v>
      </c>
      <c r="E39" s="4" t="str">
        <f>VLOOKUP(A39,HOP!A:L,12,0)</f>
        <v>984.00</v>
      </c>
      <c r="F39" s="4" t="str">
        <f>VLOOKUP(A39,HOP!A:C,3,0)</f>
        <v>2686029</v>
      </c>
      <c r="G39" s="4">
        <f t="shared" si="2"/>
        <v>0</v>
      </c>
      <c r="H39" s="4" t="str">
        <f t="shared" si="3"/>
        <v>，2686029</v>
      </c>
      <c r="I39" s="4" t="str">
        <f>VLOOKUP(A39,HOP!A:U,21,0)</f>
        <v>直采</v>
      </c>
    </row>
    <row r="40" s="4" customFormat="1" spans="1:9">
      <c r="A40" s="5">
        <v>18948477314</v>
      </c>
      <c r="B40" s="6">
        <v>44815</v>
      </c>
      <c r="C40" s="6">
        <v>44817</v>
      </c>
      <c r="D40" s="4">
        <v>1736</v>
      </c>
      <c r="E40" s="4" t="str">
        <f>VLOOKUP(A40,HOP!A:L,12,0)</f>
        <v>1736.00</v>
      </c>
      <c r="F40" s="4" t="str">
        <f>VLOOKUP(A40,HOP!A:C,3,0)</f>
        <v>2686479</v>
      </c>
      <c r="G40" s="4">
        <f t="shared" si="2"/>
        <v>0</v>
      </c>
      <c r="H40" s="4" t="str">
        <f t="shared" si="3"/>
        <v>，2686479</v>
      </c>
      <c r="I40" s="4" t="str">
        <f>VLOOKUP(A40,HOP!A:U,21,0)</f>
        <v>直采</v>
      </c>
    </row>
    <row r="41" s="4" customFormat="1" spans="1:9">
      <c r="A41" s="5">
        <v>18949505445</v>
      </c>
      <c r="B41" s="6">
        <v>44815</v>
      </c>
      <c r="C41" s="6">
        <v>44817</v>
      </c>
      <c r="D41" s="4">
        <v>910</v>
      </c>
      <c r="E41" s="4" t="str">
        <f>VLOOKUP(A41,HOP!A:L,12,0)</f>
        <v>910.00</v>
      </c>
      <c r="F41" s="4" t="str">
        <f>VLOOKUP(A41,HOP!A:C,3,0)</f>
        <v>2686968</v>
      </c>
      <c r="G41" s="4">
        <f t="shared" si="2"/>
        <v>0</v>
      </c>
      <c r="H41" s="4" t="str">
        <f t="shared" si="3"/>
        <v>，2686968</v>
      </c>
      <c r="I41" s="4" t="str">
        <f>VLOOKUP(A41,HOP!A:U,21,0)</f>
        <v>直采</v>
      </c>
    </row>
    <row r="42" s="4" customFormat="1" spans="1:9">
      <c r="A42" s="5">
        <v>18948929473</v>
      </c>
      <c r="B42" s="6">
        <v>44815</v>
      </c>
      <c r="C42" s="6">
        <v>44817</v>
      </c>
      <c r="D42" s="4">
        <v>8905</v>
      </c>
      <c r="E42" s="4" t="str">
        <f>VLOOKUP(A42,HOP!A:L,12,0)</f>
        <v>8905.00</v>
      </c>
      <c r="F42" s="4" t="str">
        <f>VLOOKUP(A42,HOP!A:C,3,0)</f>
        <v>2686718</v>
      </c>
      <c r="G42" s="4">
        <f t="shared" si="2"/>
        <v>0</v>
      </c>
      <c r="H42" s="4" t="str">
        <f t="shared" si="3"/>
        <v>，2686718</v>
      </c>
      <c r="I42" s="4" t="str">
        <f>VLOOKUP(A42,HOP!A:U,21,0)</f>
        <v>直采</v>
      </c>
    </row>
    <row r="43" s="4" customFormat="1" spans="1:9">
      <c r="A43" s="5">
        <v>18950608185</v>
      </c>
      <c r="B43" s="6">
        <v>44816</v>
      </c>
      <c r="C43" s="6">
        <v>44817</v>
      </c>
      <c r="D43" s="4">
        <v>1440</v>
      </c>
      <c r="E43" s="4" t="str">
        <f>VLOOKUP(A43,HOP!A:L,12,0)</f>
        <v>1440.00</v>
      </c>
      <c r="F43" s="4" t="str">
        <f>VLOOKUP(A43,HOP!A:C,3,0)</f>
        <v>2687498</v>
      </c>
      <c r="G43" s="4">
        <f t="shared" si="2"/>
        <v>0</v>
      </c>
      <c r="H43" s="4" t="str">
        <f t="shared" si="3"/>
        <v>，2687498</v>
      </c>
      <c r="I43" s="4" t="str">
        <f>VLOOKUP(A43,HOP!A:U,21,0)</f>
        <v>直采</v>
      </c>
    </row>
    <row r="44" s="4" customFormat="1" spans="1:9">
      <c r="A44" s="5">
        <v>18951626385</v>
      </c>
      <c r="B44" s="6">
        <v>44816</v>
      </c>
      <c r="C44" s="6">
        <v>44817</v>
      </c>
      <c r="D44" s="4">
        <v>868</v>
      </c>
      <c r="E44" s="4" t="str">
        <f>VLOOKUP(A44,HOP!A:L,12,0)</f>
        <v>868.00</v>
      </c>
      <c r="F44" s="4" t="str">
        <f>VLOOKUP(A44,HOP!A:C,3,0)</f>
        <v>2687942</v>
      </c>
      <c r="G44" s="4">
        <f t="shared" si="2"/>
        <v>0</v>
      </c>
      <c r="H44" s="4" t="str">
        <f t="shared" si="3"/>
        <v>，2687942</v>
      </c>
      <c r="I44" s="4" t="str">
        <f>VLOOKUP(A44,HOP!A:U,21,0)</f>
        <v>直采</v>
      </c>
    </row>
    <row r="45" s="4" customFormat="1" hidden="1" spans="1:9">
      <c r="A45" s="5">
        <v>18951901620</v>
      </c>
      <c r="B45" s="6">
        <v>44816</v>
      </c>
      <c r="C45" s="6">
        <v>44817</v>
      </c>
      <c r="D45" s="4">
        <v>0</v>
      </c>
      <c r="E45" s="4" t="e">
        <f>VLOOKUP(A45,HOP!A:L,12,0)</f>
        <v>#N/A</v>
      </c>
      <c r="F45" s="4" t="e">
        <f>VLOOKUP(A45,HOP!A:C,3,0)</f>
        <v>#N/A</v>
      </c>
      <c r="G45" s="4" t="e">
        <f t="shared" si="2"/>
        <v>#N/A</v>
      </c>
      <c r="H45" s="4" t="e">
        <f t="shared" si="3"/>
        <v>#N/A</v>
      </c>
      <c r="I45" s="4" t="e">
        <f>VLOOKUP(A45,HOP!A:U,21,0)</f>
        <v>#N/A</v>
      </c>
    </row>
    <row r="46" s="4" customFormat="1" spans="1:9">
      <c r="A46" s="5">
        <v>18952119954</v>
      </c>
      <c r="B46" s="6">
        <v>44816</v>
      </c>
      <c r="C46" s="6">
        <v>44817</v>
      </c>
      <c r="D46" s="4">
        <v>248</v>
      </c>
      <c r="E46" s="4" t="str">
        <f>VLOOKUP(A46,HOP!A:L,12,0)</f>
        <v>248.00</v>
      </c>
      <c r="F46" s="4" t="str">
        <f>VLOOKUP(A46,HOP!A:C,3,0)</f>
        <v>2688175</v>
      </c>
      <c r="G46" s="4">
        <f t="shared" si="2"/>
        <v>0</v>
      </c>
      <c r="H46" s="4" t="str">
        <f t="shared" si="3"/>
        <v>，2688175</v>
      </c>
      <c r="I46" s="4" t="str">
        <f>VLOOKUP(A46,HOP!A:U,21,0)</f>
        <v>直采</v>
      </c>
    </row>
    <row r="47" s="4" customFormat="1" spans="1:9">
      <c r="A47" s="5">
        <v>18952334618</v>
      </c>
      <c r="B47" s="6">
        <v>44816</v>
      </c>
      <c r="C47" s="6">
        <v>44817</v>
      </c>
      <c r="D47" s="4">
        <v>324</v>
      </c>
      <c r="E47" s="4" t="str">
        <f>VLOOKUP(A47,HOP!A:L,12,0)</f>
        <v>324.00</v>
      </c>
      <c r="F47" s="4" t="str">
        <f>VLOOKUP(A47,HOP!A:C,3,0)</f>
        <v>2688354</v>
      </c>
      <c r="G47" s="4">
        <f t="shared" si="2"/>
        <v>0</v>
      </c>
      <c r="H47" s="4" t="str">
        <f t="shared" si="3"/>
        <v>，2688354</v>
      </c>
      <c r="I47" s="4" t="str">
        <f>VLOOKUP(A47,HOP!A:U,21,0)</f>
        <v>直采</v>
      </c>
    </row>
    <row r="48" s="4" customFormat="1" spans="1:9">
      <c r="A48" s="5">
        <v>18952377500</v>
      </c>
      <c r="B48" s="6">
        <v>44816</v>
      </c>
      <c r="C48" s="6">
        <v>44817</v>
      </c>
      <c r="D48" s="4">
        <v>435</v>
      </c>
      <c r="E48" s="4" t="str">
        <f>VLOOKUP(A48,HOP!A:L,12,0)</f>
        <v>435.00</v>
      </c>
      <c r="F48" s="4" t="str">
        <f>VLOOKUP(A48,HOP!A:C,3,0)</f>
        <v>2688366</v>
      </c>
      <c r="G48" s="4">
        <f t="shared" si="2"/>
        <v>0</v>
      </c>
      <c r="H48" s="4" t="str">
        <f t="shared" si="3"/>
        <v>，2688366</v>
      </c>
      <c r="I48" s="4" t="str">
        <f>VLOOKUP(A48,HOP!A:U,21,0)</f>
        <v>直采</v>
      </c>
    </row>
    <row r="49" s="4" customFormat="1" spans="1:9">
      <c r="A49" s="5">
        <v>18952773713</v>
      </c>
      <c r="B49" s="6">
        <v>44816</v>
      </c>
      <c r="C49" s="6">
        <v>44817</v>
      </c>
      <c r="D49" s="4">
        <v>435</v>
      </c>
      <c r="E49" s="4" t="str">
        <f>VLOOKUP(A49,HOP!A:L,12,0)</f>
        <v>435.00</v>
      </c>
      <c r="F49" s="4" t="str">
        <f>VLOOKUP(A49,HOP!A:C,3,0)</f>
        <v>2688553</v>
      </c>
      <c r="G49" s="4">
        <f t="shared" si="2"/>
        <v>0</v>
      </c>
      <c r="H49" s="4" t="str">
        <f t="shared" si="3"/>
        <v>，2688553</v>
      </c>
      <c r="I49" s="4" t="str">
        <f>VLOOKUP(A49,HOP!A:U,21,0)</f>
        <v>直采</v>
      </c>
    </row>
    <row r="50" s="4" customFormat="1" spans="1:9">
      <c r="A50" s="5">
        <v>18952785539</v>
      </c>
      <c r="B50" s="6">
        <v>44816</v>
      </c>
      <c r="C50" s="6">
        <v>44817</v>
      </c>
      <c r="D50" s="4">
        <v>492</v>
      </c>
      <c r="E50" s="4" t="str">
        <f>VLOOKUP(A50,HOP!A:L,12,0)</f>
        <v>492.00</v>
      </c>
      <c r="F50" s="4" t="str">
        <f>VLOOKUP(A50,HOP!A:C,3,0)</f>
        <v>2688556</v>
      </c>
      <c r="G50" s="4">
        <f t="shared" si="2"/>
        <v>0</v>
      </c>
      <c r="H50" s="4" t="str">
        <f t="shared" si="3"/>
        <v>，2688556</v>
      </c>
      <c r="I50" s="4" t="str">
        <f>VLOOKUP(A50,HOP!A:U,21,0)</f>
        <v>直采</v>
      </c>
    </row>
    <row r="51" s="4" customFormat="1" spans="1:9">
      <c r="A51" s="5">
        <v>18952794843</v>
      </c>
      <c r="B51" s="6">
        <v>44816</v>
      </c>
      <c r="C51" s="6">
        <v>44817</v>
      </c>
      <c r="D51" s="4">
        <v>330</v>
      </c>
      <c r="E51" s="4" t="str">
        <f>VLOOKUP(A51,HOP!A:L,12,0)</f>
        <v>330.00</v>
      </c>
      <c r="F51" s="4" t="str">
        <f>VLOOKUP(A51,HOP!A:C,3,0)</f>
        <v>2688563</v>
      </c>
      <c r="G51" s="4">
        <f t="shared" si="2"/>
        <v>0</v>
      </c>
      <c r="H51" s="4" t="str">
        <f t="shared" si="3"/>
        <v>，2688563</v>
      </c>
      <c r="I51" s="4" t="str">
        <f>VLOOKUP(A51,HOP!A:U,21,0)</f>
        <v>直采</v>
      </c>
    </row>
    <row r="52" s="4" customFormat="1" spans="1:9">
      <c r="A52" s="5">
        <v>18954761833</v>
      </c>
      <c r="B52" s="6">
        <v>44816</v>
      </c>
      <c r="C52" s="6">
        <v>44817</v>
      </c>
      <c r="D52" s="4">
        <v>626.12</v>
      </c>
      <c r="E52" s="4" t="str">
        <f>VLOOKUP(A52,HOP!A:L,12,0)</f>
        <v>626.12</v>
      </c>
      <c r="F52" s="4" t="str">
        <f>VLOOKUP(A52,HOP!A:C,3,0)</f>
        <v>2689559</v>
      </c>
      <c r="G52" s="4">
        <f t="shared" si="2"/>
        <v>0</v>
      </c>
      <c r="H52" s="4" t="str">
        <f t="shared" si="3"/>
        <v>，2689559</v>
      </c>
      <c r="I52" s="4" t="str">
        <f>VLOOKUP(A52,HOP!A:U,21,0)</f>
        <v>直连</v>
      </c>
    </row>
    <row r="53" s="4" customFormat="1" spans="1:10">
      <c r="A53" s="5">
        <v>18097164157</v>
      </c>
      <c r="B53" s="6">
        <v>44773</v>
      </c>
      <c r="C53" s="6">
        <v>44775</v>
      </c>
      <c r="D53" s="4">
        <v>1637</v>
      </c>
      <c r="E53" s="4" t="e">
        <f>VLOOKUP(A53,HOP!A:L,12,0)</f>
        <v>#N/A</v>
      </c>
      <c r="F53" s="4">
        <v>2586730</v>
      </c>
      <c r="G53" s="4" t="e">
        <f t="shared" si="2"/>
        <v>#N/A</v>
      </c>
      <c r="H53" s="4" t="str">
        <f t="shared" si="3"/>
        <v>，2586730</v>
      </c>
      <c r="I53" s="4" t="e">
        <f>VLOOKUP(A53,HOP!A:U,21,0)</f>
        <v>#N/A</v>
      </c>
      <c r="J53" s="4" t="s">
        <v>317</v>
      </c>
    </row>
    <row r="55" spans="4:4">
      <c r="D55" s="4">
        <f>SUM(D2:D54)</f>
        <v>101615.18</v>
      </c>
    </row>
    <row r="64" spans="1:5">
      <c r="A64" s="4" t="s">
        <v>318</v>
      </c>
      <c r="D64" s="4">
        <v>98329</v>
      </c>
      <c r="E64" s="4">
        <v>110178.79</v>
      </c>
    </row>
    <row r="65" spans="1:5">
      <c r="A65" s="4" t="s">
        <v>319</v>
      </c>
      <c r="D65" s="4">
        <v>3286.18</v>
      </c>
      <c r="E65" s="4">
        <v>3682.21</v>
      </c>
    </row>
    <row r="66" spans="1:5">
      <c r="A66" s="4" t="s">
        <v>320</v>
      </c>
      <c r="D66" s="4">
        <f>SUBTOTAL(9,D64:D65)</f>
        <v>101615.18</v>
      </c>
      <c r="E66" s="4">
        <f>SUBTOTAL(9,E64:E65)</f>
        <v>113861</v>
      </c>
    </row>
    <row r="67" spans="1:1">
      <c r="A67" s="4" t="s">
        <v>321</v>
      </c>
    </row>
  </sheetData>
  <autoFilter ref="A1:XFD55">
    <filterColumn colId="3">
      <filters blank="1">
        <filter val="910"/>
        <filter val="1210"/>
        <filter val="2251"/>
        <filter val="492"/>
        <filter val="1012"/>
        <filter val="1492"/>
        <filter val="1752"/>
        <filter val="2052"/>
        <filter val="3752"/>
        <filter val="6292"/>
        <filter val="626.12"/>
        <filter val="4593"/>
        <filter val="494"/>
        <filter val="655"/>
        <filter val="795"/>
        <filter val="1023.06"/>
        <filter val="317"/>
        <filter val="1120"/>
        <filter val="5260"/>
        <filter val="622"/>
        <filter val="324"/>
        <filter val="924"/>
        <filter val="868"/>
        <filter val="1268"/>
        <filter val="330"/>
        <filter val="3030"/>
        <filter val="3472"/>
        <filter val="5232"/>
        <filter val="11534"/>
        <filter val="435"/>
        <filter val="1176"/>
        <filter val="1736"/>
        <filter val="1637"/>
        <filter val="939"/>
        <filter val="280"/>
        <filter val="1380"/>
        <filter val="1440"/>
        <filter val="1640"/>
        <filter val="2800"/>
        <filter val="3000"/>
        <filter val="984"/>
        <filter val="8905"/>
        <filter val="206"/>
        <filter val="207"/>
        <filter val="248"/>
        <filter val="1388"/>
        <filter val="101615.18"/>
      </filters>
    </filterColumn>
    <extLst/>
  </autoFilter>
  <conditionalFormatting sqref="A$1:A$1048576">
    <cfRule type="duplicateValues" dxfId="0" priority="1"/>
  </conditionalFormatting>
  <pageMargins left="0.7" right="0.7" top="0.75" bottom="0.75" header="0.3" footer="0.3"/>
  <pageSetup paperSize="9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1"/>
  <sheetViews>
    <sheetView workbookViewId="0">
      <selection activeCell="A2" sqref="A2:A1048576"/>
    </sheetView>
  </sheetViews>
  <sheetFormatPr defaultColWidth="8" defaultRowHeight="12.75"/>
  <cols>
    <col min="1" max="1" width="11.125" style="1"/>
    <col min="2" max="16383" width="8" style="1"/>
  </cols>
  <sheetData>
    <row r="1" s="1" customFormat="1" spans="1:22">
      <c r="A1" s="2" t="s">
        <v>322</v>
      </c>
      <c r="B1" s="2" t="s">
        <v>323</v>
      </c>
      <c r="C1" s="2" t="s">
        <v>324</v>
      </c>
      <c r="D1" s="2" t="s">
        <v>325</v>
      </c>
      <c r="E1" s="2" t="s">
        <v>13</v>
      </c>
      <c r="F1" s="2" t="s">
        <v>5</v>
      </c>
      <c r="G1" s="2" t="s">
        <v>6</v>
      </c>
      <c r="H1" s="2" t="s">
        <v>326</v>
      </c>
      <c r="I1" s="2" t="s">
        <v>327</v>
      </c>
      <c r="J1" s="2" t="s">
        <v>328</v>
      </c>
      <c r="K1" s="2" t="s">
        <v>329</v>
      </c>
      <c r="L1" s="2" t="s">
        <v>330</v>
      </c>
      <c r="M1" s="2" t="s">
        <v>331</v>
      </c>
      <c r="N1" s="2" t="s">
        <v>332</v>
      </c>
      <c r="O1" s="2" t="s">
        <v>333</v>
      </c>
      <c r="P1" s="2" t="s">
        <v>334</v>
      </c>
      <c r="Q1" s="2" t="s">
        <v>335</v>
      </c>
      <c r="R1" s="2" t="s">
        <v>336</v>
      </c>
      <c r="S1" s="2" t="s">
        <v>337</v>
      </c>
      <c r="T1" s="2" t="s">
        <v>338</v>
      </c>
      <c r="U1" s="2" t="s">
        <v>339</v>
      </c>
      <c r="V1" s="2" t="s">
        <v>340</v>
      </c>
    </row>
    <row r="2" s="1" customFormat="1" spans="1:22">
      <c r="A2" s="3">
        <v>18954761833</v>
      </c>
      <c r="B2" s="1" t="s">
        <v>341</v>
      </c>
      <c r="C2" s="1" t="s">
        <v>342</v>
      </c>
      <c r="D2" s="1" t="s">
        <v>343</v>
      </c>
      <c r="E2" s="1" t="s">
        <v>344</v>
      </c>
      <c r="F2" s="1" t="s">
        <v>345</v>
      </c>
      <c r="G2" s="1" t="s">
        <v>341</v>
      </c>
      <c r="H2" s="1" t="s">
        <v>346</v>
      </c>
      <c r="I2" s="1" t="s">
        <v>347</v>
      </c>
      <c r="J2" s="1" t="s">
        <v>348</v>
      </c>
      <c r="K2" s="1" t="s">
        <v>347</v>
      </c>
      <c r="L2" s="1" t="s">
        <v>347</v>
      </c>
      <c r="M2" s="1" t="s">
        <v>349</v>
      </c>
      <c r="N2" s="1" t="s">
        <v>349</v>
      </c>
      <c r="O2" s="1" t="s">
        <v>350</v>
      </c>
      <c r="P2" s="1" t="s">
        <v>351</v>
      </c>
      <c r="Q2" s="1" t="s">
        <v>352</v>
      </c>
      <c r="R2" s="1" t="s">
        <v>353</v>
      </c>
      <c r="S2" s="1" t="s">
        <v>354</v>
      </c>
      <c r="T2" s="1" t="s">
        <v>355</v>
      </c>
      <c r="U2" s="1" t="s">
        <v>356</v>
      </c>
      <c r="V2" s="1" t="s">
        <v>357</v>
      </c>
    </row>
    <row r="3" s="1" customFormat="1" spans="1:22">
      <c r="A3" s="3">
        <v>18952794843</v>
      </c>
      <c r="B3" s="1" t="s">
        <v>345</v>
      </c>
      <c r="C3" s="1" t="s">
        <v>358</v>
      </c>
      <c r="D3" s="1" t="s">
        <v>359</v>
      </c>
      <c r="E3" s="1" t="s">
        <v>360</v>
      </c>
      <c r="F3" s="1" t="s">
        <v>345</v>
      </c>
      <c r="G3" s="1" t="s">
        <v>341</v>
      </c>
      <c r="H3" s="1" t="s">
        <v>346</v>
      </c>
      <c r="I3" s="1" t="s">
        <v>361</v>
      </c>
      <c r="J3" s="1" t="s">
        <v>348</v>
      </c>
      <c r="K3" s="1" t="s">
        <v>361</v>
      </c>
      <c r="L3" s="1" t="s">
        <v>361</v>
      </c>
      <c r="M3" s="1" t="s">
        <v>349</v>
      </c>
      <c r="N3" s="1" t="s">
        <v>349</v>
      </c>
      <c r="O3" s="1" t="s">
        <v>350</v>
      </c>
      <c r="P3" s="1" t="s">
        <v>351</v>
      </c>
      <c r="Q3" s="1" t="s">
        <v>352</v>
      </c>
      <c r="R3" s="1" t="s">
        <v>362</v>
      </c>
      <c r="S3" s="1" t="s">
        <v>354</v>
      </c>
      <c r="T3" s="1" t="s">
        <v>355</v>
      </c>
      <c r="U3" s="1" t="s">
        <v>363</v>
      </c>
      <c r="V3" s="1" t="s">
        <v>364</v>
      </c>
    </row>
    <row r="4" s="1" customFormat="1" spans="1:22">
      <c r="A4" s="3">
        <v>18952785539</v>
      </c>
      <c r="B4" s="1" t="s">
        <v>345</v>
      </c>
      <c r="C4" s="1" t="s">
        <v>365</v>
      </c>
      <c r="D4" s="1" t="s">
        <v>366</v>
      </c>
      <c r="E4" s="1" t="s">
        <v>367</v>
      </c>
      <c r="F4" s="1" t="s">
        <v>345</v>
      </c>
      <c r="G4" s="1" t="s">
        <v>341</v>
      </c>
      <c r="H4" s="1" t="s">
        <v>346</v>
      </c>
      <c r="I4" s="1" t="s">
        <v>368</v>
      </c>
      <c r="J4" s="1" t="s">
        <v>348</v>
      </c>
      <c r="K4" s="1" t="s">
        <v>368</v>
      </c>
      <c r="L4" s="1" t="s">
        <v>368</v>
      </c>
      <c r="M4" s="1" t="s">
        <v>349</v>
      </c>
      <c r="N4" s="1" t="s">
        <v>349</v>
      </c>
      <c r="O4" s="1" t="s">
        <v>350</v>
      </c>
      <c r="P4" s="1" t="s">
        <v>351</v>
      </c>
      <c r="Q4" s="1" t="s">
        <v>352</v>
      </c>
      <c r="R4" s="1" t="s">
        <v>369</v>
      </c>
      <c r="S4" s="1" t="s">
        <v>354</v>
      </c>
      <c r="T4" s="1" t="s">
        <v>355</v>
      </c>
      <c r="U4" s="1" t="s">
        <v>363</v>
      </c>
      <c r="V4" s="1" t="s">
        <v>364</v>
      </c>
    </row>
    <row r="5" s="1" customFormat="1" spans="1:22">
      <c r="A5" s="3">
        <v>18952773713</v>
      </c>
      <c r="B5" s="1" t="s">
        <v>345</v>
      </c>
      <c r="C5" s="1" t="s">
        <v>370</v>
      </c>
      <c r="D5" s="1" t="s">
        <v>366</v>
      </c>
      <c r="E5" s="1" t="s">
        <v>371</v>
      </c>
      <c r="F5" s="1" t="s">
        <v>345</v>
      </c>
      <c r="G5" s="1" t="s">
        <v>341</v>
      </c>
      <c r="H5" s="1" t="s">
        <v>346</v>
      </c>
      <c r="I5" s="1" t="s">
        <v>372</v>
      </c>
      <c r="J5" s="1" t="s">
        <v>348</v>
      </c>
      <c r="K5" s="1" t="s">
        <v>372</v>
      </c>
      <c r="L5" s="1" t="s">
        <v>372</v>
      </c>
      <c r="M5" s="1" t="s">
        <v>349</v>
      </c>
      <c r="N5" s="1" t="s">
        <v>349</v>
      </c>
      <c r="O5" s="1" t="s">
        <v>350</v>
      </c>
      <c r="P5" s="1" t="s">
        <v>351</v>
      </c>
      <c r="Q5" s="1" t="s">
        <v>352</v>
      </c>
      <c r="R5" s="1" t="s">
        <v>373</v>
      </c>
      <c r="S5" s="1" t="s">
        <v>354</v>
      </c>
      <c r="T5" s="1" t="s">
        <v>355</v>
      </c>
      <c r="U5" s="1" t="s">
        <v>363</v>
      </c>
      <c r="V5" s="1" t="s">
        <v>364</v>
      </c>
    </row>
    <row r="6" s="1" customFormat="1" spans="1:22">
      <c r="A6" s="3">
        <v>18952377500</v>
      </c>
      <c r="B6" s="1" t="s">
        <v>345</v>
      </c>
      <c r="C6" s="1" t="s">
        <v>374</v>
      </c>
      <c r="D6" s="1" t="s">
        <v>366</v>
      </c>
      <c r="E6" s="1" t="s">
        <v>375</v>
      </c>
      <c r="F6" s="1" t="s">
        <v>345</v>
      </c>
      <c r="G6" s="1" t="s">
        <v>341</v>
      </c>
      <c r="H6" s="1" t="s">
        <v>346</v>
      </c>
      <c r="I6" s="1" t="s">
        <v>372</v>
      </c>
      <c r="J6" s="1" t="s">
        <v>348</v>
      </c>
      <c r="K6" s="1" t="s">
        <v>372</v>
      </c>
      <c r="L6" s="1" t="s">
        <v>372</v>
      </c>
      <c r="M6" s="1" t="s">
        <v>349</v>
      </c>
      <c r="N6" s="1" t="s">
        <v>349</v>
      </c>
      <c r="O6" s="1" t="s">
        <v>350</v>
      </c>
      <c r="P6" s="1" t="s">
        <v>351</v>
      </c>
      <c r="Q6" s="1" t="s">
        <v>352</v>
      </c>
      <c r="R6" s="1" t="s">
        <v>376</v>
      </c>
      <c r="S6" s="1" t="s">
        <v>354</v>
      </c>
      <c r="T6" s="1" t="s">
        <v>355</v>
      </c>
      <c r="U6" s="1" t="s">
        <v>363</v>
      </c>
      <c r="V6" s="1" t="s">
        <v>364</v>
      </c>
    </row>
    <row r="7" s="1" customFormat="1" spans="1:22">
      <c r="A7" s="3">
        <v>18952334618</v>
      </c>
      <c r="B7" s="1" t="s">
        <v>345</v>
      </c>
      <c r="C7" s="1" t="s">
        <v>377</v>
      </c>
      <c r="D7" s="1" t="s">
        <v>378</v>
      </c>
      <c r="E7" s="1" t="s">
        <v>379</v>
      </c>
      <c r="F7" s="1" t="s">
        <v>345</v>
      </c>
      <c r="G7" s="1" t="s">
        <v>341</v>
      </c>
      <c r="H7" s="1" t="s">
        <v>346</v>
      </c>
      <c r="I7" s="1" t="s">
        <v>380</v>
      </c>
      <c r="J7" s="1" t="s">
        <v>348</v>
      </c>
      <c r="K7" s="1" t="s">
        <v>380</v>
      </c>
      <c r="L7" s="1" t="s">
        <v>380</v>
      </c>
      <c r="M7" s="1" t="s">
        <v>349</v>
      </c>
      <c r="N7" s="1" t="s">
        <v>349</v>
      </c>
      <c r="O7" s="1" t="s">
        <v>350</v>
      </c>
      <c r="P7" s="1" t="s">
        <v>351</v>
      </c>
      <c r="Q7" s="1" t="s">
        <v>352</v>
      </c>
      <c r="R7" s="1" t="s">
        <v>381</v>
      </c>
      <c r="S7" s="1" t="s">
        <v>354</v>
      </c>
      <c r="T7" s="1" t="s">
        <v>355</v>
      </c>
      <c r="U7" s="1" t="s">
        <v>363</v>
      </c>
      <c r="V7" s="1" t="s">
        <v>364</v>
      </c>
    </row>
    <row r="8" s="1" customFormat="1" spans="1:22">
      <c r="A8" s="3">
        <v>18952119954</v>
      </c>
      <c r="B8" s="1" t="s">
        <v>345</v>
      </c>
      <c r="C8" s="1" t="s">
        <v>382</v>
      </c>
      <c r="D8" s="1" t="s">
        <v>383</v>
      </c>
      <c r="E8" s="1" t="s">
        <v>384</v>
      </c>
      <c r="F8" s="1" t="s">
        <v>345</v>
      </c>
      <c r="G8" s="1" t="s">
        <v>341</v>
      </c>
      <c r="H8" s="1" t="s">
        <v>346</v>
      </c>
      <c r="I8" s="1" t="s">
        <v>385</v>
      </c>
      <c r="J8" s="1" t="s">
        <v>348</v>
      </c>
      <c r="K8" s="1" t="s">
        <v>385</v>
      </c>
      <c r="L8" s="1" t="s">
        <v>385</v>
      </c>
      <c r="M8" s="1" t="s">
        <v>349</v>
      </c>
      <c r="N8" s="1" t="s">
        <v>349</v>
      </c>
      <c r="O8" s="1" t="s">
        <v>350</v>
      </c>
      <c r="P8" s="1" t="s">
        <v>351</v>
      </c>
      <c r="Q8" s="1" t="s">
        <v>352</v>
      </c>
      <c r="R8" s="1" t="s">
        <v>386</v>
      </c>
      <c r="S8" s="1" t="s">
        <v>354</v>
      </c>
      <c r="T8" s="1" t="s">
        <v>355</v>
      </c>
      <c r="U8" s="1" t="s">
        <v>363</v>
      </c>
      <c r="V8" s="1" t="s">
        <v>364</v>
      </c>
    </row>
    <row r="9" s="1" customFormat="1" spans="1:22">
      <c r="A9" s="3">
        <v>18951626385</v>
      </c>
      <c r="B9" s="1" t="s">
        <v>387</v>
      </c>
      <c r="C9" s="1" t="s">
        <v>388</v>
      </c>
      <c r="D9" s="1" t="s">
        <v>389</v>
      </c>
      <c r="E9" s="1" t="s">
        <v>390</v>
      </c>
      <c r="F9" s="1" t="s">
        <v>345</v>
      </c>
      <c r="G9" s="1" t="s">
        <v>341</v>
      </c>
      <c r="H9" s="1" t="s">
        <v>346</v>
      </c>
      <c r="I9" s="1" t="s">
        <v>391</v>
      </c>
      <c r="J9" s="1" t="s">
        <v>348</v>
      </c>
      <c r="K9" s="1" t="s">
        <v>391</v>
      </c>
      <c r="L9" s="1" t="s">
        <v>391</v>
      </c>
      <c r="M9" s="1" t="s">
        <v>349</v>
      </c>
      <c r="N9" s="1" t="s">
        <v>349</v>
      </c>
      <c r="O9" s="1" t="s">
        <v>350</v>
      </c>
      <c r="P9" s="1" t="s">
        <v>351</v>
      </c>
      <c r="Q9" s="1" t="s">
        <v>352</v>
      </c>
      <c r="R9" s="1" t="s">
        <v>392</v>
      </c>
      <c r="S9" s="1" t="s">
        <v>354</v>
      </c>
      <c r="T9" s="1" t="s">
        <v>355</v>
      </c>
      <c r="U9" s="1" t="s">
        <v>363</v>
      </c>
      <c r="V9" s="1" t="s">
        <v>364</v>
      </c>
    </row>
    <row r="10" s="1" customFormat="1" spans="1:22">
      <c r="A10" s="3">
        <v>18950608185</v>
      </c>
      <c r="B10" s="1" t="s">
        <v>387</v>
      </c>
      <c r="C10" s="1" t="s">
        <v>393</v>
      </c>
      <c r="D10" s="1" t="s">
        <v>394</v>
      </c>
      <c r="E10" s="1" t="s">
        <v>395</v>
      </c>
      <c r="F10" s="1" t="s">
        <v>345</v>
      </c>
      <c r="G10" s="1" t="s">
        <v>341</v>
      </c>
      <c r="H10" s="1" t="s">
        <v>346</v>
      </c>
      <c r="I10" s="1" t="s">
        <v>396</v>
      </c>
      <c r="J10" s="1" t="s">
        <v>348</v>
      </c>
      <c r="K10" s="1" t="s">
        <v>396</v>
      </c>
      <c r="L10" s="1" t="s">
        <v>396</v>
      </c>
      <c r="M10" s="1" t="s">
        <v>349</v>
      </c>
      <c r="N10" s="1" t="s">
        <v>349</v>
      </c>
      <c r="O10" s="1" t="s">
        <v>350</v>
      </c>
      <c r="P10" s="1" t="s">
        <v>351</v>
      </c>
      <c r="Q10" s="1" t="s">
        <v>352</v>
      </c>
      <c r="R10" s="1" t="s">
        <v>397</v>
      </c>
      <c r="S10" s="1" t="s">
        <v>354</v>
      </c>
      <c r="T10" s="1" t="s">
        <v>355</v>
      </c>
      <c r="U10" s="1" t="s">
        <v>363</v>
      </c>
      <c r="V10" s="1" t="s">
        <v>364</v>
      </c>
    </row>
    <row r="11" s="1" customFormat="1" spans="1:22">
      <c r="A11" s="3">
        <v>18949505445</v>
      </c>
      <c r="B11" s="1" t="s">
        <v>387</v>
      </c>
      <c r="C11" s="1" t="s">
        <v>398</v>
      </c>
      <c r="D11" s="1" t="s">
        <v>399</v>
      </c>
      <c r="E11" s="1" t="s">
        <v>400</v>
      </c>
      <c r="F11" s="1" t="s">
        <v>387</v>
      </c>
      <c r="G11" s="1" t="s">
        <v>341</v>
      </c>
      <c r="H11" s="1" t="s">
        <v>346</v>
      </c>
      <c r="I11" s="1" t="s">
        <v>401</v>
      </c>
      <c r="J11" s="1" t="s">
        <v>348</v>
      </c>
      <c r="K11" s="1" t="s">
        <v>401</v>
      </c>
      <c r="L11" s="1" t="s">
        <v>401</v>
      </c>
      <c r="M11" s="1" t="s">
        <v>349</v>
      </c>
      <c r="N11" s="1" t="s">
        <v>349</v>
      </c>
      <c r="O11" s="1" t="s">
        <v>350</v>
      </c>
      <c r="P11" s="1" t="s">
        <v>351</v>
      </c>
      <c r="Q11" s="1" t="s">
        <v>352</v>
      </c>
      <c r="R11" s="1" t="s">
        <v>402</v>
      </c>
      <c r="S11" s="1" t="s">
        <v>354</v>
      </c>
      <c r="T11" s="1" t="s">
        <v>355</v>
      </c>
      <c r="U11" s="1" t="s">
        <v>363</v>
      </c>
      <c r="V11" s="1" t="s">
        <v>364</v>
      </c>
    </row>
    <row r="12" s="1" customFormat="1" spans="1:22">
      <c r="A12" s="3">
        <v>18948929473</v>
      </c>
      <c r="B12" s="1" t="s">
        <v>403</v>
      </c>
      <c r="C12" s="1" t="s">
        <v>404</v>
      </c>
      <c r="D12" s="1" t="s">
        <v>405</v>
      </c>
      <c r="E12" s="1" t="s">
        <v>406</v>
      </c>
      <c r="F12" s="1" t="s">
        <v>387</v>
      </c>
      <c r="G12" s="1" t="s">
        <v>341</v>
      </c>
      <c r="H12" s="1" t="s">
        <v>346</v>
      </c>
      <c r="I12" s="1" t="s">
        <v>407</v>
      </c>
      <c r="J12" s="1" t="s">
        <v>348</v>
      </c>
      <c r="K12" s="1" t="s">
        <v>407</v>
      </c>
      <c r="L12" s="1" t="s">
        <v>407</v>
      </c>
      <c r="M12" s="1" t="s">
        <v>349</v>
      </c>
      <c r="N12" s="1" t="s">
        <v>349</v>
      </c>
      <c r="O12" s="1" t="s">
        <v>350</v>
      </c>
      <c r="P12" s="1" t="s">
        <v>351</v>
      </c>
      <c r="Q12" s="1" t="s">
        <v>352</v>
      </c>
      <c r="R12" s="1" t="s">
        <v>408</v>
      </c>
      <c r="S12" s="1" t="s">
        <v>354</v>
      </c>
      <c r="T12" s="1" t="s">
        <v>355</v>
      </c>
      <c r="U12" s="1" t="s">
        <v>363</v>
      </c>
      <c r="V12" s="1" t="s">
        <v>364</v>
      </c>
    </row>
    <row r="13" s="1" customFormat="1" spans="1:22">
      <c r="A13" s="3">
        <v>18948477314</v>
      </c>
      <c r="B13" s="1" t="s">
        <v>403</v>
      </c>
      <c r="C13" s="1" t="s">
        <v>409</v>
      </c>
      <c r="D13" s="1" t="s">
        <v>389</v>
      </c>
      <c r="E13" s="1" t="s">
        <v>410</v>
      </c>
      <c r="F13" s="1" t="s">
        <v>387</v>
      </c>
      <c r="G13" s="1" t="s">
        <v>341</v>
      </c>
      <c r="H13" s="1" t="s">
        <v>346</v>
      </c>
      <c r="I13" s="1" t="s">
        <v>411</v>
      </c>
      <c r="J13" s="1" t="s">
        <v>348</v>
      </c>
      <c r="K13" s="1" t="s">
        <v>411</v>
      </c>
      <c r="L13" s="1" t="s">
        <v>411</v>
      </c>
      <c r="M13" s="1" t="s">
        <v>349</v>
      </c>
      <c r="N13" s="1" t="s">
        <v>349</v>
      </c>
      <c r="O13" s="1" t="s">
        <v>350</v>
      </c>
      <c r="P13" s="1" t="s">
        <v>351</v>
      </c>
      <c r="Q13" s="1" t="s">
        <v>352</v>
      </c>
      <c r="R13" s="1" t="s">
        <v>412</v>
      </c>
      <c r="S13" s="1" t="s">
        <v>354</v>
      </c>
      <c r="T13" s="1" t="s">
        <v>355</v>
      </c>
      <c r="U13" s="1" t="s">
        <v>363</v>
      </c>
      <c r="V13" s="1" t="s">
        <v>364</v>
      </c>
    </row>
    <row r="14" s="1" customFormat="1" spans="1:22">
      <c r="A14" s="3">
        <v>18947680376</v>
      </c>
      <c r="B14" s="1" t="s">
        <v>403</v>
      </c>
      <c r="C14" s="1" t="s">
        <v>413</v>
      </c>
      <c r="D14" s="1" t="s">
        <v>366</v>
      </c>
      <c r="E14" s="1" t="s">
        <v>414</v>
      </c>
      <c r="F14" s="1" t="s">
        <v>387</v>
      </c>
      <c r="G14" s="1" t="s">
        <v>341</v>
      </c>
      <c r="H14" s="1" t="s">
        <v>346</v>
      </c>
      <c r="I14" s="1" t="s">
        <v>415</v>
      </c>
      <c r="J14" s="1" t="s">
        <v>348</v>
      </c>
      <c r="K14" s="1" t="s">
        <v>415</v>
      </c>
      <c r="L14" s="1" t="s">
        <v>415</v>
      </c>
      <c r="M14" s="1" t="s">
        <v>349</v>
      </c>
      <c r="N14" s="1" t="s">
        <v>349</v>
      </c>
      <c r="O14" s="1" t="s">
        <v>350</v>
      </c>
      <c r="P14" s="1" t="s">
        <v>351</v>
      </c>
      <c r="Q14" s="1" t="s">
        <v>352</v>
      </c>
      <c r="R14" s="1" t="s">
        <v>416</v>
      </c>
      <c r="S14" s="1" t="s">
        <v>354</v>
      </c>
      <c r="T14" s="1" t="s">
        <v>355</v>
      </c>
      <c r="U14" s="1" t="s">
        <v>363</v>
      </c>
      <c r="V14" s="1" t="s">
        <v>364</v>
      </c>
    </row>
    <row r="15" s="1" customFormat="1" spans="1:22">
      <c r="A15" s="3">
        <v>18947402856</v>
      </c>
      <c r="B15" s="1" t="s">
        <v>403</v>
      </c>
      <c r="C15" s="1" t="s">
        <v>417</v>
      </c>
      <c r="D15" s="1" t="s">
        <v>418</v>
      </c>
      <c r="E15" s="1" t="s">
        <v>419</v>
      </c>
      <c r="F15" s="1" t="s">
        <v>387</v>
      </c>
      <c r="G15" s="1" t="s">
        <v>341</v>
      </c>
      <c r="H15" s="1" t="s">
        <v>346</v>
      </c>
      <c r="I15" s="1" t="s">
        <v>420</v>
      </c>
      <c r="J15" s="1" t="s">
        <v>348</v>
      </c>
      <c r="K15" s="1" t="s">
        <v>420</v>
      </c>
      <c r="L15" s="1" t="s">
        <v>420</v>
      </c>
      <c r="M15" s="1" t="s">
        <v>349</v>
      </c>
      <c r="N15" s="1" t="s">
        <v>349</v>
      </c>
      <c r="O15" s="1" t="s">
        <v>350</v>
      </c>
      <c r="P15" s="1" t="s">
        <v>351</v>
      </c>
      <c r="Q15" s="1" t="s">
        <v>352</v>
      </c>
      <c r="R15" s="1" t="s">
        <v>421</v>
      </c>
      <c r="S15" s="1" t="s">
        <v>354</v>
      </c>
      <c r="T15" s="1" t="s">
        <v>355</v>
      </c>
      <c r="U15" s="1" t="s">
        <v>363</v>
      </c>
      <c r="V15" s="1" t="s">
        <v>364</v>
      </c>
    </row>
    <row r="16" s="1" customFormat="1" spans="1:22">
      <c r="A16" s="3">
        <v>18946373246</v>
      </c>
      <c r="B16" s="1" t="s">
        <v>422</v>
      </c>
      <c r="C16" s="1" t="s">
        <v>423</v>
      </c>
      <c r="D16" s="1" t="s">
        <v>424</v>
      </c>
      <c r="E16" s="1" t="s">
        <v>425</v>
      </c>
      <c r="F16" s="1" t="s">
        <v>345</v>
      </c>
      <c r="G16" s="1" t="s">
        <v>341</v>
      </c>
      <c r="H16" s="1" t="s">
        <v>346</v>
      </c>
      <c r="I16" s="1" t="s">
        <v>426</v>
      </c>
      <c r="J16" s="1" t="s">
        <v>348</v>
      </c>
      <c r="K16" s="1" t="s">
        <v>426</v>
      </c>
      <c r="L16" s="1" t="s">
        <v>426</v>
      </c>
      <c r="M16" s="1" t="s">
        <v>349</v>
      </c>
      <c r="N16" s="1" t="s">
        <v>349</v>
      </c>
      <c r="O16" s="1" t="s">
        <v>350</v>
      </c>
      <c r="P16" s="1" t="s">
        <v>351</v>
      </c>
      <c r="Q16" s="1" t="s">
        <v>352</v>
      </c>
      <c r="R16" s="1" t="s">
        <v>427</v>
      </c>
      <c r="S16" s="1" t="s">
        <v>354</v>
      </c>
      <c r="T16" s="1" t="s">
        <v>355</v>
      </c>
      <c r="U16" s="1" t="s">
        <v>356</v>
      </c>
      <c r="V16" s="1" t="s">
        <v>357</v>
      </c>
    </row>
    <row r="17" s="1" customFormat="1" spans="1:22">
      <c r="A17" s="3">
        <v>18945285601</v>
      </c>
      <c r="B17" s="1" t="s">
        <v>422</v>
      </c>
      <c r="C17" s="1" t="s">
        <v>428</v>
      </c>
      <c r="D17" s="1" t="s">
        <v>429</v>
      </c>
      <c r="E17" s="1" t="s">
        <v>430</v>
      </c>
      <c r="F17" s="1" t="s">
        <v>387</v>
      </c>
      <c r="G17" s="1" t="s">
        <v>341</v>
      </c>
      <c r="H17" s="1" t="s">
        <v>346</v>
      </c>
      <c r="I17" s="1" t="s">
        <v>431</v>
      </c>
      <c r="J17" s="1" t="s">
        <v>348</v>
      </c>
      <c r="K17" s="1" t="s">
        <v>431</v>
      </c>
      <c r="L17" s="1" t="s">
        <v>431</v>
      </c>
      <c r="M17" s="1" t="s">
        <v>349</v>
      </c>
      <c r="N17" s="1" t="s">
        <v>349</v>
      </c>
      <c r="O17" s="1" t="s">
        <v>350</v>
      </c>
      <c r="P17" s="1" t="s">
        <v>351</v>
      </c>
      <c r="Q17" s="1" t="s">
        <v>352</v>
      </c>
      <c r="R17" s="1" t="s">
        <v>432</v>
      </c>
      <c r="S17" s="1" t="s">
        <v>354</v>
      </c>
      <c r="T17" s="1" t="s">
        <v>355</v>
      </c>
      <c r="U17" s="1" t="s">
        <v>363</v>
      </c>
      <c r="V17" s="1" t="s">
        <v>364</v>
      </c>
    </row>
    <row r="18" s="1" customFormat="1" spans="1:22">
      <c r="A18" s="3">
        <v>18943984758</v>
      </c>
      <c r="B18" s="1" t="s">
        <v>422</v>
      </c>
      <c r="C18" s="1" t="s">
        <v>433</v>
      </c>
      <c r="D18" s="1" t="s">
        <v>434</v>
      </c>
      <c r="E18" s="1" t="s">
        <v>435</v>
      </c>
      <c r="F18" s="1" t="s">
        <v>422</v>
      </c>
      <c r="G18" s="1" t="s">
        <v>341</v>
      </c>
      <c r="H18" s="1" t="s">
        <v>346</v>
      </c>
      <c r="I18" s="1" t="s">
        <v>436</v>
      </c>
      <c r="J18" s="1" t="s">
        <v>348</v>
      </c>
      <c r="K18" s="1" t="s">
        <v>436</v>
      </c>
      <c r="L18" s="1" t="s">
        <v>436</v>
      </c>
      <c r="M18" s="1" t="s">
        <v>349</v>
      </c>
      <c r="N18" s="1" t="s">
        <v>349</v>
      </c>
      <c r="O18" s="1" t="s">
        <v>350</v>
      </c>
      <c r="P18" s="1" t="s">
        <v>351</v>
      </c>
      <c r="Q18" s="1" t="s">
        <v>352</v>
      </c>
      <c r="R18" s="1" t="s">
        <v>437</v>
      </c>
      <c r="S18" s="1" t="s">
        <v>354</v>
      </c>
      <c r="T18" s="1" t="s">
        <v>355</v>
      </c>
      <c r="U18" s="1" t="s">
        <v>363</v>
      </c>
      <c r="V18" s="1" t="s">
        <v>364</v>
      </c>
    </row>
    <row r="19" s="1" customFormat="1" spans="1:22">
      <c r="A19" s="3">
        <v>18943941540</v>
      </c>
      <c r="B19" s="1" t="s">
        <v>422</v>
      </c>
      <c r="C19" s="1" t="s">
        <v>438</v>
      </c>
      <c r="D19" s="1" t="s">
        <v>439</v>
      </c>
      <c r="E19" s="1" t="s">
        <v>440</v>
      </c>
      <c r="F19" s="1" t="s">
        <v>422</v>
      </c>
      <c r="G19" s="1" t="s">
        <v>341</v>
      </c>
      <c r="H19" s="1" t="s">
        <v>346</v>
      </c>
      <c r="I19" s="1" t="s">
        <v>441</v>
      </c>
      <c r="J19" s="1" t="s">
        <v>348</v>
      </c>
      <c r="K19" s="1" t="s">
        <v>441</v>
      </c>
      <c r="L19" s="1" t="s">
        <v>441</v>
      </c>
      <c r="M19" s="1" t="s">
        <v>349</v>
      </c>
      <c r="N19" s="1" t="s">
        <v>349</v>
      </c>
      <c r="O19" s="1" t="s">
        <v>350</v>
      </c>
      <c r="P19" s="1" t="s">
        <v>351</v>
      </c>
      <c r="Q19" s="1" t="s">
        <v>352</v>
      </c>
      <c r="R19" s="1" t="s">
        <v>442</v>
      </c>
      <c r="S19" s="1" t="s">
        <v>354</v>
      </c>
      <c r="T19" s="1" t="s">
        <v>355</v>
      </c>
      <c r="U19" s="1" t="s">
        <v>363</v>
      </c>
      <c r="V19" s="1" t="s">
        <v>364</v>
      </c>
    </row>
    <row r="20" s="1" customFormat="1" spans="1:22">
      <c r="A20" s="3">
        <v>18943589485</v>
      </c>
      <c r="B20" s="1" t="s">
        <v>443</v>
      </c>
      <c r="C20" s="1" t="s">
        <v>444</v>
      </c>
      <c r="D20" s="1" t="s">
        <v>445</v>
      </c>
      <c r="E20" s="1" t="s">
        <v>446</v>
      </c>
      <c r="F20" s="1" t="s">
        <v>345</v>
      </c>
      <c r="G20" s="1" t="s">
        <v>341</v>
      </c>
      <c r="H20" s="1" t="s">
        <v>346</v>
      </c>
      <c r="I20" s="1" t="s">
        <v>447</v>
      </c>
      <c r="J20" s="1" t="s">
        <v>348</v>
      </c>
      <c r="K20" s="1" t="s">
        <v>447</v>
      </c>
      <c r="L20" s="1" t="s">
        <v>447</v>
      </c>
      <c r="M20" s="1" t="s">
        <v>349</v>
      </c>
      <c r="N20" s="1" t="s">
        <v>349</v>
      </c>
      <c r="O20" s="1" t="s">
        <v>350</v>
      </c>
      <c r="P20" s="1" t="s">
        <v>351</v>
      </c>
      <c r="Q20" s="1" t="s">
        <v>352</v>
      </c>
      <c r="R20" s="1" t="s">
        <v>448</v>
      </c>
      <c r="S20" s="1" t="s">
        <v>354</v>
      </c>
      <c r="T20" s="1" t="s">
        <v>355</v>
      </c>
      <c r="U20" s="1" t="s">
        <v>363</v>
      </c>
      <c r="V20" s="1" t="s">
        <v>449</v>
      </c>
    </row>
    <row r="21" s="1" customFormat="1" spans="1:22">
      <c r="A21" s="3">
        <v>18943168326</v>
      </c>
      <c r="B21" s="1" t="s">
        <v>443</v>
      </c>
      <c r="C21" s="1" t="s">
        <v>450</v>
      </c>
      <c r="D21" s="1" t="s">
        <v>451</v>
      </c>
      <c r="E21" s="1" t="s">
        <v>452</v>
      </c>
      <c r="F21" s="1" t="s">
        <v>345</v>
      </c>
      <c r="G21" s="1" t="s">
        <v>341</v>
      </c>
      <c r="H21" s="1" t="s">
        <v>346</v>
      </c>
      <c r="I21" s="1" t="s">
        <v>453</v>
      </c>
      <c r="J21" s="1" t="s">
        <v>348</v>
      </c>
      <c r="K21" s="1" t="s">
        <v>453</v>
      </c>
      <c r="L21" s="1" t="s">
        <v>453</v>
      </c>
      <c r="M21" s="1" t="s">
        <v>349</v>
      </c>
      <c r="N21" s="1" t="s">
        <v>349</v>
      </c>
      <c r="O21" s="1" t="s">
        <v>350</v>
      </c>
      <c r="P21" s="1" t="s">
        <v>351</v>
      </c>
      <c r="Q21" s="1" t="s">
        <v>352</v>
      </c>
      <c r="R21" s="1" t="s">
        <v>454</v>
      </c>
      <c r="S21" s="1" t="s">
        <v>354</v>
      </c>
      <c r="T21" s="1" t="s">
        <v>355</v>
      </c>
      <c r="U21" s="1" t="s">
        <v>363</v>
      </c>
      <c r="V21" s="1" t="s">
        <v>364</v>
      </c>
    </row>
    <row r="22" s="1" customFormat="1" spans="1:22">
      <c r="A22" s="3">
        <v>18941491708</v>
      </c>
      <c r="B22" s="1" t="s">
        <v>443</v>
      </c>
      <c r="C22" s="1" t="s">
        <v>455</v>
      </c>
      <c r="D22" s="1" t="s">
        <v>456</v>
      </c>
      <c r="E22" s="1" t="s">
        <v>457</v>
      </c>
      <c r="F22" s="1" t="s">
        <v>422</v>
      </c>
      <c r="G22" s="1" t="s">
        <v>341</v>
      </c>
      <c r="H22" s="1" t="s">
        <v>346</v>
      </c>
      <c r="I22" s="1" t="s">
        <v>458</v>
      </c>
      <c r="J22" s="1" t="s">
        <v>348</v>
      </c>
      <c r="K22" s="1" t="s">
        <v>458</v>
      </c>
      <c r="L22" s="1" t="s">
        <v>458</v>
      </c>
      <c r="M22" s="1" t="s">
        <v>349</v>
      </c>
      <c r="N22" s="1" t="s">
        <v>349</v>
      </c>
      <c r="O22" s="1" t="s">
        <v>350</v>
      </c>
      <c r="P22" s="1" t="s">
        <v>351</v>
      </c>
      <c r="Q22" s="1" t="s">
        <v>352</v>
      </c>
      <c r="R22" s="1" t="s">
        <v>459</v>
      </c>
      <c r="S22" s="1" t="s">
        <v>354</v>
      </c>
      <c r="T22" s="1" t="s">
        <v>355</v>
      </c>
      <c r="U22" s="1" t="s">
        <v>363</v>
      </c>
      <c r="V22" s="1" t="s">
        <v>364</v>
      </c>
    </row>
    <row r="23" s="1" customFormat="1" spans="1:22">
      <c r="A23" s="3">
        <v>18939846074</v>
      </c>
      <c r="B23" s="1" t="s">
        <v>443</v>
      </c>
      <c r="C23" s="1" t="s">
        <v>460</v>
      </c>
      <c r="D23" s="1" t="s">
        <v>461</v>
      </c>
      <c r="E23" s="1" t="s">
        <v>462</v>
      </c>
      <c r="F23" s="1" t="s">
        <v>422</v>
      </c>
      <c r="G23" s="1" t="s">
        <v>341</v>
      </c>
      <c r="H23" s="1" t="s">
        <v>346</v>
      </c>
      <c r="I23" s="1" t="s">
        <v>463</v>
      </c>
      <c r="J23" s="1" t="s">
        <v>348</v>
      </c>
      <c r="K23" s="1" t="s">
        <v>463</v>
      </c>
      <c r="L23" s="1" t="s">
        <v>463</v>
      </c>
      <c r="M23" s="1" t="s">
        <v>349</v>
      </c>
      <c r="N23" s="1" t="s">
        <v>349</v>
      </c>
      <c r="O23" s="1" t="s">
        <v>350</v>
      </c>
      <c r="P23" s="1" t="s">
        <v>351</v>
      </c>
      <c r="Q23" s="1" t="s">
        <v>352</v>
      </c>
      <c r="R23" s="1" t="s">
        <v>464</v>
      </c>
      <c r="S23" s="1" t="s">
        <v>354</v>
      </c>
      <c r="T23" s="1" t="s">
        <v>355</v>
      </c>
      <c r="U23" s="1" t="s">
        <v>363</v>
      </c>
      <c r="V23" s="1" t="s">
        <v>364</v>
      </c>
    </row>
    <row r="24" s="1" customFormat="1" spans="1:22">
      <c r="A24" s="3">
        <v>18938818185</v>
      </c>
      <c r="B24" s="1" t="s">
        <v>443</v>
      </c>
      <c r="C24" s="1" t="s">
        <v>465</v>
      </c>
      <c r="D24" s="1" t="s">
        <v>466</v>
      </c>
      <c r="E24" s="1" t="s">
        <v>467</v>
      </c>
      <c r="F24" s="1" t="s">
        <v>345</v>
      </c>
      <c r="G24" s="1" t="s">
        <v>341</v>
      </c>
      <c r="H24" s="1" t="s">
        <v>346</v>
      </c>
      <c r="I24" s="1" t="s">
        <v>468</v>
      </c>
      <c r="J24" s="1" t="s">
        <v>348</v>
      </c>
      <c r="K24" s="1" t="s">
        <v>468</v>
      </c>
      <c r="L24" s="1" t="s">
        <v>468</v>
      </c>
      <c r="M24" s="1" t="s">
        <v>349</v>
      </c>
      <c r="N24" s="1" t="s">
        <v>349</v>
      </c>
      <c r="O24" s="1" t="s">
        <v>350</v>
      </c>
      <c r="P24" s="1" t="s">
        <v>351</v>
      </c>
      <c r="Q24" s="1" t="s">
        <v>352</v>
      </c>
      <c r="R24" s="1" t="s">
        <v>469</v>
      </c>
      <c r="S24" s="1" t="s">
        <v>354</v>
      </c>
      <c r="T24" s="1" t="s">
        <v>355</v>
      </c>
      <c r="U24" s="1" t="s">
        <v>363</v>
      </c>
      <c r="V24" s="1" t="s">
        <v>449</v>
      </c>
    </row>
    <row r="25" s="1" customFormat="1" spans="1:22">
      <c r="A25" s="3">
        <v>18935557294</v>
      </c>
      <c r="B25" s="1" t="s">
        <v>470</v>
      </c>
      <c r="C25" s="1" t="s">
        <v>471</v>
      </c>
      <c r="D25" s="1" t="s">
        <v>472</v>
      </c>
      <c r="E25" s="1" t="s">
        <v>473</v>
      </c>
      <c r="F25" s="1" t="s">
        <v>345</v>
      </c>
      <c r="G25" s="1" t="s">
        <v>341</v>
      </c>
      <c r="H25" s="1" t="s">
        <v>346</v>
      </c>
      <c r="I25" s="1" t="s">
        <v>474</v>
      </c>
      <c r="J25" s="1" t="s">
        <v>348</v>
      </c>
      <c r="K25" s="1" t="s">
        <v>474</v>
      </c>
      <c r="L25" s="1" t="s">
        <v>474</v>
      </c>
      <c r="M25" s="1" t="s">
        <v>349</v>
      </c>
      <c r="N25" s="1" t="s">
        <v>349</v>
      </c>
      <c r="O25" s="1" t="s">
        <v>350</v>
      </c>
      <c r="P25" s="1" t="s">
        <v>351</v>
      </c>
      <c r="Q25" s="1" t="s">
        <v>352</v>
      </c>
      <c r="R25" s="1" t="s">
        <v>475</v>
      </c>
      <c r="S25" s="1" t="s">
        <v>354</v>
      </c>
      <c r="T25" s="1" t="s">
        <v>355</v>
      </c>
      <c r="U25" s="1" t="s">
        <v>363</v>
      </c>
      <c r="V25" s="1" t="s">
        <v>476</v>
      </c>
    </row>
    <row r="26" s="1" customFormat="1" spans="1:22">
      <c r="A26" s="3">
        <v>18935067732</v>
      </c>
      <c r="B26" s="1" t="s">
        <v>470</v>
      </c>
      <c r="C26" s="1" t="s">
        <v>477</v>
      </c>
      <c r="D26" s="1" t="s">
        <v>478</v>
      </c>
      <c r="E26" s="1" t="s">
        <v>479</v>
      </c>
      <c r="F26" s="1" t="s">
        <v>345</v>
      </c>
      <c r="G26" s="1" t="s">
        <v>341</v>
      </c>
      <c r="H26" s="1" t="s">
        <v>346</v>
      </c>
      <c r="I26" s="1" t="s">
        <v>480</v>
      </c>
      <c r="J26" s="1" t="s">
        <v>348</v>
      </c>
      <c r="K26" s="1" t="s">
        <v>480</v>
      </c>
      <c r="L26" s="1" t="s">
        <v>480</v>
      </c>
      <c r="M26" s="1" t="s">
        <v>349</v>
      </c>
      <c r="N26" s="1" t="s">
        <v>349</v>
      </c>
      <c r="O26" s="1" t="s">
        <v>350</v>
      </c>
      <c r="P26" s="1" t="s">
        <v>351</v>
      </c>
      <c r="Q26" s="1" t="s">
        <v>352</v>
      </c>
      <c r="R26" s="1" t="s">
        <v>481</v>
      </c>
      <c r="S26" s="1" t="s">
        <v>354</v>
      </c>
      <c r="T26" s="1" t="s">
        <v>355</v>
      </c>
      <c r="U26" s="1" t="s">
        <v>363</v>
      </c>
      <c r="V26" s="1" t="s">
        <v>449</v>
      </c>
    </row>
    <row r="27" s="1" customFormat="1" spans="1:22">
      <c r="A27" s="3">
        <v>18933776505</v>
      </c>
      <c r="B27" s="1" t="s">
        <v>470</v>
      </c>
      <c r="C27" s="1" t="s">
        <v>482</v>
      </c>
      <c r="D27" s="1" t="s">
        <v>483</v>
      </c>
      <c r="E27" s="1" t="s">
        <v>484</v>
      </c>
      <c r="F27" s="1" t="s">
        <v>422</v>
      </c>
      <c r="G27" s="1" t="s">
        <v>341</v>
      </c>
      <c r="H27" s="1" t="s">
        <v>346</v>
      </c>
      <c r="I27" s="1" t="s">
        <v>485</v>
      </c>
      <c r="J27" s="1" t="s">
        <v>348</v>
      </c>
      <c r="K27" s="1" t="s">
        <v>485</v>
      </c>
      <c r="L27" s="1" t="s">
        <v>485</v>
      </c>
      <c r="M27" s="1" t="s">
        <v>349</v>
      </c>
      <c r="N27" s="1" t="s">
        <v>349</v>
      </c>
      <c r="O27" s="1" t="s">
        <v>350</v>
      </c>
      <c r="P27" s="1" t="s">
        <v>351</v>
      </c>
      <c r="Q27" s="1" t="s">
        <v>352</v>
      </c>
      <c r="R27" s="1" t="s">
        <v>486</v>
      </c>
      <c r="S27" s="1" t="s">
        <v>354</v>
      </c>
      <c r="T27" s="1" t="s">
        <v>355</v>
      </c>
      <c r="U27" s="1" t="s">
        <v>363</v>
      </c>
      <c r="V27" s="1" t="s">
        <v>364</v>
      </c>
    </row>
    <row r="28" s="1" customFormat="1" spans="1:22">
      <c r="A28" s="3">
        <v>18933586777</v>
      </c>
      <c r="B28" s="1" t="s">
        <v>470</v>
      </c>
      <c r="C28" s="1" t="s">
        <v>487</v>
      </c>
      <c r="D28" s="1" t="s">
        <v>488</v>
      </c>
      <c r="E28" s="1" t="s">
        <v>489</v>
      </c>
      <c r="F28" s="1" t="s">
        <v>422</v>
      </c>
      <c r="G28" s="1" t="s">
        <v>341</v>
      </c>
      <c r="H28" s="1" t="s">
        <v>346</v>
      </c>
      <c r="I28" s="1" t="s">
        <v>490</v>
      </c>
      <c r="J28" s="1" t="s">
        <v>348</v>
      </c>
      <c r="K28" s="1" t="s">
        <v>490</v>
      </c>
      <c r="L28" s="1" t="s">
        <v>490</v>
      </c>
      <c r="M28" s="1" t="s">
        <v>349</v>
      </c>
      <c r="N28" s="1" t="s">
        <v>349</v>
      </c>
      <c r="O28" s="1" t="s">
        <v>350</v>
      </c>
      <c r="P28" s="1" t="s">
        <v>351</v>
      </c>
      <c r="Q28" s="1" t="s">
        <v>352</v>
      </c>
      <c r="R28" s="1" t="s">
        <v>491</v>
      </c>
      <c r="S28" s="1" t="s">
        <v>354</v>
      </c>
      <c r="T28" s="1" t="s">
        <v>355</v>
      </c>
      <c r="U28" s="1" t="s">
        <v>363</v>
      </c>
      <c r="V28" s="1" t="s">
        <v>476</v>
      </c>
    </row>
    <row r="29" s="1" customFormat="1" spans="1:22">
      <c r="A29" s="3">
        <v>18925372600</v>
      </c>
      <c r="B29" s="1" t="s">
        <v>492</v>
      </c>
      <c r="C29" s="1" t="s">
        <v>493</v>
      </c>
      <c r="D29" s="1" t="s">
        <v>494</v>
      </c>
      <c r="E29" s="1" t="s">
        <v>495</v>
      </c>
      <c r="F29" s="1" t="s">
        <v>403</v>
      </c>
      <c r="G29" s="1" t="s">
        <v>341</v>
      </c>
      <c r="H29" s="1" t="s">
        <v>346</v>
      </c>
      <c r="I29" s="1" t="s">
        <v>496</v>
      </c>
      <c r="J29" s="1" t="s">
        <v>348</v>
      </c>
      <c r="K29" s="1" t="s">
        <v>496</v>
      </c>
      <c r="L29" s="1" t="s">
        <v>496</v>
      </c>
      <c r="M29" s="1" t="s">
        <v>349</v>
      </c>
      <c r="N29" s="1" t="s">
        <v>349</v>
      </c>
      <c r="O29" s="1" t="s">
        <v>350</v>
      </c>
      <c r="P29" s="1" t="s">
        <v>351</v>
      </c>
      <c r="Q29" s="1" t="s">
        <v>352</v>
      </c>
      <c r="R29" s="1" t="s">
        <v>497</v>
      </c>
      <c r="S29" s="1" t="s">
        <v>354</v>
      </c>
      <c r="T29" s="1" t="s">
        <v>355</v>
      </c>
      <c r="U29" s="1" t="s">
        <v>363</v>
      </c>
      <c r="V29" s="1" t="s">
        <v>364</v>
      </c>
    </row>
    <row r="30" s="1" customFormat="1" spans="1:22">
      <c r="A30" s="3">
        <v>18924788838</v>
      </c>
      <c r="B30" s="1" t="s">
        <v>492</v>
      </c>
      <c r="C30" s="1" t="s">
        <v>498</v>
      </c>
      <c r="D30" s="1" t="s">
        <v>389</v>
      </c>
      <c r="E30" s="1" t="s">
        <v>499</v>
      </c>
      <c r="F30" s="1" t="s">
        <v>422</v>
      </c>
      <c r="G30" s="1" t="s">
        <v>341</v>
      </c>
      <c r="H30" s="1" t="s">
        <v>346</v>
      </c>
      <c r="I30" s="1" t="s">
        <v>500</v>
      </c>
      <c r="J30" s="1" t="s">
        <v>348</v>
      </c>
      <c r="K30" s="1" t="s">
        <v>500</v>
      </c>
      <c r="L30" s="1" t="s">
        <v>500</v>
      </c>
      <c r="M30" s="1" t="s">
        <v>349</v>
      </c>
      <c r="N30" s="1" t="s">
        <v>349</v>
      </c>
      <c r="O30" s="1" t="s">
        <v>350</v>
      </c>
      <c r="P30" s="1" t="s">
        <v>351</v>
      </c>
      <c r="Q30" s="1" t="s">
        <v>352</v>
      </c>
      <c r="R30" s="1" t="s">
        <v>501</v>
      </c>
      <c r="S30" s="1" t="s">
        <v>354</v>
      </c>
      <c r="T30" s="1" t="s">
        <v>355</v>
      </c>
      <c r="U30" s="1" t="s">
        <v>363</v>
      </c>
      <c r="V30" s="1" t="s">
        <v>364</v>
      </c>
    </row>
    <row r="31" s="1" customFormat="1" spans="1:22">
      <c r="A31" s="3">
        <v>18924259512</v>
      </c>
      <c r="B31" s="1" t="s">
        <v>492</v>
      </c>
      <c r="C31" s="1" t="s">
        <v>502</v>
      </c>
      <c r="D31" s="1" t="s">
        <v>451</v>
      </c>
      <c r="E31" s="1" t="s">
        <v>503</v>
      </c>
      <c r="F31" s="1" t="s">
        <v>345</v>
      </c>
      <c r="G31" s="1" t="s">
        <v>341</v>
      </c>
      <c r="H31" s="1" t="s">
        <v>346</v>
      </c>
      <c r="I31" s="1" t="s">
        <v>504</v>
      </c>
      <c r="J31" s="1" t="s">
        <v>348</v>
      </c>
      <c r="K31" s="1" t="s">
        <v>504</v>
      </c>
      <c r="L31" s="1" t="s">
        <v>504</v>
      </c>
      <c r="M31" s="1" t="s">
        <v>349</v>
      </c>
      <c r="N31" s="1" t="s">
        <v>349</v>
      </c>
      <c r="O31" s="1" t="s">
        <v>350</v>
      </c>
      <c r="P31" s="1" t="s">
        <v>351</v>
      </c>
      <c r="Q31" s="1" t="s">
        <v>352</v>
      </c>
      <c r="R31" s="1" t="s">
        <v>505</v>
      </c>
      <c r="S31" s="1" t="s">
        <v>354</v>
      </c>
      <c r="T31" s="1" t="s">
        <v>355</v>
      </c>
      <c r="U31" s="1" t="s">
        <v>363</v>
      </c>
      <c r="V31" s="1" t="s">
        <v>364</v>
      </c>
    </row>
    <row r="32" s="1" customFormat="1" spans="1:22">
      <c r="A32" s="3">
        <v>18924106509</v>
      </c>
      <c r="B32" s="1" t="s">
        <v>492</v>
      </c>
      <c r="C32" s="1" t="s">
        <v>506</v>
      </c>
      <c r="D32" s="1" t="s">
        <v>507</v>
      </c>
      <c r="E32" s="1" t="s">
        <v>508</v>
      </c>
      <c r="F32" s="1" t="s">
        <v>403</v>
      </c>
      <c r="G32" s="1" t="s">
        <v>341</v>
      </c>
      <c r="H32" s="1" t="s">
        <v>346</v>
      </c>
      <c r="I32" s="1" t="s">
        <v>509</v>
      </c>
      <c r="J32" s="1" t="s">
        <v>348</v>
      </c>
      <c r="K32" s="1" t="s">
        <v>509</v>
      </c>
      <c r="L32" s="1" t="s">
        <v>509</v>
      </c>
      <c r="M32" s="1" t="s">
        <v>349</v>
      </c>
      <c r="N32" s="1" t="s">
        <v>349</v>
      </c>
      <c r="O32" s="1" t="s">
        <v>350</v>
      </c>
      <c r="P32" s="1" t="s">
        <v>351</v>
      </c>
      <c r="Q32" s="1" t="s">
        <v>352</v>
      </c>
      <c r="R32" s="1" t="s">
        <v>510</v>
      </c>
      <c r="S32" s="1" t="s">
        <v>354</v>
      </c>
      <c r="T32" s="1" t="s">
        <v>355</v>
      </c>
      <c r="U32" s="1" t="s">
        <v>363</v>
      </c>
      <c r="V32" s="1" t="s">
        <v>364</v>
      </c>
    </row>
    <row r="33" s="1" customFormat="1" spans="1:22">
      <c r="A33" s="3">
        <v>18924033302</v>
      </c>
      <c r="B33" s="1" t="s">
        <v>492</v>
      </c>
      <c r="C33" s="1" t="s">
        <v>511</v>
      </c>
      <c r="D33" s="1" t="s">
        <v>466</v>
      </c>
      <c r="E33" s="1" t="s">
        <v>512</v>
      </c>
      <c r="F33" s="1" t="s">
        <v>403</v>
      </c>
      <c r="G33" s="1" t="s">
        <v>341</v>
      </c>
      <c r="H33" s="1" t="s">
        <v>346</v>
      </c>
      <c r="I33" s="1" t="s">
        <v>513</v>
      </c>
      <c r="J33" s="1" t="s">
        <v>348</v>
      </c>
      <c r="K33" s="1" t="s">
        <v>513</v>
      </c>
      <c r="L33" s="1" t="s">
        <v>513</v>
      </c>
      <c r="M33" s="1" t="s">
        <v>349</v>
      </c>
      <c r="N33" s="1" t="s">
        <v>349</v>
      </c>
      <c r="O33" s="1" t="s">
        <v>350</v>
      </c>
      <c r="P33" s="1" t="s">
        <v>351</v>
      </c>
      <c r="Q33" s="1" t="s">
        <v>352</v>
      </c>
      <c r="R33" s="1" t="s">
        <v>514</v>
      </c>
      <c r="S33" s="1" t="s">
        <v>354</v>
      </c>
      <c r="T33" s="1" t="s">
        <v>355</v>
      </c>
      <c r="U33" s="1" t="s">
        <v>363</v>
      </c>
      <c r="V33" s="1" t="s">
        <v>449</v>
      </c>
    </row>
    <row r="34" s="1" customFormat="1" spans="1:22">
      <c r="A34" s="3">
        <v>18923456050</v>
      </c>
      <c r="B34" s="1" t="s">
        <v>492</v>
      </c>
      <c r="C34" s="1" t="s">
        <v>515</v>
      </c>
      <c r="D34" s="1" t="s">
        <v>507</v>
      </c>
      <c r="E34" s="1" t="s">
        <v>516</v>
      </c>
      <c r="F34" s="1" t="s">
        <v>403</v>
      </c>
      <c r="G34" s="1" t="s">
        <v>341</v>
      </c>
      <c r="H34" s="1" t="s">
        <v>346</v>
      </c>
      <c r="I34" s="1" t="s">
        <v>509</v>
      </c>
      <c r="J34" s="1" t="s">
        <v>348</v>
      </c>
      <c r="K34" s="1" t="s">
        <v>509</v>
      </c>
      <c r="L34" s="1" t="s">
        <v>509</v>
      </c>
      <c r="M34" s="1" t="s">
        <v>349</v>
      </c>
      <c r="N34" s="1" t="s">
        <v>349</v>
      </c>
      <c r="O34" s="1" t="s">
        <v>350</v>
      </c>
      <c r="P34" s="1" t="s">
        <v>351</v>
      </c>
      <c r="Q34" s="1" t="s">
        <v>352</v>
      </c>
      <c r="R34" s="1" t="s">
        <v>517</v>
      </c>
      <c r="S34" s="1" t="s">
        <v>354</v>
      </c>
      <c r="T34" s="1" t="s">
        <v>355</v>
      </c>
      <c r="U34" s="1" t="s">
        <v>363</v>
      </c>
      <c r="V34" s="1" t="s">
        <v>364</v>
      </c>
    </row>
    <row r="35" s="1" customFormat="1" spans="1:22">
      <c r="A35" s="3">
        <v>18920611825</v>
      </c>
      <c r="B35" s="1" t="s">
        <v>518</v>
      </c>
      <c r="C35" s="1" t="s">
        <v>519</v>
      </c>
      <c r="D35" s="1" t="s">
        <v>389</v>
      </c>
      <c r="E35" s="1" t="s">
        <v>520</v>
      </c>
      <c r="F35" s="1" t="s">
        <v>422</v>
      </c>
      <c r="G35" s="1" t="s">
        <v>341</v>
      </c>
      <c r="H35" s="1" t="s">
        <v>346</v>
      </c>
      <c r="I35" s="1" t="s">
        <v>500</v>
      </c>
      <c r="J35" s="1" t="s">
        <v>348</v>
      </c>
      <c r="K35" s="1" t="s">
        <v>500</v>
      </c>
      <c r="L35" s="1" t="s">
        <v>500</v>
      </c>
      <c r="M35" s="1" t="s">
        <v>349</v>
      </c>
      <c r="N35" s="1" t="s">
        <v>349</v>
      </c>
      <c r="O35" s="1" t="s">
        <v>350</v>
      </c>
      <c r="P35" s="1" t="s">
        <v>351</v>
      </c>
      <c r="Q35" s="1" t="s">
        <v>352</v>
      </c>
      <c r="R35" s="1" t="s">
        <v>521</v>
      </c>
      <c r="S35" s="1" t="s">
        <v>354</v>
      </c>
      <c r="T35" s="1" t="s">
        <v>355</v>
      </c>
      <c r="U35" s="1" t="s">
        <v>363</v>
      </c>
      <c r="V35" s="1" t="s">
        <v>364</v>
      </c>
    </row>
    <row r="36" s="1" customFormat="1" spans="1:22">
      <c r="A36" s="3">
        <v>18920560673</v>
      </c>
      <c r="B36" s="1" t="s">
        <v>518</v>
      </c>
      <c r="C36" s="1" t="s">
        <v>522</v>
      </c>
      <c r="D36" s="1" t="s">
        <v>389</v>
      </c>
      <c r="E36" s="1" t="s">
        <v>523</v>
      </c>
      <c r="F36" s="1" t="s">
        <v>422</v>
      </c>
      <c r="G36" s="1" t="s">
        <v>341</v>
      </c>
      <c r="H36" s="1" t="s">
        <v>346</v>
      </c>
      <c r="I36" s="1" t="s">
        <v>524</v>
      </c>
      <c r="J36" s="1" t="s">
        <v>348</v>
      </c>
      <c r="K36" s="1" t="s">
        <v>524</v>
      </c>
      <c r="L36" s="1" t="s">
        <v>524</v>
      </c>
      <c r="M36" s="1" t="s">
        <v>349</v>
      </c>
      <c r="N36" s="1" t="s">
        <v>349</v>
      </c>
      <c r="O36" s="1" t="s">
        <v>350</v>
      </c>
      <c r="P36" s="1" t="s">
        <v>351</v>
      </c>
      <c r="Q36" s="1" t="s">
        <v>352</v>
      </c>
      <c r="R36" s="1" t="s">
        <v>525</v>
      </c>
      <c r="S36" s="1" t="s">
        <v>354</v>
      </c>
      <c r="T36" s="1" t="s">
        <v>355</v>
      </c>
      <c r="U36" s="1" t="s">
        <v>363</v>
      </c>
      <c r="V36" s="1" t="s">
        <v>364</v>
      </c>
    </row>
    <row r="37" s="1" customFormat="1" spans="1:22">
      <c r="A37" s="3">
        <v>18920242102</v>
      </c>
      <c r="B37" s="1" t="s">
        <v>518</v>
      </c>
      <c r="C37" s="1" t="s">
        <v>526</v>
      </c>
      <c r="D37" s="1" t="s">
        <v>378</v>
      </c>
      <c r="E37" s="1" t="s">
        <v>527</v>
      </c>
      <c r="F37" s="1" t="s">
        <v>345</v>
      </c>
      <c r="G37" s="1" t="s">
        <v>341</v>
      </c>
      <c r="H37" s="1" t="s">
        <v>346</v>
      </c>
      <c r="I37" s="1" t="s">
        <v>380</v>
      </c>
      <c r="J37" s="1" t="s">
        <v>348</v>
      </c>
      <c r="K37" s="1" t="s">
        <v>380</v>
      </c>
      <c r="L37" s="1" t="s">
        <v>380</v>
      </c>
      <c r="M37" s="1" t="s">
        <v>349</v>
      </c>
      <c r="N37" s="1" t="s">
        <v>349</v>
      </c>
      <c r="O37" s="1" t="s">
        <v>350</v>
      </c>
      <c r="P37" s="1" t="s">
        <v>351</v>
      </c>
      <c r="Q37" s="1" t="s">
        <v>352</v>
      </c>
      <c r="R37" s="1" t="s">
        <v>528</v>
      </c>
      <c r="S37" s="1" t="s">
        <v>354</v>
      </c>
      <c r="T37" s="1" t="s">
        <v>355</v>
      </c>
      <c r="U37" s="1" t="s">
        <v>363</v>
      </c>
      <c r="V37" s="1" t="s">
        <v>364</v>
      </c>
    </row>
    <row r="38" s="1" customFormat="1" spans="1:22">
      <c r="A38" s="3">
        <v>18920237441</v>
      </c>
      <c r="B38" s="1" t="s">
        <v>518</v>
      </c>
      <c r="C38" s="1" t="s">
        <v>529</v>
      </c>
      <c r="D38" s="1" t="s">
        <v>466</v>
      </c>
      <c r="E38" s="1" t="s">
        <v>530</v>
      </c>
      <c r="F38" s="1" t="s">
        <v>403</v>
      </c>
      <c r="G38" s="1" t="s">
        <v>341</v>
      </c>
      <c r="H38" s="1" t="s">
        <v>346</v>
      </c>
      <c r="I38" s="1" t="s">
        <v>513</v>
      </c>
      <c r="J38" s="1" t="s">
        <v>348</v>
      </c>
      <c r="K38" s="1" t="s">
        <v>513</v>
      </c>
      <c r="L38" s="1" t="s">
        <v>513</v>
      </c>
      <c r="M38" s="1" t="s">
        <v>349</v>
      </c>
      <c r="N38" s="1" t="s">
        <v>349</v>
      </c>
      <c r="O38" s="1" t="s">
        <v>350</v>
      </c>
      <c r="P38" s="1" t="s">
        <v>351</v>
      </c>
      <c r="Q38" s="1" t="s">
        <v>352</v>
      </c>
      <c r="R38" s="1" t="s">
        <v>531</v>
      </c>
      <c r="S38" s="1" t="s">
        <v>354</v>
      </c>
      <c r="T38" s="1" t="s">
        <v>355</v>
      </c>
      <c r="U38" s="1" t="s">
        <v>363</v>
      </c>
      <c r="V38" s="1" t="s">
        <v>449</v>
      </c>
    </row>
    <row r="39" s="1" customFormat="1" spans="1:22">
      <c r="A39" s="3">
        <v>18918809369</v>
      </c>
      <c r="B39" s="1" t="s">
        <v>532</v>
      </c>
      <c r="C39" s="1" t="s">
        <v>533</v>
      </c>
      <c r="D39" s="1" t="s">
        <v>534</v>
      </c>
      <c r="E39" s="1" t="s">
        <v>535</v>
      </c>
      <c r="F39" s="1" t="s">
        <v>470</v>
      </c>
      <c r="G39" s="1" t="s">
        <v>341</v>
      </c>
      <c r="H39" s="1" t="s">
        <v>346</v>
      </c>
      <c r="I39" s="1" t="s">
        <v>536</v>
      </c>
      <c r="J39" s="1" t="s">
        <v>348</v>
      </c>
      <c r="K39" s="1" t="s">
        <v>536</v>
      </c>
      <c r="L39" s="1" t="s">
        <v>536</v>
      </c>
      <c r="M39" s="1" t="s">
        <v>349</v>
      </c>
      <c r="N39" s="1" t="s">
        <v>349</v>
      </c>
      <c r="O39" s="1" t="s">
        <v>350</v>
      </c>
      <c r="P39" s="1" t="s">
        <v>351</v>
      </c>
      <c r="Q39" s="1" t="s">
        <v>352</v>
      </c>
      <c r="R39" s="1" t="s">
        <v>537</v>
      </c>
      <c r="S39" s="1" t="s">
        <v>354</v>
      </c>
      <c r="T39" s="1" t="s">
        <v>355</v>
      </c>
      <c r="U39" s="1" t="s">
        <v>363</v>
      </c>
      <c r="V39" s="1" t="s">
        <v>364</v>
      </c>
    </row>
    <row r="40" s="1" customFormat="1" spans="1:22">
      <c r="A40" s="3">
        <v>18918778901</v>
      </c>
      <c r="B40" s="1" t="s">
        <v>532</v>
      </c>
      <c r="C40" s="1" t="s">
        <v>538</v>
      </c>
      <c r="D40" s="1" t="s">
        <v>539</v>
      </c>
      <c r="E40" s="1" t="s">
        <v>540</v>
      </c>
      <c r="F40" s="1" t="s">
        <v>345</v>
      </c>
      <c r="G40" s="1" t="s">
        <v>341</v>
      </c>
      <c r="H40" s="1" t="s">
        <v>346</v>
      </c>
      <c r="I40" s="1" t="s">
        <v>541</v>
      </c>
      <c r="J40" s="1" t="s">
        <v>348</v>
      </c>
      <c r="K40" s="1" t="s">
        <v>541</v>
      </c>
      <c r="L40" s="1" t="s">
        <v>541</v>
      </c>
      <c r="M40" s="1" t="s">
        <v>349</v>
      </c>
      <c r="N40" s="1" t="s">
        <v>349</v>
      </c>
      <c r="O40" s="1" t="s">
        <v>350</v>
      </c>
      <c r="P40" s="1" t="s">
        <v>351</v>
      </c>
      <c r="Q40" s="1" t="s">
        <v>352</v>
      </c>
      <c r="R40" s="1" t="s">
        <v>542</v>
      </c>
      <c r="S40" s="1" t="s">
        <v>354</v>
      </c>
      <c r="T40" s="1" t="s">
        <v>355</v>
      </c>
      <c r="U40" s="1" t="s">
        <v>363</v>
      </c>
      <c r="V40" s="1" t="s">
        <v>449</v>
      </c>
    </row>
    <row r="41" s="1" customFormat="1" spans="1:22">
      <c r="A41" s="3">
        <v>18913701892</v>
      </c>
      <c r="B41" s="1" t="s">
        <v>543</v>
      </c>
      <c r="C41" s="1" t="s">
        <v>544</v>
      </c>
      <c r="D41" s="1" t="s">
        <v>545</v>
      </c>
      <c r="E41" s="1" t="s">
        <v>546</v>
      </c>
      <c r="F41" s="1" t="s">
        <v>345</v>
      </c>
      <c r="G41" s="1" t="s">
        <v>341</v>
      </c>
      <c r="H41" s="1" t="s">
        <v>346</v>
      </c>
      <c r="I41" s="1" t="s">
        <v>547</v>
      </c>
      <c r="J41" s="1" t="s">
        <v>348</v>
      </c>
      <c r="K41" s="1" t="s">
        <v>547</v>
      </c>
      <c r="L41" s="1" t="s">
        <v>547</v>
      </c>
      <c r="M41" s="1" t="s">
        <v>349</v>
      </c>
      <c r="N41" s="1" t="s">
        <v>349</v>
      </c>
      <c r="O41" s="1" t="s">
        <v>350</v>
      </c>
      <c r="P41" s="1" t="s">
        <v>351</v>
      </c>
      <c r="Q41" s="1" t="s">
        <v>352</v>
      </c>
      <c r="R41" s="1" t="s">
        <v>548</v>
      </c>
      <c r="S41" s="1" t="s">
        <v>354</v>
      </c>
      <c r="T41" s="1" t="s">
        <v>355</v>
      </c>
      <c r="U41" s="1" t="s">
        <v>363</v>
      </c>
      <c r="V41" s="1" t="s">
        <v>364</v>
      </c>
    </row>
    <row r="42" s="1" customFormat="1" spans="1:22">
      <c r="A42" s="3">
        <v>18912973188</v>
      </c>
      <c r="B42" s="1" t="s">
        <v>549</v>
      </c>
      <c r="C42" s="1" t="s">
        <v>550</v>
      </c>
      <c r="D42" s="1" t="s">
        <v>551</v>
      </c>
      <c r="E42" s="1" t="s">
        <v>552</v>
      </c>
      <c r="F42" s="1" t="s">
        <v>387</v>
      </c>
      <c r="G42" s="1" t="s">
        <v>341</v>
      </c>
      <c r="H42" s="1" t="s">
        <v>346</v>
      </c>
      <c r="I42" s="1" t="s">
        <v>553</v>
      </c>
      <c r="J42" s="1" t="s">
        <v>348</v>
      </c>
      <c r="K42" s="1" t="s">
        <v>553</v>
      </c>
      <c r="L42" s="1" t="s">
        <v>553</v>
      </c>
      <c r="M42" s="1" t="s">
        <v>349</v>
      </c>
      <c r="N42" s="1" t="s">
        <v>349</v>
      </c>
      <c r="O42" s="1" t="s">
        <v>350</v>
      </c>
      <c r="P42" s="1" t="s">
        <v>351</v>
      </c>
      <c r="Q42" s="1" t="s">
        <v>352</v>
      </c>
      <c r="R42" s="1" t="s">
        <v>554</v>
      </c>
      <c r="S42" s="1" t="s">
        <v>354</v>
      </c>
      <c r="T42" s="1" t="s">
        <v>355</v>
      </c>
      <c r="U42" s="1" t="s">
        <v>363</v>
      </c>
      <c r="V42" s="1" t="s">
        <v>364</v>
      </c>
    </row>
    <row r="43" s="1" customFormat="1" spans="1:22">
      <c r="A43" s="3">
        <v>18906601835</v>
      </c>
      <c r="B43" s="1" t="s">
        <v>555</v>
      </c>
      <c r="C43" s="1" t="s">
        <v>556</v>
      </c>
      <c r="D43" s="1" t="s">
        <v>557</v>
      </c>
      <c r="E43" s="1" t="s">
        <v>558</v>
      </c>
      <c r="F43" s="1" t="s">
        <v>422</v>
      </c>
      <c r="G43" s="1" t="s">
        <v>341</v>
      </c>
      <c r="H43" s="1" t="s">
        <v>346</v>
      </c>
      <c r="I43" s="1" t="s">
        <v>559</v>
      </c>
      <c r="J43" s="1" t="s">
        <v>348</v>
      </c>
      <c r="K43" s="1" t="s">
        <v>559</v>
      </c>
      <c r="L43" s="1" t="s">
        <v>559</v>
      </c>
      <c r="M43" s="1" t="s">
        <v>349</v>
      </c>
      <c r="N43" s="1" t="s">
        <v>349</v>
      </c>
      <c r="O43" s="1" t="s">
        <v>350</v>
      </c>
      <c r="P43" s="1" t="s">
        <v>351</v>
      </c>
      <c r="Q43" s="1" t="s">
        <v>352</v>
      </c>
      <c r="R43" s="1" t="s">
        <v>560</v>
      </c>
      <c r="S43" s="1" t="s">
        <v>354</v>
      </c>
      <c r="T43" s="1" t="s">
        <v>355</v>
      </c>
      <c r="U43" s="1" t="s">
        <v>363</v>
      </c>
      <c r="V43" s="1" t="s">
        <v>364</v>
      </c>
    </row>
    <row r="44" s="1" customFormat="1" spans="1:22">
      <c r="A44" s="3">
        <v>18874794821</v>
      </c>
      <c r="B44" s="1" t="s">
        <v>561</v>
      </c>
      <c r="C44" s="1" t="s">
        <v>562</v>
      </c>
      <c r="D44" s="1" t="s">
        <v>466</v>
      </c>
      <c r="E44" s="1" t="s">
        <v>563</v>
      </c>
      <c r="F44" s="1" t="s">
        <v>403</v>
      </c>
      <c r="G44" s="1" t="s">
        <v>341</v>
      </c>
      <c r="H44" s="1" t="s">
        <v>346</v>
      </c>
      <c r="I44" s="1" t="s">
        <v>564</v>
      </c>
      <c r="J44" s="1" t="s">
        <v>348</v>
      </c>
      <c r="K44" s="1" t="s">
        <v>564</v>
      </c>
      <c r="L44" s="1" t="s">
        <v>564</v>
      </c>
      <c r="M44" s="1" t="s">
        <v>349</v>
      </c>
      <c r="N44" s="1" t="s">
        <v>349</v>
      </c>
      <c r="O44" s="1" t="s">
        <v>350</v>
      </c>
      <c r="P44" s="1" t="s">
        <v>351</v>
      </c>
      <c r="Q44" s="1" t="s">
        <v>352</v>
      </c>
      <c r="R44" s="1" t="s">
        <v>565</v>
      </c>
      <c r="S44" s="1" t="s">
        <v>354</v>
      </c>
      <c r="T44" s="1" t="s">
        <v>355</v>
      </c>
      <c r="U44" s="1" t="s">
        <v>363</v>
      </c>
      <c r="V44" s="1" t="s">
        <v>449</v>
      </c>
    </row>
    <row r="45" s="1" customFormat="1" spans="1:22">
      <c r="A45" s="3">
        <v>18830548055</v>
      </c>
      <c r="B45" s="1" t="s">
        <v>566</v>
      </c>
      <c r="C45" s="1" t="s">
        <v>567</v>
      </c>
      <c r="D45" s="1" t="s">
        <v>568</v>
      </c>
      <c r="E45" s="1" t="s">
        <v>569</v>
      </c>
      <c r="F45" s="1" t="s">
        <v>403</v>
      </c>
      <c r="G45" s="1" t="s">
        <v>341</v>
      </c>
      <c r="H45" s="1" t="s">
        <v>346</v>
      </c>
      <c r="I45" s="1" t="s">
        <v>570</v>
      </c>
      <c r="J45" s="1" t="s">
        <v>348</v>
      </c>
      <c r="K45" s="1" t="s">
        <v>570</v>
      </c>
      <c r="L45" s="1" t="s">
        <v>570</v>
      </c>
      <c r="M45" s="1" t="s">
        <v>349</v>
      </c>
      <c r="N45" s="1" t="s">
        <v>349</v>
      </c>
      <c r="O45" s="1" t="s">
        <v>350</v>
      </c>
      <c r="P45" s="1" t="s">
        <v>351</v>
      </c>
      <c r="Q45" s="1" t="s">
        <v>352</v>
      </c>
      <c r="R45" s="1" t="s">
        <v>571</v>
      </c>
      <c r="S45" s="1" t="s">
        <v>354</v>
      </c>
      <c r="T45" s="1" t="s">
        <v>355</v>
      </c>
      <c r="U45" s="1" t="s">
        <v>363</v>
      </c>
      <c r="V45" s="1" t="s">
        <v>364</v>
      </c>
    </row>
    <row r="46" s="1" customFormat="1" spans="1:22">
      <c r="A46" s="3">
        <v>18737517357</v>
      </c>
      <c r="B46" s="1" t="s">
        <v>572</v>
      </c>
      <c r="C46" s="1" t="s">
        <v>573</v>
      </c>
      <c r="D46" s="1" t="s">
        <v>429</v>
      </c>
      <c r="E46" s="1" t="s">
        <v>574</v>
      </c>
      <c r="F46" s="1" t="s">
        <v>345</v>
      </c>
      <c r="G46" s="1" t="s">
        <v>341</v>
      </c>
      <c r="H46" s="1" t="s">
        <v>346</v>
      </c>
      <c r="I46" s="1" t="s">
        <v>575</v>
      </c>
      <c r="J46" s="1" t="s">
        <v>348</v>
      </c>
      <c r="K46" s="1" t="s">
        <v>575</v>
      </c>
      <c r="L46" s="1" t="s">
        <v>575</v>
      </c>
      <c r="M46" s="1" t="s">
        <v>349</v>
      </c>
      <c r="N46" s="1" t="s">
        <v>349</v>
      </c>
      <c r="O46" s="1" t="s">
        <v>350</v>
      </c>
      <c r="P46" s="1" t="s">
        <v>351</v>
      </c>
      <c r="Q46" s="1" t="s">
        <v>352</v>
      </c>
      <c r="R46" s="1" t="s">
        <v>576</v>
      </c>
      <c r="S46" s="1" t="s">
        <v>354</v>
      </c>
      <c r="T46" s="1" t="s">
        <v>355</v>
      </c>
      <c r="U46" s="1" t="s">
        <v>363</v>
      </c>
      <c r="V46" s="1" t="s">
        <v>364</v>
      </c>
    </row>
    <row r="47" s="1" customFormat="1" spans="1:22">
      <c r="A47" s="3">
        <v>18653735271</v>
      </c>
      <c r="B47" s="1" t="s">
        <v>577</v>
      </c>
      <c r="C47" s="1" t="s">
        <v>578</v>
      </c>
      <c r="D47" s="1" t="s">
        <v>418</v>
      </c>
      <c r="E47" s="1" t="s">
        <v>579</v>
      </c>
      <c r="F47" s="1" t="s">
        <v>422</v>
      </c>
      <c r="G47" s="1" t="s">
        <v>341</v>
      </c>
      <c r="H47" s="1" t="s">
        <v>346</v>
      </c>
      <c r="I47" s="1" t="s">
        <v>580</v>
      </c>
      <c r="J47" s="1" t="s">
        <v>348</v>
      </c>
      <c r="K47" s="1" t="s">
        <v>580</v>
      </c>
      <c r="L47" s="1" t="s">
        <v>580</v>
      </c>
      <c r="M47" s="1" t="s">
        <v>349</v>
      </c>
      <c r="N47" s="1" t="s">
        <v>349</v>
      </c>
      <c r="O47" s="1" t="s">
        <v>350</v>
      </c>
      <c r="P47" s="1" t="s">
        <v>351</v>
      </c>
      <c r="Q47" s="1" t="s">
        <v>352</v>
      </c>
      <c r="R47" s="1" t="s">
        <v>581</v>
      </c>
      <c r="S47" s="1" t="s">
        <v>354</v>
      </c>
      <c r="T47" s="1" t="s">
        <v>355</v>
      </c>
      <c r="U47" s="1" t="s">
        <v>363</v>
      </c>
      <c r="V47" s="1" t="s">
        <v>364</v>
      </c>
    </row>
    <row r="48" s="1" customFormat="1" spans="1:22">
      <c r="A48" s="3">
        <v>18634766688</v>
      </c>
      <c r="B48" s="1" t="s">
        <v>582</v>
      </c>
      <c r="C48" s="1" t="s">
        <v>583</v>
      </c>
      <c r="D48" s="1" t="s">
        <v>584</v>
      </c>
      <c r="E48" s="1" t="s">
        <v>585</v>
      </c>
      <c r="F48" s="1" t="s">
        <v>422</v>
      </c>
      <c r="G48" s="1" t="s">
        <v>341</v>
      </c>
      <c r="H48" s="1" t="s">
        <v>346</v>
      </c>
      <c r="I48" s="1" t="s">
        <v>586</v>
      </c>
      <c r="J48" s="1" t="s">
        <v>348</v>
      </c>
      <c r="K48" s="1" t="s">
        <v>586</v>
      </c>
      <c r="L48" s="1" t="s">
        <v>586</v>
      </c>
      <c r="M48" s="1" t="s">
        <v>349</v>
      </c>
      <c r="N48" s="1" t="s">
        <v>349</v>
      </c>
      <c r="O48" s="1" t="s">
        <v>350</v>
      </c>
      <c r="P48" s="1" t="s">
        <v>351</v>
      </c>
      <c r="Q48" s="1" t="s">
        <v>352</v>
      </c>
      <c r="R48" s="1" t="s">
        <v>587</v>
      </c>
      <c r="S48" s="1" t="s">
        <v>354</v>
      </c>
      <c r="T48" s="1" t="s">
        <v>355</v>
      </c>
      <c r="U48" s="1" t="s">
        <v>363</v>
      </c>
      <c r="V48" s="1" t="s">
        <v>364</v>
      </c>
    </row>
    <row r="49" s="1" customFormat="1" spans="1:22">
      <c r="A49" s="3">
        <v>18604732939</v>
      </c>
      <c r="B49" s="1" t="s">
        <v>588</v>
      </c>
      <c r="C49" s="1" t="s">
        <v>589</v>
      </c>
      <c r="D49" s="1" t="s">
        <v>590</v>
      </c>
      <c r="E49" s="1" t="s">
        <v>591</v>
      </c>
      <c r="F49" s="1" t="s">
        <v>387</v>
      </c>
      <c r="G49" s="1" t="s">
        <v>341</v>
      </c>
      <c r="H49" s="1" t="s">
        <v>346</v>
      </c>
      <c r="I49" s="1" t="s">
        <v>592</v>
      </c>
      <c r="J49" s="1" t="s">
        <v>348</v>
      </c>
      <c r="K49" s="1" t="s">
        <v>592</v>
      </c>
      <c r="L49" s="1" t="s">
        <v>592</v>
      </c>
      <c r="M49" s="1" t="s">
        <v>349</v>
      </c>
      <c r="N49" s="1" t="s">
        <v>349</v>
      </c>
      <c r="O49" s="1" t="s">
        <v>350</v>
      </c>
      <c r="P49" s="1" t="s">
        <v>351</v>
      </c>
      <c r="Q49" s="1" t="s">
        <v>352</v>
      </c>
      <c r="R49" s="1" t="s">
        <v>593</v>
      </c>
      <c r="S49" s="1" t="s">
        <v>354</v>
      </c>
      <c r="T49" s="1" t="s">
        <v>355</v>
      </c>
      <c r="U49" s="1" t="s">
        <v>363</v>
      </c>
      <c r="V49" s="1" t="s">
        <v>449</v>
      </c>
    </row>
    <row r="50" s="1" customFormat="1" spans="1:22">
      <c r="A50" s="3">
        <v>18555943896</v>
      </c>
      <c r="B50" s="1" t="s">
        <v>594</v>
      </c>
      <c r="C50" s="1" t="s">
        <v>595</v>
      </c>
      <c r="D50" s="1" t="s">
        <v>596</v>
      </c>
      <c r="E50" s="1" t="s">
        <v>597</v>
      </c>
      <c r="F50" s="1" t="s">
        <v>403</v>
      </c>
      <c r="G50" s="1" t="s">
        <v>341</v>
      </c>
      <c r="H50" s="1" t="s">
        <v>346</v>
      </c>
      <c r="I50" s="1" t="s">
        <v>598</v>
      </c>
      <c r="J50" s="1" t="s">
        <v>348</v>
      </c>
      <c r="K50" s="1" t="s">
        <v>598</v>
      </c>
      <c r="L50" s="1" t="s">
        <v>598</v>
      </c>
      <c r="M50" s="1" t="s">
        <v>349</v>
      </c>
      <c r="N50" s="1" t="s">
        <v>349</v>
      </c>
      <c r="O50" s="1" t="s">
        <v>350</v>
      </c>
      <c r="P50" s="1" t="s">
        <v>351</v>
      </c>
      <c r="Q50" s="1" t="s">
        <v>352</v>
      </c>
      <c r="R50" s="1" t="s">
        <v>599</v>
      </c>
      <c r="S50" s="1" t="s">
        <v>354</v>
      </c>
      <c r="T50" s="1" t="s">
        <v>355</v>
      </c>
      <c r="U50" s="1" t="s">
        <v>363</v>
      </c>
      <c r="V50" s="1" t="s">
        <v>476</v>
      </c>
    </row>
    <row r="51" s="1" customFormat="1" spans="1:22">
      <c r="A51" s="3">
        <v>18448016910</v>
      </c>
      <c r="B51" s="1" t="s">
        <v>600</v>
      </c>
      <c r="C51" s="1" t="s">
        <v>601</v>
      </c>
      <c r="D51" s="1" t="s">
        <v>602</v>
      </c>
      <c r="E51" s="1" t="s">
        <v>603</v>
      </c>
      <c r="F51" s="1" t="s">
        <v>422</v>
      </c>
      <c r="G51" s="1" t="s">
        <v>341</v>
      </c>
      <c r="H51" s="1" t="s">
        <v>346</v>
      </c>
      <c r="I51" s="1" t="s">
        <v>604</v>
      </c>
      <c r="J51" s="1" t="s">
        <v>348</v>
      </c>
      <c r="K51" s="1" t="s">
        <v>604</v>
      </c>
      <c r="L51" s="1" t="s">
        <v>604</v>
      </c>
      <c r="M51" s="1" t="s">
        <v>349</v>
      </c>
      <c r="N51" s="1" t="s">
        <v>349</v>
      </c>
      <c r="O51" s="1" t="s">
        <v>350</v>
      </c>
      <c r="P51" s="1" t="s">
        <v>351</v>
      </c>
      <c r="Q51" s="1" t="s">
        <v>352</v>
      </c>
      <c r="R51" s="1" t="s">
        <v>605</v>
      </c>
      <c r="S51" s="1" t="s">
        <v>354</v>
      </c>
      <c r="T51" s="1" t="s">
        <v>355</v>
      </c>
      <c r="U51" s="1" t="s">
        <v>363</v>
      </c>
      <c r="V51" s="1" t="s">
        <v>364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2022-09-16T01:28:36Z</dcterms:created>
  <dcterms:modified xsi:type="dcterms:W3CDTF">2022-09-16T01:52:00Z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AF77F42A35E9426A95E2545E9896A0E1</vt:lpwstr>
  </property>
  <property fmtid="{D5CDD505-2E9C-101B-9397-08002B2CF9AE}" pid="3" name="KSOProductBuildVer">
    <vt:lpwstr>2052-11.1.0.12358</vt:lpwstr>
  </property>
</Properties>
</file>