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<sst xmlns="http://schemas.openxmlformats.org/spreadsheetml/2006/main" count="358" uniqueCount="160">
  <si>
    <t>去哪儿网酒店预付对账单</t>
  </si>
  <si>
    <t>供应商名称：</t>
  </si>
  <si>
    <t>汇趣住</t>
  </si>
  <si>
    <t>结算周期：</t>
  </si>
  <si>
    <t>2022-09-15至2022-09-16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</si>
  <si>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</si>
  <si>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</si>
  <si>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</si>
  <si>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</si>
  <si>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</si>
  <si>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</si>
  <si>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</si>
  <si>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</si>
  <si>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</si>
  <si>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</si>
  <si>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</si>
  <si>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</si>
  <si>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</si>
  <si>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</si>
  <si>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</si>
  <si>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¥1,227.00</t>
  </si>
  <si>
    <t>¥201.00</t>
  </si>
  <si>
    <t>¥1,026.00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</si>
  <si>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</si>
  <si>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</si>
  <si>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</si>
  <si>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</si>
  <si>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</si>
  <si>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</si>
  <si>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</si>
  <si>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</si>
  <si>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</si>
  <si>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</si>
  <si>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</si>
  <si>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</si>
  <si>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</si>
  <si>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</si>
  <si>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</si>
  <si>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</si>
  <si>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</si>
  <si>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</si>
  <si>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</si>
  <si>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</si>
  <si>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</si>
  <si>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</si>
  <si>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</si>
  <si>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</si>
  <si>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</si>
  <si>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</si>
  <si>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</si>
  <si>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</si>
  <si>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</si>
  <si>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</si>
  <si>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</si>
  <si>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</si>
  <si>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</si>
  <si>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</si>
  <si>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</si>
  <si>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</si>
  <si>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</si>
  <si>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</si>
  <si>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</si>
  <si>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</si>
  <si>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</si>
  <si>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</si>
  <si>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</si>
  <si>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</si>
  <si>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</si>
  <si>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</si>
  <si>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</si>
  <si>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103119035285</t>
  </si>
  <si>
    <t>酒店预付</t>
  </si>
  <si>
    <t>否</t>
  </si>
  <si>
    <t>普通</t>
  </si>
  <si>
    <t>318080071</t>
  </si>
  <si>
    <t>锋态度酒店(广州火车站白云皮具城店)</t>
  </si>
  <si>
    <t>1639468</t>
  </si>
  <si>
    <t>刘秀金</t>
  </si>
  <si>
    <t>2022-09-13</t>
  </si>
  <si>
    <t>2022-09-16</t>
  </si>
  <si>
    <t>¥857.00</t>
  </si>
  <si>
    <t>¥152.00</t>
  </si>
  <si>
    <t>¥705.00</t>
  </si>
  <si>
    <t>锋尚双床房</t>
  </si>
  <si>
    <t>WEBSITE</t>
  </si>
  <si>
    <t>103121913218</t>
  </si>
  <si>
    <t>347181995</t>
  </si>
  <si>
    <t>上海品尊名致精品酒店公寓</t>
  </si>
  <si>
    <t>庄佳欢</t>
  </si>
  <si>
    <t>2022-09-15</t>
  </si>
  <si>
    <t>¥370.00</t>
  </si>
  <si>
    <t>¥49.00</t>
  </si>
  <si>
    <t>¥321.00</t>
  </si>
  <si>
    <t>豪华复式房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</si>
  <si>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</si>
  <si>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</si>
  <si>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</si>
  <si>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</si>
  <si>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</si>
  <si>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</si>
  <si>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</si>
  <si>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</si>
  <si>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</si>
  <si>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</si>
  <si>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</si>
  <si>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A220919114928481</t>
  </si>
  <si>
    <r>
      <t>总计：</t>
    </r>
    <r>
      <rPr>
        <sz val="10"/>
        <rFont val="Arial"/>
        <charset val="134"/>
      </rPr>
      <t>1026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</si>
  <si>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</si>
  <si>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</si>
  <si>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</si>
  <si>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</si>
  <si>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</si>
  <si>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</si>
  <si>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</si>
  <si>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</si>
  <si>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</si>
  <si>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</si>
  <si>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</si>
  <si>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</si>
  <si>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</si>
  <si>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</si>
  <si>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</si>
  <si>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</si>
  <si>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</si>
  <si>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</si>
  <si>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2692847</t>
  </si>
  <si>
    <t>--</t>
  </si>
  <si>
    <t>321.00</t>
  </si>
  <si>
    <t>RMB</t>
  </si>
  <si>
    <t>0</t>
  </si>
  <si>
    <t>0.00</t>
  </si>
  <si>
    <t>汇趣住国内直连</t>
  </si>
  <si>
    <t>01.011247</t>
  </si>
  <si>
    <t>2022-09-15 15:55:40</t>
  </si>
  <si>
    <t>直连</t>
  </si>
  <si>
    <t>中国</t>
  </si>
  <si>
    <t>103121181276</t>
  </si>
  <si>
    <t>2692770</t>
  </si>
  <si>
    <t>黄舜</t>
  </si>
  <si>
    <t>2022-09-17</t>
  </si>
  <si>
    <t>376.00</t>
  </si>
  <si>
    <t>2022-09-15 14:53:36</t>
  </si>
  <si>
    <t>2689845</t>
  </si>
  <si>
    <t>广州锋·态度酒店</t>
  </si>
  <si>
    <t>705.00</t>
  </si>
  <si>
    <t>2022-09-13 12:21:16</t>
  </si>
  <si>
    <t>103114909028</t>
  </si>
  <si>
    <t>2022-09-08</t>
  </si>
  <si>
    <t>2683535</t>
  </si>
  <si>
    <t>全季酒店(兴化丰收路店)</t>
  </si>
  <si>
    <t>张倩芸</t>
  </si>
  <si>
    <t>2022-09-18</t>
  </si>
  <si>
    <t>247.00</t>
  </si>
  <si>
    <t>2022-09-08 17:25:33</t>
  </si>
  <si>
    <t>103113723347</t>
  </si>
  <si>
    <t>2022-09-07</t>
  </si>
  <si>
    <t>2681811</t>
  </si>
  <si>
    <t>汉庭酒店(扬中步行街店)</t>
  </si>
  <si>
    <t>颜佳沈</t>
  </si>
  <si>
    <t>2022-09-07 11:10:32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</si>
</sst>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2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3</v>
      </c>
      <c r="N2" s="8" t="s">
        <v>78</v>
      </c>
      <c r="O2" s="8" t="s">
        <v>78</v>
      </c>
      <c r="P2" s="8" t="s">
        <v>79</v>
      </c>
      <c r="Q2" s="8"/>
      <c r="R2" s="12" t="s">
        <v>80</v>
      </c>
      <c r="S2" s="13" t="s">
        <v>19</v>
      </c>
      <c r="T2" s="8"/>
      <c r="U2" s="12" t="s">
        <v>19</v>
      </c>
      <c r="V2" s="12" t="s">
        <v>80</v>
      </c>
      <c r="W2" s="13" t="s">
        <v>81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7" t="s">
        <v>85</v>
      </c>
      <c r="B3" s="7"/>
      <c r="C3" s="7" t="s">
        <v>71</v>
      </c>
      <c r="D3" s="7" t="s">
        <v>72</v>
      </c>
      <c r="E3" s="7" t="s">
        <v>73</v>
      </c>
      <c r="F3" s="7" t="s">
        <v>72</v>
      </c>
      <c r="G3" s="7" t="s">
        <v>86</v>
      </c>
      <c r="H3" s="8" t="s">
        <v>87</v>
      </c>
      <c r="I3" s="8" t="s">
        <v>76</v>
      </c>
      <c r="J3" s="8" t="s">
        <v>2</v>
      </c>
      <c r="K3" s="8" t="s">
        <v>88</v>
      </c>
      <c r="L3" s="8">
        <v>1</v>
      </c>
      <c r="M3" s="8">
        <v>1</v>
      </c>
      <c r="N3" s="8" t="s">
        <v>89</v>
      </c>
      <c r="O3" s="8" t="s">
        <v>89</v>
      </c>
      <c r="P3" s="8" t="s">
        <v>79</v>
      </c>
      <c r="Q3" s="8"/>
      <c r="R3" s="12" t="s">
        <v>90</v>
      </c>
      <c r="S3" s="13" t="s">
        <v>19</v>
      </c>
      <c r="T3" s="8"/>
      <c r="U3" s="12" t="s">
        <v>19</v>
      </c>
      <c r="V3" s="12" t="s">
        <v>90</v>
      </c>
      <c r="W3" s="13" t="s">
        <v>91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customHeight="1" spans="1:32">
      <c r="A4" s="11" t="s">
        <v>94</v>
      </c>
      <c r="B4" s="11"/>
      <c r="C4" s="11" t="s">
        <v>95</v>
      </c>
      <c r="D4" s="11"/>
      <c r="E4" s="11"/>
      <c r="F4" s="11"/>
      <c r="G4" s="11" t="s">
        <v>95</v>
      </c>
      <c r="H4" s="11" t="s">
        <v>95</v>
      </c>
      <c r="I4" s="11" t="s">
        <v>95</v>
      </c>
      <c r="J4" s="11" t="s">
        <v>95</v>
      </c>
      <c r="K4" s="11" t="s">
        <v>95</v>
      </c>
      <c r="L4" s="11" t="s">
        <v>95</v>
      </c>
      <c r="M4" s="11" t="s">
        <v>95</v>
      </c>
      <c r="N4" s="11" t="s">
        <v>95</v>
      </c>
      <c r="O4" s="11" t="s">
        <v>95</v>
      </c>
      <c r="P4" s="11" t="s">
        <v>95</v>
      </c>
      <c r="Q4" s="11"/>
      <c r="R4" s="14" t="s">
        <v>20</v>
      </c>
      <c r="S4" s="14" t="s">
        <v>19</v>
      </c>
      <c r="T4" s="11" t="s">
        <v>95</v>
      </c>
      <c r="U4" s="14"/>
      <c r="V4" s="14" t="s">
        <v>20</v>
      </c>
      <c r="W4" s="14" t="s">
        <v>21</v>
      </c>
      <c r="X4" s="14"/>
      <c r="Y4" s="14"/>
      <c r="Z4" s="14"/>
      <c r="AA4" s="11"/>
      <c r="AB4" s="14"/>
      <c r="AC4" s="11"/>
      <c r="AD4" s="11" t="s">
        <v>95</v>
      </c>
      <c r="AE4" s="11"/>
      <c r="AF4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10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104</v>
      </c>
    </row>
    <row r="2" ht="14.25" customHeight="1" spans="1:9">
      <c r="A2" s="7" t="s">
        <v>70</v>
      </c>
      <c r="B2" s="8" t="s">
        <v>78</v>
      </c>
      <c r="C2" s="8" t="s">
        <v>79</v>
      </c>
      <c r="D2" s="3">
        <v>705</v>
      </c>
      <c r="E2" t="str">
        <f>VLOOKUP(A2,HOP!A:L,12,0)</f>
        <v>705.00</v>
      </c>
      <c r="F2" t="str">
        <f>VLOOKUP(A2,HOP!A:C,3,0)</f>
        <v>2689845</v>
      </c>
      <c r="G2">
        <f>D2-E2</f>
        <v>0</v>
      </c>
      <c r="H2" t="str">
        <f>$H$1&amp;F2</f>
        <v>，2689845</v>
      </c>
      <c r="I2" t="str">
        <f>VLOOKUP(A2,HOP!A:U,21,0)</f>
        <v>直连</v>
      </c>
    </row>
    <row r="3" ht="14.25" customHeight="1" spans="1:9">
      <c r="A3" s="7" t="s">
        <v>85</v>
      </c>
      <c r="B3" s="8" t="s">
        <v>89</v>
      </c>
      <c r="C3" s="8" t="s">
        <v>79</v>
      </c>
      <c r="D3" s="3">
        <v>321</v>
      </c>
      <c r="E3" t="str">
        <f>VLOOKUP(A3,HOP!A:L,12,0)</f>
        <v>321.00</v>
      </c>
      <c r="F3" t="str">
        <f>VLOOKUP(A3,HOP!A:C,3,0)</f>
        <v>2692847</v>
      </c>
      <c r="G3">
        <f>D3-E3</f>
        <v>0</v>
      </c>
      <c r="H3" t="str">
        <f>$H$1&amp;F3</f>
        <v>，2692847</v>
      </c>
      <c r="I3" t="str">
        <f>VLOOKUP(A3,HOP!A:U,21,0)</f>
        <v>直连</v>
      </c>
    </row>
    <row r="5" spans="4:4">
      <c r="D5" s="3">
        <f>SUM(D2:D4)</f>
        <v>1026</v>
      </c>
    </row>
    <row r="6" ht="14.25" spans="4:4">
      <c r="D6" s="9" t="s">
        <v>22</v>
      </c>
    </row>
    <row r="11" spans="1:1">
      <c r="A11" t="s">
        <v>105</v>
      </c>
    </row>
    <row r="12" spans="1:1">
      <c r="A12" s="6" t="s">
        <v>106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1" sqref="$A1:$XFD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85</v>
      </c>
      <c r="B2" s="1" t="s">
        <v>89</v>
      </c>
      <c r="C2" s="1" t="s">
        <v>125</v>
      </c>
      <c r="D2" s="1" t="s">
        <v>87</v>
      </c>
      <c r="E2" s="1" t="s">
        <v>88</v>
      </c>
      <c r="F2" s="1" t="s">
        <v>89</v>
      </c>
      <c r="G2" s="1" t="s">
        <v>79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72</v>
      </c>
      <c r="T2" s="1" t="s">
        <v>34</v>
      </c>
      <c r="U2" s="1" t="s">
        <v>134</v>
      </c>
      <c r="V2" s="1" t="s">
        <v>135</v>
      </c>
    </row>
    <row r="3" s="1" customFormat="1" spans="1:22">
      <c r="A3" s="1" t="s">
        <v>136</v>
      </c>
      <c r="B3" s="1" t="s">
        <v>89</v>
      </c>
      <c r="C3" s="1" t="s">
        <v>137</v>
      </c>
      <c r="D3" s="1" t="s">
        <v>87</v>
      </c>
      <c r="E3" s="1" t="s">
        <v>138</v>
      </c>
      <c r="F3" s="1" t="s">
        <v>79</v>
      </c>
      <c r="G3" s="1" t="s">
        <v>139</v>
      </c>
      <c r="H3" s="1" t="s">
        <v>126</v>
      </c>
      <c r="I3" s="1" t="s">
        <v>140</v>
      </c>
      <c r="J3" s="1" t="s">
        <v>128</v>
      </c>
      <c r="K3" s="1" t="s">
        <v>140</v>
      </c>
      <c r="L3" s="1" t="s">
        <v>140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141</v>
      </c>
      <c r="S3" s="1" t="s">
        <v>72</v>
      </c>
      <c r="T3" s="1" t="s">
        <v>34</v>
      </c>
      <c r="U3" s="1" t="s">
        <v>134</v>
      </c>
      <c r="V3" s="1" t="s">
        <v>135</v>
      </c>
    </row>
    <row r="4" s="1" customFormat="1" spans="1:22">
      <c r="A4" s="1" t="s">
        <v>70</v>
      </c>
      <c r="B4" s="1" t="s">
        <v>78</v>
      </c>
      <c r="C4" s="1" t="s">
        <v>142</v>
      </c>
      <c r="D4" s="1" t="s">
        <v>143</v>
      </c>
      <c r="E4" s="1" t="s">
        <v>77</v>
      </c>
      <c r="F4" s="1" t="s">
        <v>78</v>
      </c>
      <c r="G4" s="1" t="s">
        <v>79</v>
      </c>
      <c r="H4" s="1" t="s">
        <v>126</v>
      </c>
      <c r="I4" s="1" t="s">
        <v>144</v>
      </c>
      <c r="J4" s="1" t="s">
        <v>128</v>
      </c>
      <c r="K4" s="1" t="s">
        <v>144</v>
      </c>
      <c r="L4" s="1" t="s">
        <v>144</v>
      </c>
      <c r="M4" s="1" t="s">
        <v>129</v>
      </c>
      <c r="N4" s="1" t="s">
        <v>129</v>
      </c>
      <c r="O4" s="1" t="s">
        <v>130</v>
      </c>
      <c r="P4" s="1" t="s">
        <v>131</v>
      </c>
      <c r="Q4" s="1" t="s">
        <v>132</v>
      </c>
      <c r="R4" s="1" t="s">
        <v>145</v>
      </c>
      <c r="S4" s="1" t="s">
        <v>72</v>
      </c>
      <c r="T4" s="1" t="s">
        <v>34</v>
      </c>
      <c r="U4" s="1" t="s">
        <v>134</v>
      </c>
      <c r="V4" s="1" t="s">
        <v>135</v>
      </c>
    </row>
    <row r="5" s="1" customFormat="1" spans="1:22">
      <c r="A5" s="1" t="s">
        <v>146</v>
      </c>
      <c r="B5" s="1" t="s">
        <v>147</v>
      </c>
      <c r="C5" s="1" t="s">
        <v>148</v>
      </c>
      <c r="D5" s="1" t="s">
        <v>149</v>
      </c>
      <c r="E5" s="1" t="s">
        <v>150</v>
      </c>
      <c r="F5" s="1" t="s">
        <v>139</v>
      </c>
      <c r="G5" s="1" t="s">
        <v>151</v>
      </c>
      <c r="H5" s="1" t="s">
        <v>126</v>
      </c>
      <c r="I5" s="1" t="s">
        <v>152</v>
      </c>
      <c r="J5" s="1" t="s">
        <v>128</v>
      </c>
      <c r="K5" s="1" t="s">
        <v>152</v>
      </c>
      <c r="L5" s="1" t="s">
        <v>152</v>
      </c>
      <c r="M5" s="1" t="s">
        <v>129</v>
      </c>
      <c r="N5" s="1" t="s">
        <v>129</v>
      </c>
      <c r="O5" s="1" t="s">
        <v>130</v>
      </c>
      <c r="P5" s="1" t="s">
        <v>131</v>
      </c>
      <c r="Q5" s="1" t="s">
        <v>132</v>
      </c>
      <c r="R5" s="1" t="s">
        <v>153</v>
      </c>
      <c r="S5" s="1" t="s">
        <v>72</v>
      </c>
      <c r="T5" s="1" t="s">
        <v>34</v>
      </c>
      <c r="U5" s="1" t="s">
        <v>134</v>
      </c>
      <c r="V5" s="1" t="s">
        <v>135</v>
      </c>
    </row>
    <row r="6" s="1" customFormat="1" spans="1:22">
      <c r="A6" s="1" t="s">
        <v>154</v>
      </c>
      <c r="B6" s="1" t="s">
        <v>155</v>
      </c>
      <c r="C6" s="1" t="s">
        <v>156</v>
      </c>
      <c r="D6" s="1" t="s">
        <v>157</v>
      </c>
      <c r="E6" s="1" t="s">
        <v>158</v>
      </c>
      <c r="F6" s="1" t="s">
        <v>79</v>
      </c>
      <c r="G6" s="1" t="s">
        <v>139</v>
      </c>
      <c r="H6" s="1" t="s">
        <v>126</v>
      </c>
      <c r="I6" s="1" t="s">
        <v>130</v>
      </c>
      <c r="J6" s="1" t="s">
        <v>128</v>
      </c>
      <c r="K6" s="1" t="s">
        <v>130</v>
      </c>
      <c r="L6" s="1" t="s">
        <v>130</v>
      </c>
      <c r="M6" s="1" t="s">
        <v>129</v>
      </c>
      <c r="N6" s="1" t="s">
        <v>129</v>
      </c>
      <c r="O6" s="1" t="s">
        <v>130</v>
      </c>
      <c r="P6" s="1" t="s">
        <v>131</v>
      </c>
      <c r="Q6" s="1" t="s">
        <v>132</v>
      </c>
      <c r="R6" s="1" t="s">
        <v>159</v>
      </c>
      <c r="S6" s="1" t="s">
        <v>72</v>
      </c>
      <c r="T6" s="1" t="s">
        <v>34</v>
      </c>
      <c r="U6" s="1" t="s">
        <v>134</v>
      </c>
      <c r="V6" s="1" t="s">
        <v>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2022-09-19T03:55:26Z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D4DD4FC8EBF1423780FB357AF9BF502A</vt:lpwstr>
  </property>
</Properties>
</file>