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对账!$A$1:$X$32</definedName>
  </definedNames>
  <calcPr calcId="144525"/>
</workbook>
</file>

<file path=xl/sharedStrings.xml><?xml version="1.0" encoding="utf-8"?>
<sst xmlns="http://schemas.openxmlformats.org/spreadsheetml/2006/main" count="1074" uniqueCount="422">
  <si>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</si>
  <si>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</si>
  <si>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</si>
  <si>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</si>
  <si>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</si>
  <si>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</si>
  <si>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</si>
  <si>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</si>
  <si>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</si>
  <si>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</si>
  <si>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</si>
  <si>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</si>
  <si>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</si>
  <si>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</si>
  <si>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</si>
  <si>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</si>
  <si>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</si>
  <si>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</si>
  <si>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</si>
  <si>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</si>
  <si>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</si>
  <si>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</si>
  <si>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</si>
  <si>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</si>
  <si>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</si>
  <si>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17699123339	</t>
  </si>
  <si>
    <t>Ctrip</t>
  </si>
  <si>
    <t>正常</t>
  </si>
  <si>
    <t>[白河交汇处]柯立芝酒店(Hotel Coolidge)(39935037)</t>
  </si>
  <si>
    <t>标准间1张大床&lt;不退款&gt;&lt;2人入住&gt;</t>
  </si>
  <si>
    <t>USD</t>
  </si>
  <si>
    <t>Mathews/Dave</t>
  </si>
  <si>
    <t>CA6352220919USD-W</t>
  </si>
  <si>
    <t>未提现</t>
  </si>
  <si>
    <t>携程开票</t>
  </si>
  <si>
    <t xml:space="preserve">2478829	</t>
  </si>
  <si>
    <t xml:space="preserve">1809-7683025-1913128262	</t>
  </si>
  <si>
    <t xml:space="preserve">18017794540	</t>
  </si>
  <si>
    <t>[曼谷]曼谷阿文苏昆维特酒店(Avani Sukhumvit Bangkok)(43584142)</t>
  </si>
  <si>
    <t>阿瓦尼房（双床）(至少连住2晚及以上)&lt;2人入住&gt;&lt;不退款&gt;</t>
  </si>
  <si>
    <t>Goh/Michelle ,Ong/Ivy</t>
  </si>
  <si>
    <t xml:space="preserve">2568201	</t>
  </si>
  <si>
    <t xml:space="preserve">365456	</t>
  </si>
  <si>
    <t xml:space="preserve">18398247759	</t>
  </si>
  <si>
    <t>[清迈]阿玛塔兰纳精品酒店(Amata Lanna Chiang Mai, One Member of The Secret Retreats)(44683262)</t>
  </si>
  <si>
    <t>豪华双人房&lt;2人入住&gt;&lt;不退款&gt;</t>
  </si>
  <si>
    <t>Hinkson/Thomas Roger,Iloilo/Lyneth Mangubat</t>
  </si>
  <si>
    <t xml:space="preserve">	</t>
  </si>
  <si>
    <t xml:space="preserve">18536557298	</t>
  </si>
  <si>
    <t>[拉斯维加斯]拉斯维加索纳斯塔Simply套房酒店(Sonesta Simply Suites Las Vegas Convention Center)(17450085)</t>
  </si>
  <si>
    <t>大床一室套房(至少连住2晚及以上)&lt;2人入住&gt;&lt;不退款&gt;</t>
  </si>
  <si>
    <t>Tripathi/Abhishek Rajendraprasad</t>
  </si>
  <si>
    <t xml:space="preserve">37554179	</t>
  </si>
  <si>
    <t xml:space="preserve">18562112392	</t>
  </si>
  <si>
    <t>[蒙特利尔]蒙特利尔市中心旅客之家酒店(Hotel Travelodge Montreal Centre)(16130582)</t>
  </si>
  <si>
    <t>标准双床房(至少连住2晚及以上)&lt;2人入住&gt;&lt;不退款&gt;&lt;早餐&gt;</t>
  </si>
  <si>
    <t>Kasheke/Gracious</t>
  </si>
  <si>
    <t xml:space="preserve">28418224	</t>
  </si>
  <si>
    <t xml:space="preserve">18872715012	</t>
  </si>
  <si>
    <t>[圣徒皮特海滩]盲通度假村汽车旅馆(Blind Pass Resort Motel)(39982802)</t>
  </si>
  <si>
    <t>工作室&lt;不退款&gt;&lt;2人入住&gt;</t>
  </si>
  <si>
    <t>Gage/Edith Irene</t>
  </si>
  <si>
    <t xml:space="preserve">2001087962	</t>
  </si>
  <si>
    <t xml:space="preserve">18882671308	</t>
  </si>
  <si>
    <t>[吉隆坡]吉隆坡四季酒店(Four Seasons Hotel Kuala Lumpur)(16978223)</t>
  </si>
  <si>
    <t>城景特大床房&lt;2人入住&gt;&lt;不退款&gt;</t>
  </si>
  <si>
    <t>ALMADANI/SHAHER MAHMOUD</t>
  </si>
  <si>
    <t xml:space="preserve">18920954876	</t>
  </si>
  <si>
    <t>[大学城]得克萨斯 A&amp;M 酒店及会议中心(Texas A&amp;M Hotel and Conference Center)(39961599)</t>
  </si>
  <si>
    <t>经典客房1张特大床&lt;2人入住&gt;&lt;不退款&gt;</t>
  </si>
  <si>
    <t>Tanner/Stephen</t>
  </si>
  <si>
    <t xml:space="preserve">35873SE096515	</t>
  </si>
  <si>
    <t xml:space="preserve">18943862789	</t>
  </si>
  <si>
    <t>[西普谢瓦纳]范布伦酒店(Van Buren Hotel)(40066319)</t>
  </si>
  <si>
    <t>2张大号床房&lt;2人入住&gt;&lt;不退款&gt;</t>
  </si>
  <si>
    <t>Ryan/Kenneth</t>
  </si>
  <si>
    <t xml:space="preserve">2683954	</t>
  </si>
  <si>
    <t xml:space="preserve">20241	</t>
  </si>
  <si>
    <t xml:space="preserve">18945891728	</t>
  </si>
  <si>
    <t>[新德里]新德里粉红旅馆(Roseate House New Delhi)(19828087)</t>
  </si>
  <si>
    <t>甄选房(至少连住2晚及以上)&lt;2人入住&gt;&lt;不退款&gt;</t>
  </si>
  <si>
    <t>Mallick/Rituparna,Jha/Shashank</t>
  </si>
  <si>
    <t xml:space="preserve">2685114	</t>
  </si>
  <si>
    <t xml:space="preserve">6592534	</t>
  </si>
  <si>
    <t xml:space="preserve">18946139910	</t>
  </si>
  <si>
    <t>[曼谷]曼谷素坤逸航站 21 中心酒店 (SHA Plus+)(Grande Centre Point Hotel Terminal 21 (SHA Plus+))(8628098)</t>
  </si>
  <si>
    <t>尊贵豪华双床房&lt;2人入住&gt;&lt;不退款&gt;&lt;早餐&gt;</t>
  </si>
  <si>
    <t>Kim/Hyunah</t>
  </si>
  <si>
    <t xml:space="preserve">2685208	</t>
  </si>
  <si>
    <t xml:space="preserve">374804	</t>
  </si>
  <si>
    <t xml:space="preserve">18946770568	</t>
  </si>
  <si>
    <t>[纽约]涅盘酒店(Hotel Nirvana)(46927473)</t>
  </si>
  <si>
    <t>标准客房1张大床&lt;2人入住&gt;&lt;不退款&gt;</t>
  </si>
  <si>
    <t>Herrera/Genesis</t>
  </si>
  <si>
    <t xml:space="preserve">2685481	</t>
  </si>
  <si>
    <t xml:space="preserve">23069365	</t>
  </si>
  <si>
    <t xml:space="preserve">18948208049	</t>
  </si>
  <si>
    <t>[阿布扎比]阿布扎比圣瑞吉酒店(The St. Regis Abu Dhabi)(15951699)</t>
  </si>
  <si>
    <t>高级房&lt;2人入住&gt;&lt;不退款&gt;&lt;早餐&gt;&lt;普通会员&gt;</t>
  </si>
  <si>
    <t>Elzeny/Tarek abdou</t>
  </si>
  <si>
    <t xml:space="preserve">2686333	</t>
  </si>
  <si>
    <t xml:space="preserve">From Allocation	</t>
  </si>
  <si>
    <t xml:space="preserve">18949464723	</t>
  </si>
  <si>
    <t>Alkhzendar/Sara Hassan</t>
  </si>
  <si>
    <t xml:space="preserve">93631531	</t>
  </si>
  <si>
    <t xml:space="preserve">18950317320	</t>
  </si>
  <si>
    <t>豪华甄选房(至少连住2晚及以上)&lt;2人入住&gt;&lt;不退款&gt;</t>
  </si>
  <si>
    <t>WANCHAI/THIDAPORN</t>
  </si>
  <si>
    <t xml:space="preserve">375046	</t>
  </si>
  <si>
    <t xml:space="preserve">18951800518	</t>
  </si>
  <si>
    <t>[兰卡威]马里贝斯特度假村(Malibest Resort)(25668585)</t>
  </si>
  <si>
    <t>高级房(双床)&lt;2人入住&gt;&lt;不退款&gt;</t>
  </si>
  <si>
    <t>MANSOR/SYAZRUL RAZMAN,ABU BAKAR/MOHD KHAIR</t>
  </si>
  <si>
    <t xml:space="preserve">3943631df3f19dda3、3943631df3f46548c、3943631df3f7d7bc7	</t>
  </si>
  <si>
    <t xml:space="preserve">18951879570	</t>
  </si>
  <si>
    <t>Youssef/Abdelrahman fathy</t>
  </si>
  <si>
    <t xml:space="preserve">2688065	</t>
  </si>
  <si>
    <t xml:space="preserve">18952049786	</t>
  </si>
  <si>
    <t>Loubani/Ahmad Hasan</t>
  </si>
  <si>
    <t xml:space="preserve">2688137	</t>
  </si>
  <si>
    <t xml:space="preserve">94781153	</t>
  </si>
  <si>
    <t xml:space="preserve">18952208695	</t>
  </si>
  <si>
    <t>[尼斯]普瑞米尔尼斯普罗梅娜德昂格莱经典酒店(Premiere Classe Nice - Promenade des Anglais)(39518861)</t>
  </si>
  <si>
    <t>标准间1双人床&lt;2人入住&gt;&lt;不退款&gt;</t>
  </si>
  <si>
    <t>An/Senyou</t>
  </si>
  <si>
    <t xml:space="preserve">2688262	</t>
  </si>
  <si>
    <t xml:space="preserve">33758UC012608	</t>
  </si>
  <si>
    <t xml:space="preserve">18952436975	</t>
  </si>
  <si>
    <t>[吉隆坡]如玛吉隆坡市中心高级大酒店(The RuMa Hotel and Residences)(39571171)</t>
  </si>
  <si>
    <t>豪华特大床房&lt;2人入住&gt;&lt;不退款&gt;</t>
  </si>
  <si>
    <t>Tan/Chong Sern,Tan/Angel</t>
  </si>
  <si>
    <t xml:space="preserve">2688397	</t>
  </si>
  <si>
    <t xml:space="preserve">211658732	</t>
  </si>
  <si>
    <t xml:space="preserve">18954319997	</t>
  </si>
  <si>
    <t>[奥兰多]主题乐园附近凯艺套房酒店(Quality Inn &amp; Suites Near the Theme Parks)(17444237)</t>
  </si>
  <si>
    <t>特大床房&lt;2人入住&gt;&lt;不退款&gt;</t>
  </si>
  <si>
    <t>Charles-Kupolati/Mona</t>
  </si>
  <si>
    <t xml:space="preserve">2689254	</t>
  </si>
  <si>
    <t xml:space="preserve">27008380	</t>
  </si>
  <si>
    <t xml:space="preserve">18954813943	</t>
  </si>
  <si>
    <t>[圣保罗]保利斯塔 H3 酒店(H3 Hotel Paulista)(22757679)</t>
  </si>
  <si>
    <t>高级大床房(至少连住2晚及以上)&lt;2人入住&gt;&lt;不退款&gt;&lt;早餐&gt;</t>
  </si>
  <si>
    <t>Mendes/Rodrigo Furtado,Furtado/Cristina Pires</t>
  </si>
  <si>
    <t xml:space="preserve">64435774	</t>
  </si>
  <si>
    <t xml:space="preserve">18955294957	</t>
  </si>
  <si>
    <t>[Springlands]凤凰汽车旅馆(Phoenix Motor Inn)(39578464)</t>
  </si>
  <si>
    <t>特大床工作室&lt;2人入住&gt;&lt;不退款&gt;</t>
  </si>
  <si>
    <t>Farish/ALAN</t>
  </si>
  <si>
    <t xml:space="preserve">2689799	</t>
  </si>
  <si>
    <t xml:space="preserve">NZ14945547	</t>
  </si>
  <si>
    <t xml:space="preserve">18955392355	</t>
  </si>
  <si>
    <t>[光州]ACC设计酒店(ACC Design Hotel)(44798356)</t>
  </si>
  <si>
    <t>KIM/Junseon</t>
  </si>
  <si>
    <t xml:space="preserve">2689831	</t>
  </si>
  <si>
    <t xml:space="preserve">20220913516659069	</t>
  </si>
  <si>
    <t xml:space="preserve">18957140199	</t>
  </si>
  <si>
    <t>[杰克逊]旅馆与套房伊克诺旅馆 - 杰克逊(Econo Lodge Inn and Suites - Jackson)(17496204)</t>
  </si>
  <si>
    <t>标准房, 1 张特大床, 吸烟房&lt;2人入住&gt;&lt;不退款&gt;&lt;早餐&gt;</t>
  </si>
  <si>
    <t>Hall/Jennifer</t>
  </si>
  <si>
    <t>取消</t>
  </si>
  <si>
    <t>过时取消</t>
  </si>
  <si>
    <t xml:space="preserve">21011340393	</t>
  </si>
  <si>
    <t>[哈伊马角]马瑞安岛温泉度假村(Marjan Island Resort &amp; Spa - Managed by ACCOR)(24544226)</t>
  </si>
  <si>
    <t>高级房（特大床）&lt;2人入住&gt;&lt;不退款&gt;</t>
  </si>
  <si>
    <t>Mohamed/Mariam</t>
  </si>
  <si>
    <t xml:space="preserve">19196379	</t>
  </si>
  <si>
    <t xml:space="preserve">21012183753	</t>
  </si>
  <si>
    <t>[甘榜茹塔牌]丁加奴苏特拉海滩度假酒店(Sutra Beach Resort, Terengganu)(22754247)</t>
  </si>
  <si>
    <t>园景豪华双床房&lt;2人入住&gt;&lt;不退款&gt;&lt;早餐&gt;</t>
  </si>
  <si>
    <t>Su/Sunaini</t>
  </si>
  <si>
    <t xml:space="preserve">2692305	</t>
  </si>
  <si>
    <t xml:space="preserve">acknowledged	</t>
  </si>
  <si>
    <t xml:space="preserve">21015330635	</t>
  </si>
  <si>
    <t>[迪拜]迪拜费尔蒙特酒店(Fairmont Dubai)(16066197)</t>
  </si>
  <si>
    <t>费尔蒙房(至少连住2晚及以上)&lt;2人入住&gt;&lt;不退款&gt;</t>
  </si>
  <si>
    <t>Nassery/Manhajuddin</t>
  </si>
  <si>
    <t xml:space="preserve">1295704	</t>
  </si>
  <si>
    <t xml:space="preserve">21023540071	</t>
  </si>
  <si>
    <t>[贝尔维尤]美国长住酒店 - 西雅图 - 贝尔维尤 - 法克特里亚(Extended Stay America Suites - Seattle - Bellevue - Factoria)(44694474)</t>
  </si>
  <si>
    <t>一室公寓（大床）&lt;2人入住&gt;&lt;不退款&gt;</t>
  </si>
  <si>
    <t>Dennis/Allison</t>
  </si>
  <si>
    <t xml:space="preserve">2693566	</t>
  </si>
  <si>
    <t xml:space="preserve">164939077	</t>
  </si>
  <si>
    <t xml:space="preserve">21033416764	</t>
  </si>
  <si>
    <t>[格伦代尔]洛杉矶格伦代尔快捷酒店(Glendale Express Hotel Los Angeles)(16122429)</t>
  </si>
  <si>
    <t>Wellington/Janay</t>
  </si>
  <si>
    <t xml:space="preserve">2695317	</t>
  </si>
  <si>
    <t xml:space="preserve">21038123845	</t>
  </si>
  <si>
    <t>[北干巴鲁]北干巴鲁王子酒店(Hotel Pangeran Pekanbaru)(22469472)</t>
  </si>
  <si>
    <t>豪华客房&lt;2人入住&gt;&lt;不退款&gt;</t>
  </si>
  <si>
    <t>Wicaksono/Yohanes Satrio</t>
  </si>
  <si>
    <t xml:space="preserve">2696264	</t>
  </si>
  <si>
    <t>，</t>
  </si>
  <si>
    <t>2665053 这单的补款单</t>
  </si>
  <si>
    <t>A220919112537481</t>
  </si>
  <si>
    <t>A220919112631481</t>
  </si>
  <si>
    <t>USD / THB 当前参考汇率: 36.877</t>
  </si>
  <si>
    <t>总计： 5254.8 USD/
193781.26 THB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</si>
  <si>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</si>
  <si>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</si>
  <si>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</si>
  <si>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</si>
  <si>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</si>
  <si>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</si>
  <si>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</si>
  <si>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</si>
  <si>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</si>
  <si>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</si>
  <si>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</si>
  <si>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</si>
  <si>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</si>
  <si>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</si>
  <si>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</si>
  <si>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</si>
  <si>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</si>
  <si>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</si>
  <si>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</si>
  <si>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2022-09-17</t>
  </si>
  <si>
    <t>2696264</t>
  </si>
  <si>
    <t>北干巴鲁王子酒店</t>
  </si>
  <si>
    <t>Wicaksono Yohanes Satrio</t>
  </si>
  <si>
    <t>2022-09-18</t>
  </si>
  <si>
    <t>退房日周结</t>
  </si>
  <si>
    <t>280.26</t>
  </si>
  <si>
    <t>40.00</t>
  </si>
  <si>
    <t>0</t>
  </si>
  <si>
    <t>0.00</t>
  </si>
  <si>
    <t>携程国际直连(CIT)</t>
  </si>
  <si>
    <t>01.011176</t>
  </si>
  <si>
    <t>2022-09-17 17:50:05</t>
  </si>
  <si>
    <t>否</t>
  </si>
  <si>
    <t>汇智国际旅游发展有限公司</t>
  </si>
  <si>
    <t>直连</t>
  </si>
  <si>
    <t>印度尼西亚</t>
  </si>
  <si>
    <t>2022-09-16</t>
  </si>
  <si>
    <t>2693566</t>
  </si>
  <si>
    <t>美国长住酒店 - 西雅图 - 贝尔维尤 - 法克特里亚</t>
  </si>
  <si>
    <t>Dennis Allison</t>
  </si>
  <si>
    <t>893.11</t>
  </si>
  <si>
    <t>128.00</t>
  </si>
  <si>
    <t>2022-09-16 01:21:59</t>
  </si>
  <si>
    <t>美国</t>
  </si>
  <si>
    <t>2022-09-15</t>
  </si>
  <si>
    <t>2692635</t>
  </si>
  <si>
    <t>迪拜费尔蒙特酒店</t>
  </si>
  <si>
    <t>Nassery Manhajuddin</t>
  </si>
  <si>
    <t>1381.53</t>
  </si>
  <si>
    <t>198.00</t>
  </si>
  <si>
    <t>2022-09-15 13:08:33</t>
  </si>
  <si>
    <t>阿拉伯联合酋长国</t>
  </si>
  <si>
    <t>2692305</t>
  </si>
  <si>
    <t>丁加奴苏特拉海滩度假酒店</t>
  </si>
  <si>
    <t>Su Sunaini</t>
  </si>
  <si>
    <t>334.92</t>
  </si>
  <si>
    <t>48.00</t>
  </si>
  <si>
    <t>2022-09-15 09:16:11</t>
  </si>
  <si>
    <t>马来西亚</t>
  </si>
  <si>
    <t>2692144</t>
  </si>
  <si>
    <t>马瑞安岛温泉度假村</t>
  </si>
  <si>
    <t>Mohamed Mariam</t>
  </si>
  <si>
    <t>1228.02</t>
  </si>
  <si>
    <t>176.00</t>
  </si>
  <si>
    <t>2022-09-15 04:46:28</t>
  </si>
  <si>
    <t>2022-09-13</t>
  </si>
  <si>
    <t>2689831</t>
  </si>
  <si>
    <t>ACC设计酒店</t>
  </si>
  <si>
    <t>KIM Junseon</t>
  </si>
  <si>
    <t>520.67</t>
  </si>
  <si>
    <t>75.00</t>
  </si>
  <si>
    <t>2022-09-13 12:08:05</t>
  </si>
  <si>
    <t>韩国</t>
  </si>
  <si>
    <t>2689799</t>
  </si>
  <si>
    <t>凤凰汽车旅馆</t>
  </si>
  <si>
    <t>Farish ALAN</t>
  </si>
  <si>
    <t>1360.69</t>
  </si>
  <si>
    <t>196.00</t>
  </si>
  <si>
    <t>2022-09-13 11:42:22</t>
  </si>
  <si>
    <t>新西兰</t>
  </si>
  <si>
    <t>2689591</t>
  </si>
  <si>
    <t>H3保利斯塔酒店</t>
  </si>
  <si>
    <t>Mendes Rodrigo Furtado,Furtado Cristina Pires</t>
  </si>
  <si>
    <t>1520.36</t>
  </si>
  <si>
    <t>219.00</t>
  </si>
  <si>
    <t>2022-09-13 08:12:24</t>
  </si>
  <si>
    <t>巴西</t>
  </si>
  <si>
    <t>2022-09-12</t>
  </si>
  <si>
    <t>2689254</t>
  </si>
  <si>
    <t>主题乐园附近品质套房酒店</t>
  </si>
  <si>
    <t>Charles-Kupolati Mona</t>
  </si>
  <si>
    <t>1666.63</t>
  </si>
  <si>
    <t>240.00</t>
  </si>
  <si>
    <t>2022-09-12 22:14:35</t>
  </si>
  <si>
    <t>2688397</t>
  </si>
  <si>
    <t>如玛吉隆玻市中心高级大酒店</t>
  </si>
  <si>
    <t>Tan Chong Sern,Tan Angel</t>
  </si>
  <si>
    <t>2022-09-14</t>
  </si>
  <si>
    <t>861.09</t>
  </si>
  <si>
    <t>124.00</t>
  </si>
  <si>
    <t>2022-09-12 10:03:39</t>
  </si>
  <si>
    <t>2688262</t>
  </si>
  <si>
    <t>尼斯-普罗梅娜德昂格莱普瑞米尔经典酒店</t>
  </si>
  <si>
    <t>An Senyou</t>
  </si>
  <si>
    <t>652.76</t>
  </si>
  <si>
    <t>94.00</t>
  </si>
  <si>
    <t>2022-09-12 06:57:37</t>
  </si>
  <si>
    <t>法国</t>
  </si>
  <si>
    <t>2688137</t>
  </si>
  <si>
    <t>阿布扎比圣瑞吉酒店</t>
  </si>
  <si>
    <t>Loubani Ahmad Hasan</t>
  </si>
  <si>
    <t>1159.70</t>
  </si>
  <si>
    <t>167.00</t>
  </si>
  <si>
    <t>2022-09-12 00:55:45</t>
  </si>
  <si>
    <t>2022-09-11</t>
  </si>
  <si>
    <t>2688065</t>
  </si>
  <si>
    <t>Youssef Abdelrahman fathy</t>
  </si>
  <si>
    <t>2022-09-11 23:12:05</t>
  </si>
  <si>
    <t>2688023</t>
  </si>
  <si>
    <t>马里贝斯特度假村</t>
  </si>
  <si>
    <t>MANSOR SYAZRUL RAZMAN,ABU BAKAR MOHD KHAIR</t>
  </si>
  <si>
    <t>1729.13</t>
  </si>
  <si>
    <t>249.00</t>
  </si>
  <si>
    <t>2022-09-11 22:43:10</t>
  </si>
  <si>
    <t>2687393</t>
  </si>
  <si>
    <t>曼谷素坤逸航站 21 中心酒店 (SHA Plus+)</t>
  </si>
  <si>
    <t>WANCHAI THIDAPORN</t>
  </si>
  <si>
    <t>2458.28</t>
  </si>
  <si>
    <t>354.00</t>
  </si>
  <si>
    <t>2022-09-11 23:32:58</t>
  </si>
  <si>
    <t>直采</t>
  </si>
  <si>
    <t>泰国</t>
  </si>
  <si>
    <t>2686946</t>
  </si>
  <si>
    <t>Alkhzendar Sara Hassan</t>
  </si>
  <si>
    <t>2022-09-11 01:53:04</t>
  </si>
  <si>
    <t>2022-09-10</t>
  </si>
  <si>
    <t>2686333</t>
  </si>
  <si>
    <t>Elzeny Tarek abdou</t>
  </si>
  <si>
    <t>2022-09-10 16:44:55</t>
  </si>
  <si>
    <t>2685481</t>
  </si>
  <si>
    <t>涅盘酒店</t>
  </si>
  <si>
    <t>Herrera Genesis</t>
  </si>
  <si>
    <t>2249.95</t>
  </si>
  <si>
    <t>324.00</t>
  </si>
  <si>
    <t>2022-09-10 02:05:55</t>
  </si>
  <si>
    <t>2022-09-09</t>
  </si>
  <si>
    <t>2685208</t>
  </si>
  <si>
    <t>Kim Hyunah</t>
  </si>
  <si>
    <t>1855.32</t>
  </si>
  <si>
    <t>266.00</t>
  </si>
  <si>
    <t>2022-09-10 10:21:04</t>
  </si>
  <si>
    <t>2685114</t>
  </si>
  <si>
    <t>新德里粉红旅馆</t>
  </si>
  <si>
    <t>Mallick Rituparna,Jha Shashank</t>
  </si>
  <si>
    <t>1841.37</t>
  </si>
  <si>
    <t>264.00</t>
  </si>
  <si>
    <t>2022-09-09 20:51:34</t>
  </si>
  <si>
    <t>印度</t>
  </si>
  <si>
    <t>2683954</t>
  </si>
  <si>
    <t>范布伦酒店</t>
  </si>
  <si>
    <t>Ryan Kenneth</t>
  </si>
  <si>
    <t>655.64</t>
  </si>
  <si>
    <t>2022-09-09 01:37:38</t>
  </si>
  <si>
    <t>2022-09-06</t>
  </si>
  <si>
    <t>2680448</t>
  </si>
  <si>
    <t>得克萨斯 A&amp;M 酒店及会议中心</t>
  </si>
  <si>
    <t>Tanner Stephen</t>
  </si>
  <si>
    <t>931.21</t>
  </si>
  <si>
    <t>134.00</t>
  </si>
  <si>
    <t>2022-09-06 03:21:26</t>
  </si>
  <si>
    <t>2022-08-26</t>
  </si>
  <si>
    <t>2667903</t>
  </si>
  <si>
    <t>盲通度假村汽车旅馆</t>
  </si>
  <si>
    <t>Gage Edith Irene</t>
  </si>
  <si>
    <t>576.71</t>
  </si>
  <si>
    <t>84.00</t>
  </si>
  <si>
    <t>2022-08-26 02:59:59</t>
  </si>
  <si>
    <t>2022-08-23</t>
  </si>
  <si>
    <t>2665053</t>
  </si>
  <si>
    <t>吉隆坡四季酒店</t>
  </si>
  <si>
    <t>ALMADANI SHAHER MAHMOUD</t>
  </si>
  <si>
    <t>3726.93</t>
  </si>
  <si>
    <t>543.00</t>
  </si>
  <si>
    <t>586.71</t>
  </si>
  <si>
    <t>43</t>
  </si>
  <si>
    <t>300</t>
  </si>
  <si>
    <t>2022-08-24 11:30:59</t>
  </si>
  <si>
    <t>2022-07-30</t>
  </si>
  <si>
    <t>2637676</t>
  </si>
  <si>
    <t>蒙特利尔市中心旅客之家酒店</t>
  </si>
  <si>
    <t>Kasheke Gracious</t>
  </si>
  <si>
    <t>2271.66</t>
  </si>
  <si>
    <t>336.00</t>
  </si>
  <si>
    <t>2022-07-30 02:24:19</t>
  </si>
  <si>
    <t>加拿大</t>
  </si>
  <si>
    <t>2022-07-28</t>
  </si>
  <si>
    <t>2635157</t>
  </si>
  <si>
    <t>拉斯维加索纳斯塔Simply套房酒店</t>
  </si>
  <si>
    <t>Tripathi Abhishek Rajendraprasad</t>
  </si>
  <si>
    <t>2005.22</t>
  </si>
  <si>
    <t>296.00</t>
  </si>
  <si>
    <t>2022-07-28 05:02:13</t>
  </si>
  <si>
    <t>2022-07-15</t>
  </si>
  <si>
    <t>2621732</t>
  </si>
  <si>
    <t>阿玛塔兰纳精品酒店</t>
  </si>
  <si>
    <t>Hinkson Thomas Roger,Iloilo Lyneth Mangubat</t>
  </si>
  <si>
    <t>1462.95</t>
  </si>
  <si>
    <t>216.00</t>
  </si>
  <si>
    <t>2022-07-15 05:48:26</t>
  </si>
  <si>
    <t>2022-05-29</t>
  </si>
  <si>
    <t>2568201</t>
  </si>
  <si>
    <t>曼谷阿文苏昆维特酒店</t>
  </si>
  <si>
    <t>Goh Michelle,Ong Ivy</t>
  </si>
  <si>
    <t>2022-09-07</t>
  </si>
  <si>
    <t>1812.97</t>
  </si>
  <si>
    <t>270.00</t>
  </si>
  <si>
    <t>2022-05-29 17:07:35</t>
  </si>
  <si>
    <t>2022-03-23</t>
  </si>
  <si>
    <t>2478829</t>
  </si>
  <si>
    <t>柯立芝酒店</t>
  </si>
  <si>
    <t>Mathews Dave</t>
  </si>
  <si>
    <t>752.90</t>
  </si>
  <si>
    <t>118.00</t>
  </si>
  <si>
    <t>2022-03-23 02:08:36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</si>
</sst>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45</xdr:row>
      <xdr:rowOff>0</xdr:rowOff>
    </xdr:from>
    <xdr:to>
      <xdr:col>14</xdr:col>
      <xdr:colOff>238125</xdr:colOff>
      <xdr:row>75</xdr:row>
      <xdr:rowOff>9525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7372350"/>
          <a:ext cx="10429875" cy="51530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35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44821</v>
      </c>
      <c r="G2" s="6">
        <v>44822</v>
      </c>
      <c r="H2" s="4">
        <v>1</v>
      </c>
      <c r="I2" s="4">
        <v>1</v>
      </c>
      <c r="J2" s="4">
        <v>1</v>
      </c>
      <c r="K2" s="4" t="s">
        <v>30</v>
      </c>
      <c r="L2" s="4">
        <v>118</v>
      </c>
      <c r="M2" s="4">
        <v>118</v>
      </c>
      <c r="N2" s="4" t="s">
        <v>31</v>
      </c>
      <c r="O2" s="4" t="s">
        <v>32</v>
      </c>
      <c r="P2" s="4" t="s">
        <v>33</v>
      </c>
      <c r="Q2" s="4">
        <v>0</v>
      </c>
      <c r="R2" s="7">
        <v>44643</v>
      </c>
      <c r="S2" s="6">
        <v>44823</v>
      </c>
      <c r="T2" s="4" t="s">
        <v>34</v>
      </c>
      <c r="U2" s="4">
        <v>118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44811</v>
      </c>
      <c r="G3" s="6">
        <v>44817</v>
      </c>
      <c r="H3" s="4">
        <v>1</v>
      </c>
      <c r="I3" s="4">
        <v>6</v>
      </c>
      <c r="J3" s="4">
        <v>6</v>
      </c>
      <c r="K3" s="4" t="s">
        <v>30</v>
      </c>
      <c r="L3" s="4">
        <v>270</v>
      </c>
      <c r="M3" s="4">
        <v>270</v>
      </c>
      <c r="N3" s="4" t="s">
        <v>40</v>
      </c>
      <c r="O3" s="4" t="s">
        <v>32</v>
      </c>
      <c r="P3" s="4" t="s">
        <v>33</v>
      </c>
      <c r="Q3" s="4">
        <v>0</v>
      </c>
      <c r="R3" s="7">
        <v>44710</v>
      </c>
      <c r="S3" s="6">
        <v>44823</v>
      </c>
      <c r="T3" s="4" t="s">
        <v>34</v>
      </c>
      <c r="U3" s="4">
        <v>270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44813</v>
      </c>
      <c r="G4" s="6">
        <v>44817</v>
      </c>
      <c r="H4" s="4">
        <v>1</v>
      </c>
      <c r="I4" s="4">
        <v>4</v>
      </c>
      <c r="J4" s="4">
        <v>4</v>
      </c>
      <c r="K4" s="4" t="s">
        <v>30</v>
      </c>
      <c r="L4" s="4">
        <v>216</v>
      </c>
      <c r="M4" s="4">
        <v>216</v>
      </c>
      <c r="N4" s="4" t="s">
        <v>46</v>
      </c>
      <c r="O4" s="4" t="s">
        <v>32</v>
      </c>
      <c r="P4" s="4" t="s">
        <v>33</v>
      </c>
      <c r="Q4" s="4">
        <v>0</v>
      </c>
      <c r="R4" s="7">
        <v>44757</v>
      </c>
      <c r="S4" s="6">
        <v>44823</v>
      </c>
      <c r="T4" s="4" t="s">
        <v>34</v>
      </c>
      <c r="U4" s="4">
        <v>216</v>
      </c>
      <c r="V4" s="4">
        <v>0</v>
      </c>
      <c r="W4" s="4">
        <v>0</v>
      </c>
      <c r="X4" s="4" t="s">
        <v>47</v>
      </c>
      <c r="Y4" s="4" t="s">
        <v>47</v>
      </c>
    </row>
    <row r="5" s="4" customFormat="1" spans="1:25">
      <c r="A5" s="4" t="s">
        <v>48</v>
      </c>
      <c r="B5" s="4" t="s">
        <v>26</v>
      </c>
      <c r="C5" s="4" t="s">
        <v>27</v>
      </c>
      <c r="D5" s="4" t="s">
        <v>49</v>
      </c>
      <c r="E5" s="4" t="s">
        <v>50</v>
      </c>
      <c r="F5" s="6">
        <v>44820</v>
      </c>
      <c r="G5" s="6">
        <v>44822</v>
      </c>
      <c r="H5" s="4">
        <v>1</v>
      </c>
      <c r="I5" s="4">
        <v>2</v>
      </c>
      <c r="J5" s="4">
        <v>2</v>
      </c>
      <c r="K5" s="4" t="s">
        <v>30</v>
      </c>
      <c r="L5" s="4">
        <v>296</v>
      </c>
      <c r="M5" s="4">
        <v>296</v>
      </c>
      <c r="N5" s="4" t="s">
        <v>51</v>
      </c>
      <c r="O5" s="4" t="s">
        <v>32</v>
      </c>
      <c r="P5" s="4" t="s">
        <v>33</v>
      </c>
      <c r="Q5" s="4">
        <v>0</v>
      </c>
      <c r="R5" s="7">
        <v>44770</v>
      </c>
      <c r="S5" s="6">
        <v>44823</v>
      </c>
      <c r="T5" s="4" t="s">
        <v>34</v>
      </c>
      <c r="U5" s="4">
        <v>296</v>
      </c>
      <c r="V5" s="4">
        <v>0</v>
      </c>
      <c r="W5" s="4">
        <v>0</v>
      </c>
      <c r="X5" s="4" t="s">
        <v>47</v>
      </c>
      <c r="Y5" s="4" t="s">
        <v>52</v>
      </c>
    </row>
    <row r="6" s="4" customFormat="1" spans="1:25">
      <c r="A6" s="4" t="s">
        <v>53</v>
      </c>
      <c r="B6" s="4" t="s">
        <v>26</v>
      </c>
      <c r="C6" s="4" t="s">
        <v>27</v>
      </c>
      <c r="D6" s="4" t="s">
        <v>54</v>
      </c>
      <c r="E6" s="4" t="s">
        <v>55</v>
      </c>
      <c r="F6" s="6">
        <v>44815</v>
      </c>
      <c r="G6" s="6">
        <v>44818</v>
      </c>
      <c r="H6" s="4">
        <v>1</v>
      </c>
      <c r="I6" s="4">
        <v>3</v>
      </c>
      <c r="J6" s="4">
        <v>3</v>
      </c>
      <c r="K6" s="4" t="s">
        <v>30</v>
      </c>
      <c r="L6" s="4">
        <v>336</v>
      </c>
      <c r="M6" s="4">
        <v>336</v>
      </c>
      <c r="N6" s="4" t="s">
        <v>56</v>
      </c>
      <c r="O6" s="4" t="s">
        <v>32</v>
      </c>
      <c r="P6" s="4" t="s">
        <v>33</v>
      </c>
      <c r="Q6" s="4">
        <v>0</v>
      </c>
      <c r="R6" s="7">
        <v>44772</v>
      </c>
      <c r="S6" s="6">
        <v>44823</v>
      </c>
      <c r="T6" s="4" t="s">
        <v>34</v>
      </c>
      <c r="U6" s="4">
        <v>336</v>
      </c>
      <c r="V6" s="4">
        <v>0</v>
      </c>
      <c r="W6" s="4">
        <v>0</v>
      </c>
      <c r="X6" s="4" t="s">
        <v>47</v>
      </c>
      <c r="Y6" s="4" t="s">
        <v>57</v>
      </c>
    </row>
    <row r="7" s="4" customFormat="1" spans="1:25">
      <c r="A7" s="4" t="s">
        <v>58</v>
      </c>
      <c r="B7" s="4" t="s">
        <v>26</v>
      </c>
      <c r="C7" s="4" t="s">
        <v>27</v>
      </c>
      <c r="D7" s="4" t="s">
        <v>59</v>
      </c>
      <c r="E7" s="4" t="s">
        <v>60</v>
      </c>
      <c r="F7" s="6">
        <v>44815</v>
      </c>
      <c r="G7" s="6">
        <v>44816</v>
      </c>
      <c r="H7" s="4">
        <v>1</v>
      </c>
      <c r="I7" s="4">
        <v>1</v>
      </c>
      <c r="J7" s="4">
        <v>1</v>
      </c>
      <c r="K7" s="4" t="s">
        <v>30</v>
      </c>
      <c r="L7" s="4">
        <v>84</v>
      </c>
      <c r="M7" s="4">
        <v>84</v>
      </c>
      <c r="N7" s="4" t="s">
        <v>61</v>
      </c>
      <c r="O7" s="4" t="s">
        <v>32</v>
      </c>
      <c r="P7" s="4" t="s">
        <v>33</v>
      </c>
      <c r="Q7" s="4">
        <v>0</v>
      </c>
      <c r="R7" s="7">
        <v>44799</v>
      </c>
      <c r="S7" s="6">
        <v>44823</v>
      </c>
      <c r="T7" s="4" t="s">
        <v>34</v>
      </c>
      <c r="U7" s="4">
        <v>84</v>
      </c>
      <c r="V7" s="4">
        <v>0</v>
      </c>
      <c r="W7" s="4">
        <v>0</v>
      </c>
      <c r="X7" s="4" t="s">
        <v>47</v>
      </c>
      <c r="Y7" s="4" t="s">
        <v>62</v>
      </c>
    </row>
    <row r="8" s="4" customFormat="1" spans="1:25">
      <c r="A8" s="4" t="s">
        <v>63</v>
      </c>
      <c r="B8" s="4" t="s">
        <v>26</v>
      </c>
      <c r="C8" s="4" t="s">
        <v>27</v>
      </c>
      <c r="D8" s="4" t="s">
        <v>64</v>
      </c>
      <c r="E8" s="4" t="s">
        <v>65</v>
      </c>
      <c r="F8" s="6">
        <v>44813</v>
      </c>
      <c r="G8" s="6">
        <v>44816</v>
      </c>
      <c r="H8" s="4">
        <v>1</v>
      </c>
      <c r="I8" s="4">
        <v>3</v>
      </c>
      <c r="J8" s="4">
        <v>3</v>
      </c>
      <c r="K8" s="4" t="s">
        <v>30</v>
      </c>
      <c r="L8" s="4">
        <v>43.8</v>
      </c>
      <c r="M8" s="4">
        <v>43.8</v>
      </c>
      <c r="N8" s="4" t="s">
        <v>66</v>
      </c>
      <c r="O8" s="4" t="s">
        <v>32</v>
      </c>
      <c r="P8" s="4" t="s">
        <v>33</v>
      </c>
      <c r="Q8" s="4">
        <v>0</v>
      </c>
      <c r="R8" s="7">
        <v>44799</v>
      </c>
      <c r="S8" s="6">
        <v>44823</v>
      </c>
      <c r="T8" s="4" t="s">
        <v>34</v>
      </c>
      <c r="U8" s="4">
        <v>43.8</v>
      </c>
      <c r="V8" s="4">
        <v>0</v>
      </c>
      <c r="W8" s="4">
        <v>0</v>
      </c>
      <c r="X8" s="4" t="s">
        <v>47</v>
      </c>
      <c r="Y8" s="4" t="s">
        <v>47</v>
      </c>
    </row>
    <row r="9" s="4" customFormat="1" spans="1:25">
      <c r="A9" s="4" t="s">
        <v>67</v>
      </c>
      <c r="B9" s="4" t="s">
        <v>26</v>
      </c>
      <c r="C9" s="4" t="s">
        <v>27</v>
      </c>
      <c r="D9" s="4" t="s">
        <v>68</v>
      </c>
      <c r="E9" s="4" t="s">
        <v>69</v>
      </c>
      <c r="F9" s="6">
        <v>44815</v>
      </c>
      <c r="G9" s="6">
        <v>44816</v>
      </c>
      <c r="H9" s="4">
        <v>1</v>
      </c>
      <c r="I9" s="4">
        <v>1</v>
      </c>
      <c r="J9" s="4">
        <v>1</v>
      </c>
      <c r="K9" s="4" t="s">
        <v>30</v>
      </c>
      <c r="L9" s="4">
        <v>134</v>
      </c>
      <c r="M9" s="4">
        <v>134</v>
      </c>
      <c r="N9" s="4" t="s">
        <v>70</v>
      </c>
      <c r="O9" s="4" t="s">
        <v>32</v>
      </c>
      <c r="P9" s="4" t="s">
        <v>33</v>
      </c>
      <c r="Q9" s="4">
        <v>0</v>
      </c>
      <c r="R9" s="7">
        <v>44810</v>
      </c>
      <c r="S9" s="6">
        <v>44823</v>
      </c>
      <c r="T9" s="4" t="s">
        <v>34</v>
      </c>
      <c r="U9" s="4">
        <v>134</v>
      </c>
      <c r="V9" s="4">
        <v>0</v>
      </c>
      <c r="W9" s="4">
        <v>0</v>
      </c>
      <c r="X9" s="4" t="s">
        <v>47</v>
      </c>
      <c r="Y9" s="4" t="s">
        <v>71</v>
      </c>
    </row>
    <row r="10" s="4" customFormat="1" spans="1:25">
      <c r="A10" s="4" t="s">
        <v>72</v>
      </c>
      <c r="B10" s="4" t="s">
        <v>26</v>
      </c>
      <c r="C10" s="4" t="s">
        <v>27</v>
      </c>
      <c r="D10" s="4" t="s">
        <v>73</v>
      </c>
      <c r="E10" s="4" t="s">
        <v>74</v>
      </c>
      <c r="F10" s="6">
        <v>44815</v>
      </c>
      <c r="G10" s="6">
        <v>44816</v>
      </c>
      <c r="H10" s="4">
        <v>1</v>
      </c>
      <c r="I10" s="4">
        <v>1</v>
      </c>
      <c r="J10" s="4">
        <v>1</v>
      </c>
      <c r="K10" s="4" t="s">
        <v>30</v>
      </c>
      <c r="L10" s="4">
        <v>94</v>
      </c>
      <c r="M10" s="4">
        <v>94</v>
      </c>
      <c r="N10" s="4" t="s">
        <v>75</v>
      </c>
      <c r="O10" s="4" t="s">
        <v>32</v>
      </c>
      <c r="P10" s="4" t="s">
        <v>33</v>
      </c>
      <c r="Q10" s="4">
        <v>0</v>
      </c>
      <c r="R10" s="7">
        <v>44813</v>
      </c>
      <c r="S10" s="6">
        <v>44823</v>
      </c>
      <c r="T10" s="4" t="s">
        <v>34</v>
      </c>
      <c r="U10" s="4">
        <v>94</v>
      </c>
      <c r="V10" s="4">
        <v>0</v>
      </c>
      <c r="W10" s="4">
        <v>0</v>
      </c>
      <c r="X10" s="4" t="s">
        <v>76</v>
      </c>
      <c r="Y10" s="4" t="s">
        <v>77</v>
      </c>
    </row>
    <row r="11" s="4" customFormat="1" spans="1:25">
      <c r="A11" s="4" t="s">
        <v>78</v>
      </c>
      <c r="B11" s="4" t="s">
        <v>26</v>
      </c>
      <c r="C11" s="4" t="s">
        <v>27</v>
      </c>
      <c r="D11" s="4" t="s">
        <v>79</v>
      </c>
      <c r="E11" s="4" t="s">
        <v>80</v>
      </c>
      <c r="F11" s="6">
        <v>44820</v>
      </c>
      <c r="G11" s="6">
        <v>44822</v>
      </c>
      <c r="H11" s="4">
        <v>1</v>
      </c>
      <c r="I11" s="4">
        <v>2</v>
      </c>
      <c r="J11" s="4">
        <v>2</v>
      </c>
      <c r="K11" s="4" t="s">
        <v>30</v>
      </c>
      <c r="L11" s="4">
        <v>264</v>
      </c>
      <c r="M11" s="4">
        <v>264</v>
      </c>
      <c r="N11" s="4" t="s">
        <v>81</v>
      </c>
      <c r="O11" s="4" t="s">
        <v>32</v>
      </c>
      <c r="P11" s="4" t="s">
        <v>33</v>
      </c>
      <c r="Q11" s="4">
        <v>0</v>
      </c>
      <c r="R11" s="7">
        <v>44813</v>
      </c>
      <c r="S11" s="6">
        <v>44823</v>
      </c>
      <c r="T11" s="4" t="s">
        <v>34</v>
      </c>
      <c r="U11" s="4">
        <v>264</v>
      </c>
      <c r="V11" s="4">
        <v>0</v>
      </c>
      <c r="W11" s="4">
        <v>0</v>
      </c>
      <c r="X11" s="4" t="s">
        <v>82</v>
      </c>
      <c r="Y11" s="4" t="s">
        <v>83</v>
      </c>
    </row>
    <row r="12" s="4" customFormat="1" spans="1:25">
      <c r="A12" s="4" t="s">
        <v>84</v>
      </c>
      <c r="B12" s="4" t="s">
        <v>26</v>
      </c>
      <c r="C12" s="4" t="s">
        <v>27</v>
      </c>
      <c r="D12" s="4" t="s">
        <v>85</v>
      </c>
      <c r="E12" s="4" t="s">
        <v>86</v>
      </c>
      <c r="F12" s="6">
        <v>44814</v>
      </c>
      <c r="G12" s="6">
        <v>44816</v>
      </c>
      <c r="H12" s="4">
        <v>1</v>
      </c>
      <c r="I12" s="4">
        <v>2</v>
      </c>
      <c r="J12" s="4">
        <v>2</v>
      </c>
      <c r="K12" s="4" t="s">
        <v>30</v>
      </c>
      <c r="L12" s="4">
        <v>266</v>
      </c>
      <c r="M12" s="4">
        <v>266</v>
      </c>
      <c r="N12" s="4" t="s">
        <v>87</v>
      </c>
      <c r="O12" s="4" t="s">
        <v>32</v>
      </c>
      <c r="P12" s="4" t="s">
        <v>33</v>
      </c>
      <c r="Q12" s="4">
        <v>0</v>
      </c>
      <c r="R12" s="7">
        <v>44813</v>
      </c>
      <c r="S12" s="6">
        <v>44823</v>
      </c>
      <c r="T12" s="4" t="s">
        <v>34</v>
      </c>
      <c r="U12" s="4">
        <v>266</v>
      </c>
      <c r="V12" s="4">
        <v>0</v>
      </c>
      <c r="W12" s="4">
        <v>0</v>
      </c>
      <c r="X12" s="4" t="s">
        <v>88</v>
      </c>
      <c r="Y12" s="4" t="s">
        <v>89</v>
      </c>
    </row>
    <row r="13" s="4" customFormat="1" spans="1:25">
      <c r="A13" s="4" t="s">
        <v>90</v>
      </c>
      <c r="B13" s="4" t="s">
        <v>26</v>
      </c>
      <c r="C13" s="4" t="s">
        <v>27</v>
      </c>
      <c r="D13" s="4" t="s">
        <v>91</v>
      </c>
      <c r="E13" s="4" t="s">
        <v>92</v>
      </c>
      <c r="F13" s="6">
        <v>44821</v>
      </c>
      <c r="G13" s="6">
        <v>44822</v>
      </c>
      <c r="H13" s="4">
        <v>1</v>
      </c>
      <c r="I13" s="4">
        <v>1</v>
      </c>
      <c r="J13" s="4">
        <v>1</v>
      </c>
      <c r="K13" s="4" t="s">
        <v>30</v>
      </c>
      <c r="L13" s="4">
        <v>324</v>
      </c>
      <c r="M13" s="4">
        <v>324</v>
      </c>
      <c r="N13" s="4" t="s">
        <v>93</v>
      </c>
      <c r="O13" s="4" t="s">
        <v>32</v>
      </c>
      <c r="P13" s="4" t="s">
        <v>33</v>
      </c>
      <c r="Q13" s="4">
        <v>0</v>
      </c>
      <c r="R13" s="7">
        <v>44814</v>
      </c>
      <c r="S13" s="6">
        <v>44823</v>
      </c>
      <c r="T13" s="4" t="s">
        <v>34</v>
      </c>
      <c r="U13" s="4">
        <v>324</v>
      </c>
      <c r="V13" s="4">
        <v>0</v>
      </c>
      <c r="W13" s="4">
        <v>0</v>
      </c>
      <c r="X13" s="4" t="s">
        <v>94</v>
      </c>
      <c r="Y13" s="4" t="s">
        <v>95</v>
      </c>
    </row>
    <row r="14" s="4" customFormat="1" spans="1:25">
      <c r="A14" s="4" t="s">
        <v>96</v>
      </c>
      <c r="B14" s="4" t="s">
        <v>26</v>
      </c>
      <c r="C14" s="4" t="s">
        <v>27</v>
      </c>
      <c r="D14" s="4" t="s">
        <v>97</v>
      </c>
      <c r="E14" s="4" t="s">
        <v>98</v>
      </c>
      <c r="F14" s="6">
        <v>44817</v>
      </c>
      <c r="G14" s="6">
        <v>44818</v>
      </c>
      <c r="H14" s="4">
        <v>1</v>
      </c>
      <c r="I14" s="4">
        <v>1</v>
      </c>
      <c r="J14" s="4">
        <v>1</v>
      </c>
      <c r="K14" s="4" t="s">
        <v>30</v>
      </c>
      <c r="L14" s="4">
        <v>167</v>
      </c>
      <c r="M14" s="4">
        <v>167</v>
      </c>
      <c r="N14" s="4" t="s">
        <v>99</v>
      </c>
      <c r="O14" s="4" t="s">
        <v>32</v>
      </c>
      <c r="P14" s="4" t="s">
        <v>33</v>
      </c>
      <c r="Q14" s="4">
        <v>0</v>
      </c>
      <c r="R14" s="7">
        <v>44814</v>
      </c>
      <c r="S14" s="6">
        <v>44823</v>
      </c>
      <c r="T14" s="4" t="s">
        <v>34</v>
      </c>
      <c r="U14" s="4">
        <v>167</v>
      </c>
      <c r="V14" s="4">
        <v>0</v>
      </c>
      <c r="W14" s="4">
        <v>0</v>
      </c>
      <c r="X14" s="4" t="s">
        <v>100</v>
      </c>
      <c r="Y14" s="4" t="s">
        <v>101</v>
      </c>
    </row>
    <row r="15" s="4" customFormat="1" spans="1:25">
      <c r="A15" s="4" t="s">
        <v>102</v>
      </c>
      <c r="B15" s="4" t="s">
        <v>26</v>
      </c>
      <c r="C15" s="4" t="s">
        <v>27</v>
      </c>
      <c r="D15" s="4" t="s">
        <v>97</v>
      </c>
      <c r="E15" s="4" t="s">
        <v>98</v>
      </c>
      <c r="F15" s="6">
        <v>44817</v>
      </c>
      <c r="G15" s="6">
        <v>44818</v>
      </c>
      <c r="H15" s="4">
        <v>1</v>
      </c>
      <c r="I15" s="4">
        <v>1</v>
      </c>
      <c r="J15" s="4">
        <v>1</v>
      </c>
      <c r="K15" s="4" t="s">
        <v>30</v>
      </c>
      <c r="L15" s="4">
        <v>167</v>
      </c>
      <c r="M15" s="4">
        <v>167</v>
      </c>
      <c r="N15" s="4" t="s">
        <v>103</v>
      </c>
      <c r="O15" s="4" t="s">
        <v>32</v>
      </c>
      <c r="P15" s="4" t="s">
        <v>33</v>
      </c>
      <c r="Q15" s="4">
        <v>0</v>
      </c>
      <c r="R15" s="7">
        <v>44815</v>
      </c>
      <c r="S15" s="6">
        <v>44823</v>
      </c>
      <c r="T15" s="4" t="s">
        <v>34</v>
      </c>
      <c r="U15" s="4">
        <v>167</v>
      </c>
      <c r="V15" s="4">
        <v>0</v>
      </c>
      <c r="W15" s="4">
        <v>0</v>
      </c>
      <c r="X15" s="4" t="s">
        <v>47</v>
      </c>
      <c r="Y15" s="4" t="s">
        <v>104</v>
      </c>
    </row>
    <row r="16" s="4" customFormat="1" spans="1:25">
      <c r="A16" s="4" t="s">
        <v>105</v>
      </c>
      <c r="B16" s="4" t="s">
        <v>26</v>
      </c>
      <c r="C16" s="4" t="s">
        <v>27</v>
      </c>
      <c r="D16" s="4" t="s">
        <v>85</v>
      </c>
      <c r="E16" s="4" t="s">
        <v>106</v>
      </c>
      <c r="F16" s="6">
        <v>44818</v>
      </c>
      <c r="G16" s="6">
        <v>44821</v>
      </c>
      <c r="H16" s="4">
        <v>1</v>
      </c>
      <c r="I16" s="4">
        <v>3</v>
      </c>
      <c r="J16" s="4">
        <v>3</v>
      </c>
      <c r="K16" s="4" t="s">
        <v>30</v>
      </c>
      <c r="L16" s="4">
        <v>354</v>
      </c>
      <c r="M16" s="4">
        <v>354</v>
      </c>
      <c r="N16" s="4" t="s">
        <v>107</v>
      </c>
      <c r="O16" s="4" t="s">
        <v>32</v>
      </c>
      <c r="P16" s="4" t="s">
        <v>33</v>
      </c>
      <c r="Q16" s="4">
        <v>0</v>
      </c>
      <c r="R16" s="7">
        <v>44815</v>
      </c>
      <c r="S16" s="6">
        <v>44823</v>
      </c>
      <c r="T16" s="4" t="s">
        <v>34</v>
      </c>
      <c r="U16" s="4">
        <v>354</v>
      </c>
      <c r="V16" s="4">
        <v>0</v>
      </c>
      <c r="W16" s="4">
        <v>0</v>
      </c>
      <c r="X16" s="4" t="s">
        <v>47</v>
      </c>
      <c r="Y16" s="4" t="s">
        <v>108</v>
      </c>
    </row>
    <row r="17" s="4" customFormat="1" spans="1:25">
      <c r="A17" s="4" t="s">
        <v>109</v>
      </c>
      <c r="B17" s="4" t="s">
        <v>26</v>
      </c>
      <c r="C17" s="4" t="s">
        <v>27</v>
      </c>
      <c r="D17" s="4" t="s">
        <v>110</v>
      </c>
      <c r="E17" s="4" t="s">
        <v>111</v>
      </c>
      <c r="F17" s="6">
        <v>44819</v>
      </c>
      <c r="G17" s="6">
        <v>44821</v>
      </c>
      <c r="H17" s="4">
        <v>3</v>
      </c>
      <c r="I17" s="4">
        <v>2</v>
      </c>
      <c r="J17" s="4">
        <v>6</v>
      </c>
      <c r="K17" s="4" t="s">
        <v>30</v>
      </c>
      <c r="L17" s="4">
        <v>249</v>
      </c>
      <c r="M17" s="4">
        <v>249</v>
      </c>
      <c r="N17" s="4" t="s">
        <v>112</v>
      </c>
      <c r="O17" s="4" t="s">
        <v>32</v>
      </c>
      <c r="P17" s="4" t="s">
        <v>33</v>
      </c>
      <c r="Q17" s="4">
        <v>0</v>
      </c>
      <c r="R17" s="7">
        <v>44815</v>
      </c>
      <c r="S17" s="6">
        <v>44823</v>
      </c>
      <c r="T17" s="4" t="s">
        <v>34</v>
      </c>
      <c r="U17" s="4">
        <v>249</v>
      </c>
      <c r="V17" s="4">
        <v>0</v>
      </c>
      <c r="W17" s="4">
        <v>0</v>
      </c>
      <c r="X17" s="4" t="s">
        <v>47</v>
      </c>
      <c r="Y17" s="4" t="s">
        <v>113</v>
      </c>
    </row>
    <row r="18" s="4" customFormat="1" spans="1:25">
      <c r="A18" s="4" t="s">
        <v>114</v>
      </c>
      <c r="B18" s="4" t="s">
        <v>26</v>
      </c>
      <c r="C18" s="4" t="s">
        <v>27</v>
      </c>
      <c r="D18" s="4" t="s">
        <v>97</v>
      </c>
      <c r="E18" s="4" t="s">
        <v>98</v>
      </c>
      <c r="F18" s="6">
        <v>44817</v>
      </c>
      <c r="G18" s="6">
        <v>44818</v>
      </c>
      <c r="H18" s="4">
        <v>1</v>
      </c>
      <c r="I18" s="4">
        <v>1</v>
      </c>
      <c r="J18" s="4">
        <v>1</v>
      </c>
      <c r="K18" s="4" t="s">
        <v>30</v>
      </c>
      <c r="L18" s="4">
        <v>167</v>
      </c>
      <c r="M18" s="4">
        <v>167</v>
      </c>
      <c r="N18" s="4" t="s">
        <v>115</v>
      </c>
      <c r="O18" s="4" t="s">
        <v>32</v>
      </c>
      <c r="P18" s="4" t="s">
        <v>33</v>
      </c>
      <c r="Q18" s="4">
        <v>0</v>
      </c>
      <c r="R18" s="7">
        <v>44815</v>
      </c>
      <c r="S18" s="6">
        <v>44823</v>
      </c>
      <c r="T18" s="4" t="s">
        <v>34</v>
      </c>
      <c r="U18" s="4">
        <v>167</v>
      </c>
      <c r="V18" s="4">
        <v>0</v>
      </c>
      <c r="W18" s="4">
        <v>0</v>
      </c>
      <c r="X18" s="4" t="s">
        <v>116</v>
      </c>
      <c r="Y18" s="4" t="s">
        <v>101</v>
      </c>
    </row>
    <row r="19" s="4" customFormat="1" spans="1:25">
      <c r="A19" s="4" t="s">
        <v>117</v>
      </c>
      <c r="B19" s="4" t="s">
        <v>26</v>
      </c>
      <c r="C19" s="4" t="s">
        <v>27</v>
      </c>
      <c r="D19" s="4" t="s">
        <v>97</v>
      </c>
      <c r="E19" s="4" t="s">
        <v>98</v>
      </c>
      <c r="F19" s="6">
        <v>44817</v>
      </c>
      <c r="G19" s="6">
        <v>44818</v>
      </c>
      <c r="H19" s="4">
        <v>1</v>
      </c>
      <c r="I19" s="4">
        <v>1</v>
      </c>
      <c r="J19" s="4">
        <v>1</v>
      </c>
      <c r="K19" s="4" t="s">
        <v>30</v>
      </c>
      <c r="L19" s="4">
        <v>167</v>
      </c>
      <c r="M19" s="4">
        <v>167</v>
      </c>
      <c r="N19" s="4" t="s">
        <v>118</v>
      </c>
      <c r="O19" s="4" t="s">
        <v>32</v>
      </c>
      <c r="P19" s="4" t="s">
        <v>33</v>
      </c>
      <c r="Q19" s="4">
        <v>0</v>
      </c>
      <c r="R19" s="7">
        <v>44816</v>
      </c>
      <c r="S19" s="6">
        <v>44823</v>
      </c>
      <c r="T19" s="4" t="s">
        <v>34</v>
      </c>
      <c r="U19" s="4">
        <v>167</v>
      </c>
      <c r="V19" s="4">
        <v>0</v>
      </c>
      <c r="W19" s="4">
        <v>0</v>
      </c>
      <c r="X19" s="4" t="s">
        <v>119</v>
      </c>
      <c r="Y19" s="4" t="s">
        <v>120</v>
      </c>
    </row>
    <row r="20" s="4" customFormat="1" spans="1:25">
      <c r="A20" s="4" t="s">
        <v>121</v>
      </c>
      <c r="B20" s="4" t="s">
        <v>26</v>
      </c>
      <c r="C20" s="4" t="s">
        <v>27</v>
      </c>
      <c r="D20" s="4" t="s">
        <v>122</v>
      </c>
      <c r="E20" s="4" t="s">
        <v>123</v>
      </c>
      <c r="F20" s="6">
        <v>44821</v>
      </c>
      <c r="G20" s="6">
        <v>44822</v>
      </c>
      <c r="H20" s="4">
        <v>1</v>
      </c>
      <c r="I20" s="4">
        <v>1</v>
      </c>
      <c r="J20" s="4">
        <v>1</v>
      </c>
      <c r="K20" s="4" t="s">
        <v>30</v>
      </c>
      <c r="L20" s="4">
        <v>94</v>
      </c>
      <c r="M20" s="4">
        <v>94</v>
      </c>
      <c r="N20" s="4" t="s">
        <v>124</v>
      </c>
      <c r="O20" s="4" t="s">
        <v>32</v>
      </c>
      <c r="P20" s="4" t="s">
        <v>33</v>
      </c>
      <c r="Q20" s="4">
        <v>0</v>
      </c>
      <c r="R20" s="7">
        <v>44816</v>
      </c>
      <c r="S20" s="6">
        <v>44823</v>
      </c>
      <c r="T20" s="4" t="s">
        <v>34</v>
      </c>
      <c r="U20" s="4">
        <v>94</v>
      </c>
      <c r="V20" s="4">
        <v>0</v>
      </c>
      <c r="W20" s="4">
        <v>0</v>
      </c>
      <c r="X20" s="4" t="s">
        <v>125</v>
      </c>
      <c r="Y20" s="4" t="s">
        <v>126</v>
      </c>
    </row>
    <row r="21" s="4" customFormat="1" spans="1:25">
      <c r="A21" s="4" t="s">
        <v>127</v>
      </c>
      <c r="B21" s="4" t="s">
        <v>26</v>
      </c>
      <c r="C21" s="4" t="s">
        <v>27</v>
      </c>
      <c r="D21" s="4" t="s">
        <v>128</v>
      </c>
      <c r="E21" s="4" t="s">
        <v>129</v>
      </c>
      <c r="F21" s="6">
        <v>44818</v>
      </c>
      <c r="G21" s="6">
        <v>44819</v>
      </c>
      <c r="H21" s="4">
        <v>1</v>
      </c>
      <c r="I21" s="4">
        <v>1</v>
      </c>
      <c r="J21" s="4">
        <v>1</v>
      </c>
      <c r="K21" s="4" t="s">
        <v>30</v>
      </c>
      <c r="L21" s="4">
        <v>124</v>
      </c>
      <c r="M21" s="4">
        <v>124</v>
      </c>
      <c r="N21" s="4" t="s">
        <v>130</v>
      </c>
      <c r="O21" s="4" t="s">
        <v>32</v>
      </c>
      <c r="P21" s="4" t="s">
        <v>33</v>
      </c>
      <c r="Q21" s="4">
        <v>0</v>
      </c>
      <c r="R21" s="7">
        <v>44816</v>
      </c>
      <c r="S21" s="6">
        <v>44823</v>
      </c>
      <c r="T21" s="4" t="s">
        <v>34</v>
      </c>
      <c r="U21" s="4">
        <v>124</v>
      </c>
      <c r="V21" s="4">
        <v>0</v>
      </c>
      <c r="W21" s="4">
        <v>0</v>
      </c>
      <c r="X21" s="4" t="s">
        <v>131</v>
      </c>
      <c r="Y21" s="4" t="s">
        <v>132</v>
      </c>
    </row>
    <row r="22" s="4" customFormat="1" spans="1:25">
      <c r="A22" s="4" t="s">
        <v>133</v>
      </c>
      <c r="B22" s="4" t="s">
        <v>26</v>
      </c>
      <c r="C22" s="4" t="s">
        <v>27</v>
      </c>
      <c r="D22" s="4" t="s">
        <v>134</v>
      </c>
      <c r="E22" s="4" t="s">
        <v>135</v>
      </c>
      <c r="F22" s="6">
        <v>44816</v>
      </c>
      <c r="G22" s="6">
        <v>44820</v>
      </c>
      <c r="H22" s="4">
        <v>1</v>
      </c>
      <c r="I22" s="4">
        <v>4</v>
      </c>
      <c r="J22" s="4">
        <v>4</v>
      </c>
      <c r="K22" s="4" t="s">
        <v>30</v>
      </c>
      <c r="L22" s="4">
        <v>240</v>
      </c>
      <c r="M22" s="4">
        <v>240</v>
      </c>
      <c r="N22" s="4" t="s">
        <v>136</v>
      </c>
      <c r="O22" s="4" t="s">
        <v>32</v>
      </c>
      <c r="P22" s="4" t="s">
        <v>33</v>
      </c>
      <c r="Q22" s="4">
        <v>0</v>
      </c>
      <c r="R22" s="7">
        <v>44816</v>
      </c>
      <c r="S22" s="6">
        <v>44823</v>
      </c>
      <c r="T22" s="4" t="s">
        <v>34</v>
      </c>
      <c r="U22" s="4">
        <v>240</v>
      </c>
      <c r="V22" s="4">
        <v>0</v>
      </c>
      <c r="W22" s="4">
        <v>0</v>
      </c>
      <c r="X22" s="4" t="s">
        <v>137</v>
      </c>
      <c r="Y22" s="4" t="s">
        <v>138</v>
      </c>
    </row>
    <row r="23" s="4" customFormat="1" spans="1:25">
      <c r="A23" s="4" t="s">
        <v>139</v>
      </c>
      <c r="B23" s="4" t="s">
        <v>26</v>
      </c>
      <c r="C23" s="4" t="s">
        <v>27</v>
      </c>
      <c r="D23" s="4" t="s">
        <v>140</v>
      </c>
      <c r="E23" s="4" t="s">
        <v>141</v>
      </c>
      <c r="F23" s="6">
        <v>44817</v>
      </c>
      <c r="G23" s="6">
        <v>44820</v>
      </c>
      <c r="H23" s="4">
        <v>1</v>
      </c>
      <c r="I23" s="4">
        <v>3</v>
      </c>
      <c r="J23" s="4">
        <v>3</v>
      </c>
      <c r="K23" s="4" t="s">
        <v>30</v>
      </c>
      <c r="L23" s="4">
        <v>219</v>
      </c>
      <c r="M23" s="4">
        <v>219</v>
      </c>
      <c r="N23" s="4" t="s">
        <v>142</v>
      </c>
      <c r="O23" s="4" t="s">
        <v>32</v>
      </c>
      <c r="P23" s="4" t="s">
        <v>33</v>
      </c>
      <c r="Q23" s="4">
        <v>0</v>
      </c>
      <c r="R23" s="7">
        <v>44817</v>
      </c>
      <c r="S23" s="6">
        <v>44823</v>
      </c>
      <c r="T23" s="4" t="s">
        <v>34</v>
      </c>
      <c r="U23" s="4">
        <v>219</v>
      </c>
      <c r="V23" s="4">
        <v>0</v>
      </c>
      <c r="W23" s="4">
        <v>0</v>
      </c>
      <c r="X23" s="4" t="s">
        <v>47</v>
      </c>
      <c r="Y23" s="4" t="s">
        <v>143</v>
      </c>
    </row>
    <row r="24" s="4" customFormat="1" spans="1:25">
      <c r="A24" s="4" t="s">
        <v>144</v>
      </c>
      <c r="B24" s="4" t="s">
        <v>26</v>
      </c>
      <c r="C24" s="4" t="s">
        <v>27</v>
      </c>
      <c r="D24" s="4" t="s">
        <v>145</v>
      </c>
      <c r="E24" s="4" t="s">
        <v>146</v>
      </c>
      <c r="F24" s="6">
        <v>44819</v>
      </c>
      <c r="G24" s="6">
        <v>44821</v>
      </c>
      <c r="H24" s="4">
        <v>1</v>
      </c>
      <c r="I24" s="4">
        <v>2</v>
      </c>
      <c r="J24" s="4">
        <v>2</v>
      </c>
      <c r="K24" s="4" t="s">
        <v>30</v>
      </c>
      <c r="L24" s="4">
        <v>196</v>
      </c>
      <c r="M24" s="4">
        <v>196</v>
      </c>
      <c r="N24" s="4" t="s">
        <v>147</v>
      </c>
      <c r="O24" s="4" t="s">
        <v>32</v>
      </c>
      <c r="P24" s="4" t="s">
        <v>33</v>
      </c>
      <c r="Q24" s="4">
        <v>0</v>
      </c>
      <c r="R24" s="7">
        <v>44817</v>
      </c>
      <c r="S24" s="6">
        <v>44823</v>
      </c>
      <c r="T24" s="4" t="s">
        <v>34</v>
      </c>
      <c r="U24" s="4">
        <v>196</v>
      </c>
      <c r="V24" s="4">
        <v>0</v>
      </c>
      <c r="W24" s="4">
        <v>0</v>
      </c>
      <c r="X24" s="4" t="s">
        <v>148</v>
      </c>
      <c r="Y24" s="4" t="s">
        <v>149</v>
      </c>
    </row>
    <row r="25" s="4" customFormat="1" spans="1:25">
      <c r="A25" s="4" t="s">
        <v>150</v>
      </c>
      <c r="B25" s="4" t="s">
        <v>26</v>
      </c>
      <c r="C25" s="4" t="s">
        <v>27</v>
      </c>
      <c r="D25" s="4" t="s">
        <v>151</v>
      </c>
      <c r="E25" s="4" t="s">
        <v>45</v>
      </c>
      <c r="F25" s="6">
        <v>44819</v>
      </c>
      <c r="G25" s="6">
        <v>44820</v>
      </c>
      <c r="H25" s="4">
        <v>1</v>
      </c>
      <c r="I25" s="4">
        <v>1</v>
      </c>
      <c r="J25" s="4">
        <v>1</v>
      </c>
      <c r="K25" s="4" t="s">
        <v>30</v>
      </c>
      <c r="L25" s="4">
        <v>75</v>
      </c>
      <c r="M25" s="4">
        <v>75</v>
      </c>
      <c r="N25" s="4" t="s">
        <v>152</v>
      </c>
      <c r="O25" s="4" t="s">
        <v>32</v>
      </c>
      <c r="P25" s="4" t="s">
        <v>33</v>
      </c>
      <c r="Q25" s="4">
        <v>0</v>
      </c>
      <c r="R25" s="7">
        <v>44817</v>
      </c>
      <c r="S25" s="6">
        <v>44823</v>
      </c>
      <c r="T25" s="4" t="s">
        <v>34</v>
      </c>
      <c r="U25" s="4">
        <v>75</v>
      </c>
      <c r="V25" s="4">
        <v>0</v>
      </c>
      <c r="W25" s="4">
        <v>0</v>
      </c>
      <c r="X25" s="4" t="s">
        <v>153</v>
      </c>
      <c r="Y25" s="4" t="s">
        <v>154</v>
      </c>
    </row>
    <row r="26" s="4" customFormat="1" spans="1:25">
      <c r="A26" s="4" t="s">
        <v>155</v>
      </c>
      <c r="B26" s="4" t="s">
        <v>26</v>
      </c>
      <c r="C26" s="4" t="s">
        <v>27</v>
      </c>
      <c r="D26" s="4" t="s">
        <v>156</v>
      </c>
      <c r="E26" s="4" t="s">
        <v>157</v>
      </c>
      <c r="F26" s="6">
        <v>44817</v>
      </c>
      <c r="G26" s="6">
        <v>44818</v>
      </c>
      <c r="H26" s="4">
        <v>1</v>
      </c>
      <c r="I26" s="4">
        <v>1</v>
      </c>
      <c r="J26" s="4">
        <v>1</v>
      </c>
      <c r="K26" s="4" t="s">
        <v>30</v>
      </c>
      <c r="L26" s="4">
        <v>65</v>
      </c>
      <c r="M26" s="4">
        <v>65</v>
      </c>
      <c r="N26" s="4" t="s">
        <v>158</v>
      </c>
      <c r="O26" s="4" t="s">
        <v>32</v>
      </c>
      <c r="P26" s="4" t="s">
        <v>33</v>
      </c>
      <c r="Q26" s="4">
        <v>0</v>
      </c>
      <c r="R26" s="7">
        <v>44817</v>
      </c>
      <c r="S26" s="6">
        <v>44823</v>
      </c>
      <c r="T26" s="4" t="s">
        <v>34</v>
      </c>
      <c r="U26" s="4">
        <v>65</v>
      </c>
      <c r="V26" s="4">
        <v>0</v>
      </c>
      <c r="W26" s="4">
        <v>0</v>
      </c>
      <c r="X26" s="4" t="s">
        <v>47</v>
      </c>
      <c r="Y26" s="4" t="s">
        <v>47</v>
      </c>
    </row>
    <row r="27" s="4" customFormat="1" spans="1:25">
      <c r="A27" s="4" t="s">
        <v>155</v>
      </c>
      <c r="B27" s="4" t="s">
        <v>26</v>
      </c>
      <c r="C27" s="4" t="s">
        <v>159</v>
      </c>
      <c r="D27" s="4" t="s">
        <v>156</v>
      </c>
      <c r="E27" s="4" t="s">
        <v>157</v>
      </c>
      <c r="F27" s="6">
        <v>44817</v>
      </c>
      <c r="G27" s="6">
        <v>44818</v>
      </c>
      <c r="H27" s="4">
        <v>1</v>
      </c>
      <c r="I27" s="4">
        <v>1</v>
      </c>
      <c r="J27" s="4">
        <v>1</v>
      </c>
      <c r="K27" s="4" t="s">
        <v>30</v>
      </c>
      <c r="L27" s="4">
        <v>-65</v>
      </c>
      <c r="M27" s="4">
        <v>-65</v>
      </c>
      <c r="N27" s="4" t="s">
        <v>158</v>
      </c>
      <c r="O27" s="4" t="s">
        <v>32</v>
      </c>
      <c r="P27" s="4" t="s">
        <v>33</v>
      </c>
      <c r="Q27" s="4">
        <v>0</v>
      </c>
      <c r="R27" s="7">
        <v>44817</v>
      </c>
      <c r="S27" s="6">
        <v>44823</v>
      </c>
      <c r="T27" s="4" t="s">
        <v>34</v>
      </c>
      <c r="U27" s="4">
        <v>-65</v>
      </c>
      <c r="V27" s="4">
        <v>0</v>
      </c>
      <c r="W27" s="4">
        <v>0</v>
      </c>
      <c r="X27" s="4" t="s">
        <v>47</v>
      </c>
      <c r="Y27" s="4" t="s">
        <v>47</v>
      </c>
    </row>
    <row r="28" s="4" customFormat="1" spans="1:25">
      <c r="A28" s="4" t="s">
        <v>155</v>
      </c>
      <c r="B28" s="4" t="s">
        <v>26</v>
      </c>
      <c r="C28" s="4" t="s">
        <v>160</v>
      </c>
      <c r="D28" s="4" t="s">
        <v>156</v>
      </c>
      <c r="E28" s="4" t="s">
        <v>157</v>
      </c>
      <c r="F28" s="6">
        <v>44817</v>
      </c>
      <c r="G28" s="6">
        <v>44818</v>
      </c>
      <c r="H28" s="4">
        <v>1</v>
      </c>
      <c r="I28" s="4">
        <v>1</v>
      </c>
      <c r="J28" s="4">
        <v>1</v>
      </c>
      <c r="K28" s="4" t="s">
        <v>30</v>
      </c>
      <c r="L28" s="4">
        <v>0</v>
      </c>
      <c r="M28" s="4">
        <v>0</v>
      </c>
      <c r="N28" s="4" t="s">
        <v>158</v>
      </c>
      <c r="O28" s="4" t="s">
        <v>32</v>
      </c>
      <c r="P28" s="4" t="s">
        <v>33</v>
      </c>
      <c r="Q28" s="4">
        <v>0</v>
      </c>
      <c r="R28" s="7">
        <v>44817</v>
      </c>
      <c r="S28" s="6">
        <v>44823</v>
      </c>
      <c r="T28" s="4" t="s">
        <v>34</v>
      </c>
      <c r="U28" s="4">
        <v>0</v>
      </c>
      <c r="V28" s="4">
        <v>0</v>
      </c>
      <c r="W28" s="4">
        <v>0</v>
      </c>
      <c r="X28" s="4" t="s">
        <v>47</v>
      </c>
      <c r="Y28" s="4" t="s">
        <v>47</v>
      </c>
    </row>
    <row r="29" s="4" customFormat="1" spans="1:25">
      <c r="A29" s="4" t="s">
        <v>161</v>
      </c>
      <c r="B29" s="4" t="s">
        <v>26</v>
      </c>
      <c r="C29" s="4" t="s">
        <v>27</v>
      </c>
      <c r="D29" s="4" t="s">
        <v>162</v>
      </c>
      <c r="E29" s="4" t="s">
        <v>163</v>
      </c>
      <c r="F29" s="6">
        <v>44820</v>
      </c>
      <c r="G29" s="6">
        <v>44822</v>
      </c>
      <c r="H29" s="4">
        <v>1</v>
      </c>
      <c r="I29" s="4">
        <v>2</v>
      </c>
      <c r="J29" s="4">
        <v>2</v>
      </c>
      <c r="K29" s="4" t="s">
        <v>30</v>
      </c>
      <c r="L29" s="4">
        <v>176</v>
      </c>
      <c r="M29" s="4">
        <v>176</v>
      </c>
      <c r="N29" s="4" t="s">
        <v>164</v>
      </c>
      <c r="O29" s="4" t="s">
        <v>32</v>
      </c>
      <c r="P29" s="4" t="s">
        <v>33</v>
      </c>
      <c r="Q29" s="4">
        <v>0</v>
      </c>
      <c r="R29" s="7">
        <v>44819</v>
      </c>
      <c r="S29" s="6">
        <v>44823</v>
      </c>
      <c r="T29" s="4" t="s">
        <v>34</v>
      </c>
      <c r="U29" s="4">
        <v>176</v>
      </c>
      <c r="V29" s="4">
        <v>0</v>
      </c>
      <c r="W29" s="4">
        <v>0</v>
      </c>
      <c r="X29" s="4" t="s">
        <v>47</v>
      </c>
      <c r="Y29" s="4" t="s">
        <v>165</v>
      </c>
    </row>
    <row r="30" s="4" customFormat="1" spans="1:25">
      <c r="A30" s="4" t="s">
        <v>166</v>
      </c>
      <c r="B30" s="4" t="s">
        <v>26</v>
      </c>
      <c r="C30" s="4" t="s">
        <v>27</v>
      </c>
      <c r="D30" s="4" t="s">
        <v>167</v>
      </c>
      <c r="E30" s="4" t="s">
        <v>168</v>
      </c>
      <c r="F30" s="6">
        <v>44819</v>
      </c>
      <c r="G30" s="6">
        <v>44820</v>
      </c>
      <c r="H30" s="4">
        <v>1</v>
      </c>
      <c r="I30" s="4">
        <v>1</v>
      </c>
      <c r="J30" s="4">
        <v>1</v>
      </c>
      <c r="K30" s="4" t="s">
        <v>30</v>
      </c>
      <c r="L30" s="4">
        <v>48</v>
      </c>
      <c r="M30" s="4">
        <v>48</v>
      </c>
      <c r="N30" s="4" t="s">
        <v>169</v>
      </c>
      <c r="O30" s="4" t="s">
        <v>32</v>
      </c>
      <c r="P30" s="4" t="s">
        <v>33</v>
      </c>
      <c r="Q30" s="4">
        <v>0</v>
      </c>
      <c r="R30" s="7">
        <v>44819</v>
      </c>
      <c r="S30" s="6">
        <v>44823</v>
      </c>
      <c r="T30" s="4" t="s">
        <v>34</v>
      </c>
      <c r="U30" s="4">
        <v>48</v>
      </c>
      <c r="V30" s="4">
        <v>0</v>
      </c>
      <c r="W30" s="4">
        <v>0</v>
      </c>
      <c r="X30" s="4" t="s">
        <v>170</v>
      </c>
      <c r="Y30" s="4" t="s">
        <v>171</v>
      </c>
    </row>
    <row r="31" s="4" customFormat="1" spans="1:25">
      <c r="A31" s="4" t="s">
        <v>172</v>
      </c>
      <c r="B31" s="4" t="s">
        <v>26</v>
      </c>
      <c r="C31" s="4" t="s">
        <v>27</v>
      </c>
      <c r="D31" s="4" t="s">
        <v>173</v>
      </c>
      <c r="E31" s="4" t="s">
        <v>174</v>
      </c>
      <c r="F31" s="6">
        <v>44820</v>
      </c>
      <c r="G31" s="6">
        <v>44822</v>
      </c>
      <c r="H31" s="4">
        <v>1</v>
      </c>
      <c r="I31" s="4">
        <v>2</v>
      </c>
      <c r="J31" s="4">
        <v>2</v>
      </c>
      <c r="K31" s="4" t="s">
        <v>30</v>
      </c>
      <c r="L31" s="4">
        <v>198</v>
      </c>
      <c r="M31" s="4">
        <v>198</v>
      </c>
      <c r="N31" s="4" t="s">
        <v>175</v>
      </c>
      <c r="O31" s="4" t="s">
        <v>32</v>
      </c>
      <c r="P31" s="4" t="s">
        <v>33</v>
      </c>
      <c r="Q31" s="4">
        <v>0</v>
      </c>
      <c r="R31" s="7">
        <v>44819</v>
      </c>
      <c r="S31" s="6">
        <v>44823</v>
      </c>
      <c r="T31" s="4" t="s">
        <v>34</v>
      </c>
      <c r="U31" s="4">
        <v>198</v>
      </c>
      <c r="V31" s="4">
        <v>0</v>
      </c>
      <c r="W31" s="4">
        <v>0</v>
      </c>
      <c r="X31" s="4" t="s">
        <v>47</v>
      </c>
      <c r="Y31" s="4" t="s">
        <v>176</v>
      </c>
    </row>
    <row r="32" s="4" customFormat="1" spans="1:25">
      <c r="A32" s="4" t="s">
        <v>177</v>
      </c>
      <c r="B32" s="4" t="s">
        <v>26</v>
      </c>
      <c r="C32" s="4" t="s">
        <v>27</v>
      </c>
      <c r="D32" s="4" t="s">
        <v>178</v>
      </c>
      <c r="E32" s="4" t="s">
        <v>179</v>
      </c>
      <c r="F32" s="6">
        <v>44820</v>
      </c>
      <c r="G32" s="6">
        <v>44821</v>
      </c>
      <c r="H32" s="4">
        <v>1</v>
      </c>
      <c r="I32" s="4">
        <v>1</v>
      </c>
      <c r="J32" s="4">
        <v>1</v>
      </c>
      <c r="K32" s="4" t="s">
        <v>30</v>
      </c>
      <c r="L32" s="4">
        <v>128</v>
      </c>
      <c r="M32" s="4">
        <v>128</v>
      </c>
      <c r="N32" s="4" t="s">
        <v>180</v>
      </c>
      <c r="O32" s="4" t="s">
        <v>32</v>
      </c>
      <c r="P32" s="4" t="s">
        <v>33</v>
      </c>
      <c r="Q32" s="4">
        <v>0</v>
      </c>
      <c r="R32" s="7">
        <v>44820</v>
      </c>
      <c r="S32" s="6">
        <v>44823</v>
      </c>
      <c r="T32" s="4" t="s">
        <v>34</v>
      </c>
      <c r="U32" s="4">
        <v>128</v>
      </c>
      <c r="V32" s="4">
        <v>0</v>
      </c>
      <c r="W32" s="4">
        <v>0</v>
      </c>
      <c r="X32" s="4" t="s">
        <v>181</v>
      </c>
      <c r="Y32" s="4" t="s">
        <v>182</v>
      </c>
    </row>
    <row r="33" s="4" customFormat="1" spans="1:25">
      <c r="A33" s="4" t="s">
        <v>183</v>
      </c>
      <c r="B33" s="4" t="s">
        <v>26</v>
      </c>
      <c r="C33" s="4" t="s">
        <v>27</v>
      </c>
      <c r="D33" s="4" t="s">
        <v>184</v>
      </c>
      <c r="E33" s="4" t="s">
        <v>135</v>
      </c>
      <c r="F33" s="6">
        <v>44821</v>
      </c>
      <c r="G33" s="6">
        <v>44822</v>
      </c>
      <c r="H33" s="4">
        <v>1</v>
      </c>
      <c r="I33" s="4">
        <v>1</v>
      </c>
      <c r="J33" s="4">
        <v>1</v>
      </c>
      <c r="K33" s="4" t="s">
        <v>30</v>
      </c>
      <c r="L33" s="4">
        <v>200</v>
      </c>
      <c r="M33" s="4">
        <v>200</v>
      </c>
      <c r="N33" s="4" t="s">
        <v>185</v>
      </c>
      <c r="O33" s="4" t="s">
        <v>32</v>
      </c>
      <c r="P33" s="4" t="s">
        <v>33</v>
      </c>
      <c r="Q33" s="4">
        <v>0</v>
      </c>
      <c r="R33" s="7">
        <v>44821</v>
      </c>
      <c r="S33" s="6">
        <v>44823</v>
      </c>
      <c r="T33" s="4" t="s">
        <v>34</v>
      </c>
      <c r="U33" s="4">
        <v>200</v>
      </c>
      <c r="V33" s="4">
        <v>0</v>
      </c>
      <c r="W33" s="4">
        <v>0</v>
      </c>
      <c r="X33" s="4" t="s">
        <v>186</v>
      </c>
      <c r="Y33" s="4" t="s">
        <v>47</v>
      </c>
    </row>
    <row r="34" s="4" customFormat="1" spans="1:25">
      <c r="A34" s="4" t="s">
        <v>183</v>
      </c>
      <c r="B34" s="4" t="s">
        <v>26</v>
      </c>
      <c r="C34" s="4" t="s">
        <v>159</v>
      </c>
      <c r="D34" s="4" t="s">
        <v>184</v>
      </c>
      <c r="E34" s="4" t="s">
        <v>135</v>
      </c>
      <c r="F34" s="6">
        <v>44821</v>
      </c>
      <c r="G34" s="6">
        <v>44822</v>
      </c>
      <c r="H34" s="4">
        <v>1</v>
      </c>
      <c r="I34" s="4">
        <v>1</v>
      </c>
      <c r="J34" s="4">
        <v>1</v>
      </c>
      <c r="K34" s="4" t="s">
        <v>30</v>
      </c>
      <c r="L34" s="4">
        <v>-200</v>
      </c>
      <c r="M34" s="4">
        <v>-200</v>
      </c>
      <c r="N34" s="4" t="s">
        <v>185</v>
      </c>
      <c r="O34" s="4" t="s">
        <v>32</v>
      </c>
      <c r="P34" s="4" t="s">
        <v>33</v>
      </c>
      <c r="Q34" s="4">
        <v>0</v>
      </c>
      <c r="R34" s="7">
        <v>44821</v>
      </c>
      <c r="S34" s="6">
        <v>44823</v>
      </c>
      <c r="T34" s="4" t="s">
        <v>34</v>
      </c>
      <c r="U34" s="4">
        <v>-200</v>
      </c>
      <c r="V34" s="4">
        <v>0</v>
      </c>
      <c r="W34" s="4">
        <v>0</v>
      </c>
      <c r="X34" s="4" t="s">
        <v>186</v>
      </c>
      <c r="Y34" s="4" t="s">
        <v>47</v>
      </c>
    </row>
    <row r="35" s="4" customFormat="1" spans="1:25">
      <c r="A35" s="4" t="s">
        <v>187</v>
      </c>
      <c r="B35" s="4" t="s">
        <v>26</v>
      </c>
      <c r="C35" s="4" t="s">
        <v>27</v>
      </c>
      <c r="D35" s="4" t="s">
        <v>188</v>
      </c>
      <c r="E35" s="4" t="s">
        <v>189</v>
      </c>
      <c r="F35" s="6">
        <v>44821</v>
      </c>
      <c r="G35" s="6">
        <v>44822</v>
      </c>
      <c r="H35" s="4">
        <v>1</v>
      </c>
      <c r="I35" s="4">
        <v>1</v>
      </c>
      <c r="J35" s="4">
        <v>1</v>
      </c>
      <c r="K35" s="4" t="s">
        <v>30</v>
      </c>
      <c r="L35" s="4">
        <v>40</v>
      </c>
      <c r="M35" s="4">
        <v>40</v>
      </c>
      <c r="N35" s="4" t="s">
        <v>190</v>
      </c>
      <c r="O35" s="4" t="s">
        <v>32</v>
      </c>
      <c r="P35" s="4" t="s">
        <v>33</v>
      </c>
      <c r="Q35" s="4">
        <v>0</v>
      </c>
      <c r="R35" s="7">
        <v>44821</v>
      </c>
      <c r="S35" s="6">
        <v>44823</v>
      </c>
      <c r="T35" s="4" t="s">
        <v>34</v>
      </c>
      <c r="U35" s="4">
        <v>40</v>
      </c>
      <c r="V35" s="4">
        <v>0</v>
      </c>
      <c r="W35" s="4">
        <v>0</v>
      </c>
      <c r="X35" s="4" t="s">
        <v>191</v>
      </c>
      <c r="Y35" s="4" t="s">
        <v>47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40"/>
  <sheetViews>
    <sheetView tabSelected="1" topLeftCell="A4" workbookViewId="0">
      <selection activeCell="A37" sqref="A37:E40"/>
    </sheetView>
  </sheetViews>
  <sheetFormatPr defaultColWidth="9" defaultRowHeight="13.5"/>
  <cols>
    <col min="1" max="1" width="12.625" style="4"/>
    <col min="2" max="3" width="10.375" style="4"/>
    <col min="4" max="4" width="9" style="4"/>
    <col min="5" max="5" width="10.375" style="4"/>
    <col min="6" max="16357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192</v>
      </c>
    </row>
    <row r="2" s="4" customFormat="1" spans="1:9">
      <c r="A2" s="5">
        <v>17699123339</v>
      </c>
      <c r="B2" s="6">
        <v>44821</v>
      </c>
      <c r="C2" s="6">
        <v>44822</v>
      </c>
      <c r="D2" s="4">
        <v>118</v>
      </c>
      <c r="E2" s="4" t="str">
        <f>VLOOKUP(A2,HOP!A:L,12,0)</f>
        <v>118.00</v>
      </c>
      <c r="F2" s="4" t="str">
        <f>VLOOKUP(A2,HOP!A:C,3,0)</f>
        <v>2478829</v>
      </c>
      <c r="G2" s="4">
        <f>D2-E2</f>
        <v>0</v>
      </c>
      <c r="H2" s="4" t="str">
        <f>$H$1&amp;F2</f>
        <v>，2478829</v>
      </c>
      <c r="I2" s="4" t="str">
        <f>VLOOKUP(A2,HOP!A:U,21,0)</f>
        <v>直连</v>
      </c>
    </row>
    <row r="3" s="4" customFormat="1" spans="1:9">
      <c r="A3" s="5">
        <v>18017794540</v>
      </c>
      <c r="B3" s="6">
        <v>44811</v>
      </c>
      <c r="C3" s="6">
        <v>44817</v>
      </c>
      <c r="D3" s="4">
        <v>270</v>
      </c>
      <c r="E3" s="4" t="str">
        <f>VLOOKUP(A3,HOP!A:L,12,0)</f>
        <v>270.00</v>
      </c>
      <c r="F3" s="4" t="str">
        <f>VLOOKUP(A3,HOP!A:C,3,0)</f>
        <v>2568201</v>
      </c>
      <c r="G3" s="4">
        <f t="shared" ref="G3:G32" si="0">D3-E3</f>
        <v>0</v>
      </c>
      <c r="H3" s="4" t="str">
        <f t="shared" ref="H3:H32" si="1">$H$1&amp;F3</f>
        <v>，2568201</v>
      </c>
      <c r="I3" s="4" t="str">
        <f>VLOOKUP(A3,HOP!A:U,21,0)</f>
        <v>直采</v>
      </c>
    </row>
    <row r="4" s="4" customFormat="1" spans="1:9">
      <c r="A4" s="5">
        <v>18398247759</v>
      </c>
      <c r="B4" s="6">
        <v>44813</v>
      </c>
      <c r="C4" s="6">
        <v>44817</v>
      </c>
      <c r="D4" s="4">
        <v>216</v>
      </c>
      <c r="E4" s="4" t="str">
        <f>VLOOKUP(A4,HOP!A:L,12,0)</f>
        <v>216.00</v>
      </c>
      <c r="F4" s="4" t="str">
        <f>VLOOKUP(A4,HOP!A:C,3,0)</f>
        <v>2621732</v>
      </c>
      <c r="G4" s="4">
        <f t="shared" si="0"/>
        <v>0</v>
      </c>
      <c r="H4" s="4" t="str">
        <f t="shared" si="1"/>
        <v>，2621732</v>
      </c>
      <c r="I4" s="4" t="str">
        <f>VLOOKUP(A4,HOP!A:U,21,0)</f>
        <v>直连</v>
      </c>
    </row>
    <row r="5" s="4" customFormat="1" spans="1:9">
      <c r="A5" s="5">
        <v>18536557298</v>
      </c>
      <c r="B5" s="6">
        <v>44820</v>
      </c>
      <c r="C5" s="6">
        <v>44822</v>
      </c>
      <c r="D5" s="4">
        <v>296</v>
      </c>
      <c r="E5" s="4" t="str">
        <f>VLOOKUP(A5,HOP!A:L,12,0)</f>
        <v>296.00</v>
      </c>
      <c r="F5" s="4" t="str">
        <f>VLOOKUP(A5,HOP!A:C,3,0)</f>
        <v>2635157</v>
      </c>
      <c r="G5" s="4">
        <f t="shared" si="0"/>
        <v>0</v>
      </c>
      <c r="H5" s="4" t="str">
        <f t="shared" si="1"/>
        <v>，2635157</v>
      </c>
      <c r="I5" s="4" t="str">
        <f>VLOOKUP(A5,HOP!A:U,21,0)</f>
        <v>直连</v>
      </c>
    </row>
    <row r="6" s="4" customFormat="1" spans="1:9">
      <c r="A6" s="5">
        <v>18562112392</v>
      </c>
      <c r="B6" s="6">
        <v>44815</v>
      </c>
      <c r="C6" s="6">
        <v>44818</v>
      </c>
      <c r="D6" s="4">
        <v>336</v>
      </c>
      <c r="E6" s="4" t="str">
        <f>VLOOKUP(A6,HOP!A:L,12,0)</f>
        <v>336.00</v>
      </c>
      <c r="F6" s="4" t="str">
        <f>VLOOKUP(A6,HOP!A:C,3,0)</f>
        <v>2637676</v>
      </c>
      <c r="G6" s="4">
        <f t="shared" si="0"/>
        <v>0</v>
      </c>
      <c r="H6" s="4" t="str">
        <f t="shared" si="1"/>
        <v>，2637676</v>
      </c>
      <c r="I6" s="4" t="str">
        <f>VLOOKUP(A6,HOP!A:U,21,0)</f>
        <v>直连</v>
      </c>
    </row>
    <row r="7" s="4" customFormat="1" spans="1:9">
      <c r="A7" s="5">
        <v>18872715012</v>
      </c>
      <c r="B7" s="6">
        <v>44815</v>
      </c>
      <c r="C7" s="6">
        <v>44816</v>
      </c>
      <c r="D7" s="4">
        <v>84</v>
      </c>
      <c r="E7" s="4" t="str">
        <f>VLOOKUP(A7,HOP!A:L,12,0)</f>
        <v>84.00</v>
      </c>
      <c r="F7" s="4" t="str">
        <f>VLOOKUP(A7,HOP!A:C,3,0)</f>
        <v>2667903</v>
      </c>
      <c r="G7" s="4">
        <f t="shared" si="0"/>
        <v>0</v>
      </c>
      <c r="H7" s="4" t="str">
        <f t="shared" si="1"/>
        <v>，2667903</v>
      </c>
      <c r="I7" s="4" t="str">
        <f>VLOOKUP(A7,HOP!A:U,21,0)</f>
        <v>直连</v>
      </c>
    </row>
    <row r="8" s="4" customFormat="1" spans="1:10">
      <c r="A8" s="5">
        <v>18882671308</v>
      </c>
      <c r="B8" s="6">
        <v>44813</v>
      </c>
      <c r="C8" s="6">
        <v>44816</v>
      </c>
      <c r="D8" s="4">
        <v>43.8</v>
      </c>
      <c r="E8" s="4">
        <v>43.71</v>
      </c>
      <c r="F8" s="4">
        <v>2665053</v>
      </c>
      <c r="G8" s="4">
        <f t="shared" si="0"/>
        <v>0.0899999999999963</v>
      </c>
      <c r="H8" s="4" t="str">
        <f t="shared" si="1"/>
        <v>，2665053</v>
      </c>
      <c r="I8" s="4" t="e">
        <f>VLOOKUP(A8,HOP!A:U,21,0)</f>
        <v>#N/A</v>
      </c>
      <c r="J8" s="4" t="s">
        <v>193</v>
      </c>
    </row>
    <row r="9" s="4" customFormat="1" spans="1:9">
      <c r="A9" s="5">
        <v>18920954876</v>
      </c>
      <c r="B9" s="6">
        <v>44815</v>
      </c>
      <c r="C9" s="6">
        <v>44816</v>
      </c>
      <c r="D9" s="4">
        <v>134</v>
      </c>
      <c r="E9" s="4" t="str">
        <f>VLOOKUP(A9,HOP!A:L,12,0)</f>
        <v>134.00</v>
      </c>
      <c r="F9" s="4" t="str">
        <f>VLOOKUP(A9,HOP!A:C,3,0)</f>
        <v>2680448</v>
      </c>
      <c r="G9" s="4">
        <f t="shared" si="0"/>
        <v>0</v>
      </c>
      <c r="H9" s="4" t="str">
        <f t="shared" si="1"/>
        <v>，2680448</v>
      </c>
      <c r="I9" s="4" t="str">
        <f>VLOOKUP(A9,HOP!A:U,21,0)</f>
        <v>直连</v>
      </c>
    </row>
    <row r="10" s="4" customFormat="1" spans="1:9">
      <c r="A10" s="5">
        <v>18943862789</v>
      </c>
      <c r="B10" s="6">
        <v>44815</v>
      </c>
      <c r="C10" s="6">
        <v>44816</v>
      </c>
      <c r="D10" s="4">
        <v>94</v>
      </c>
      <c r="E10" s="4" t="str">
        <f>VLOOKUP(A10,HOP!A:L,12,0)</f>
        <v>94.00</v>
      </c>
      <c r="F10" s="4" t="str">
        <f>VLOOKUP(A10,HOP!A:C,3,0)</f>
        <v>2683954</v>
      </c>
      <c r="G10" s="4">
        <f t="shared" si="0"/>
        <v>0</v>
      </c>
      <c r="H10" s="4" t="str">
        <f t="shared" si="1"/>
        <v>，2683954</v>
      </c>
      <c r="I10" s="4" t="str">
        <f>VLOOKUP(A10,HOP!A:U,21,0)</f>
        <v>直连</v>
      </c>
    </row>
    <row r="11" s="4" customFormat="1" spans="1:9">
      <c r="A11" s="5">
        <v>18945891728</v>
      </c>
      <c r="B11" s="6">
        <v>44820</v>
      </c>
      <c r="C11" s="6">
        <v>44822</v>
      </c>
      <c r="D11" s="4">
        <v>264</v>
      </c>
      <c r="E11" s="4" t="str">
        <f>VLOOKUP(A11,HOP!A:L,12,0)</f>
        <v>264.00</v>
      </c>
      <c r="F11" s="4" t="str">
        <f>VLOOKUP(A11,HOP!A:C,3,0)</f>
        <v>2685114</v>
      </c>
      <c r="G11" s="4">
        <f t="shared" si="0"/>
        <v>0</v>
      </c>
      <c r="H11" s="4" t="str">
        <f t="shared" si="1"/>
        <v>，2685114</v>
      </c>
      <c r="I11" s="4" t="str">
        <f>VLOOKUP(A11,HOP!A:U,21,0)</f>
        <v>直连</v>
      </c>
    </row>
    <row r="12" s="4" customFormat="1" spans="1:9">
      <c r="A12" s="5">
        <v>18946139910</v>
      </c>
      <c r="B12" s="6">
        <v>44814</v>
      </c>
      <c r="C12" s="6">
        <v>44816</v>
      </c>
      <c r="D12" s="4">
        <v>266</v>
      </c>
      <c r="E12" s="4" t="str">
        <f>VLOOKUP(A12,HOP!A:L,12,0)</f>
        <v>266.00</v>
      </c>
      <c r="F12" s="4" t="str">
        <f>VLOOKUP(A12,HOP!A:C,3,0)</f>
        <v>2685208</v>
      </c>
      <c r="G12" s="4">
        <f t="shared" si="0"/>
        <v>0</v>
      </c>
      <c r="H12" s="4" t="str">
        <f t="shared" si="1"/>
        <v>，2685208</v>
      </c>
      <c r="I12" s="4" t="str">
        <f>VLOOKUP(A12,HOP!A:U,21,0)</f>
        <v>直采</v>
      </c>
    </row>
    <row r="13" s="4" customFormat="1" spans="1:9">
      <c r="A13" s="5">
        <v>18946770568</v>
      </c>
      <c r="B13" s="6">
        <v>44821</v>
      </c>
      <c r="C13" s="6">
        <v>44822</v>
      </c>
      <c r="D13" s="4">
        <v>324</v>
      </c>
      <c r="E13" s="4" t="str">
        <f>VLOOKUP(A13,HOP!A:L,12,0)</f>
        <v>324.00</v>
      </c>
      <c r="F13" s="4" t="str">
        <f>VLOOKUP(A13,HOP!A:C,3,0)</f>
        <v>2685481</v>
      </c>
      <c r="G13" s="4">
        <f t="shared" si="0"/>
        <v>0</v>
      </c>
      <c r="H13" s="4" t="str">
        <f t="shared" si="1"/>
        <v>，2685481</v>
      </c>
      <c r="I13" s="4" t="str">
        <f>VLOOKUP(A13,HOP!A:U,21,0)</f>
        <v>直连</v>
      </c>
    </row>
    <row r="14" s="4" customFormat="1" spans="1:9">
      <c r="A14" s="5">
        <v>18948208049</v>
      </c>
      <c r="B14" s="6">
        <v>44817</v>
      </c>
      <c r="C14" s="6">
        <v>44818</v>
      </c>
      <c r="D14" s="4">
        <v>167</v>
      </c>
      <c r="E14" s="4" t="str">
        <f>VLOOKUP(A14,HOP!A:L,12,0)</f>
        <v>167.00</v>
      </c>
      <c r="F14" s="4" t="str">
        <f>VLOOKUP(A14,HOP!A:C,3,0)</f>
        <v>2686333</v>
      </c>
      <c r="G14" s="4">
        <f t="shared" si="0"/>
        <v>0</v>
      </c>
      <c r="H14" s="4" t="str">
        <f t="shared" si="1"/>
        <v>，2686333</v>
      </c>
      <c r="I14" s="4" t="str">
        <f>VLOOKUP(A14,HOP!A:U,21,0)</f>
        <v>直连</v>
      </c>
    </row>
    <row r="15" s="4" customFormat="1" spans="1:9">
      <c r="A15" s="5">
        <v>18949464723</v>
      </c>
      <c r="B15" s="6">
        <v>44817</v>
      </c>
      <c r="C15" s="6">
        <v>44818</v>
      </c>
      <c r="D15" s="4">
        <v>167</v>
      </c>
      <c r="E15" s="4" t="str">
        <f>VLOOKUP(A15,HOP!A:L,12,0)</f>
        <v>167.00</v>
      </c>
      <c r="F15" s="4" t="str">
        <f>VLOOKUP(A15,HOP!A:C,3,0)</f>
        <v>2686946</v>
      </c>
      <c r="G15" s="4">
        <f t="shared" si="0"/>
        <v>0</v>
      </c>
      <c r="H15" s="4" t="str">
        <f t="shared" si="1"/>
        <v>，2686946</v>
      </c>
      <c r="I15" s="4" t="str">
        <f>VLOOKUP(A15,HOP!A:U,21,0)</f>
        <v>直连</v>
      </c>
    </row>
    <row r="16" s="4" customFormat="1" spans="1:9">
      <c r="A16" s="5">
        <v>18950317320</v>
      </c>
      <c r="B16" s="6">
        <v>44818</v>
      </c>
      <c r="C16" s="6">
        <v>44821</v>
      </c>
      <c r="D16" s="4">
        <v>354</v>
      </c>
      <c r="E16" s="4" t="str">
        <f>VLOOKUP(A16,HOP!A:L,12,0)</f>
        <v>354.00</v>
      </c>
      <c r="F16" s="4" t="str">
        <f>VLOOKUP(A16,HOP!A:C,3,0)</f>
        <v>2687393</v>
      </c>
      <c r="G16" s="4">
        <f t="shared" si="0"/>
        <v>0</v>
      </c>
      <c r="H16" s="4" t="str">
        <f t="shared" si="1"/>
        <v>，2687393</v>
      </c>
      <c r="I16" s="4" t="str">
        <f>VLOOKUP(A16,HOP!A:U,21,0)</f>
        <v>直采</v>
      </c>
    </row>
    <row r="17" s="4" customFormat="1" spans="1:9">
      <c r="A17" s="5">
        <v>18951800518</v>
      </c>
      <c r="B17" s="6">
        <v>44819</v>
      </c>
      <c r="C17" s="6">
        <v>44821</v>
      </c>
      <c r="D17" s="4">
        <v>249</v>
      </c>
      <c r="E17" s="4" t="str">
        <f>VLOOKUP(A17,HOP!A:L,12,0)</f>
        <v>249.00</v>
      </c>
      <c r="F17" s="4" t="str">
        <f>VLOOKUP(A17,HOP!A:C,3,0)</f>
        <v>2688023</v>
      </c>
      <c r="G17" s="4">
        <f t="shared" si="0"/>
        <v>0</v>
      </c>
      <c r="H17" s="4" t="str">
        <f t="shared" si="1"/>
        <v>，2688023</v>
      </c>
      <c r="I17" s="4" t="str">
        <f>VLOOKUP(A17,HOP!A:U,21,0)</f>
        <v>直连</v>
      </c>
    </row>
    <row r="18" s="4" customFormat="1" spans="1:9">
      <c r="A18" s="5">
        <v>18951879570</v>
      </c>
      <c r="B18" s="6">
        <v>44817</v>
      </c>
      <c r="C18" s="6">
        <v>44818</v>
      </c>
      <c r="D18" s="4">
        <v>167</v>
      </c>
      <c r="E18" s="4" t="str">
        <f>VLOOKUP(A18,HOP!A:L,12,0)</f>
        <v>167.00</v>
      </c>
      <c r="F18" s="4" t="str">
        <f>VLOOKUP(A18,HOP!A:C,3,0)</f>
        <v>2688065</v>
      </c>
      <c r="G18" s="4">
        <f t="shared" si="0"/>
        <v>0</v>
      </c>
      <c r="H18" s="4" t="str">
        <f t="shared" si="1"/>
        <v>，2688065</v>
      </c>
      <c r="I18" s="4" t="str">
        <f>VLOOKUP(A18,HOP!A:U,21,0)</f>
        <v>直连</v>
      </c>
    </row>
    <row r="19" s="4" customFormat="1" spans="1:9">
      <c r="A19" s="5">
        <v>18952049786</v>
      </c>
      <c r="B19" s="6">
        <v>44817</v>
      </c>
      <c r="C19" s="6">
        <v>44818</v>
      </c>
      <c r="D19" s="4">
        <v>167</v>
      </c>
      <c r="E19" s="4" t="str">
        <f>VLOOKUP(A19,HOP!A:L,12,0)</f>
        <v>167.00</v>
      </c>
      <c r="F19" s="4" t="str">
        <f>VLOOKUP(A19,HOP!A:C,3,0)</f>
        <v>2688137</v>
      </c>
      <c r="G19" s="4">
        <f t="shared" si="0"/>
        <v>0</v>
      </c>
      <c r="H19" s="4" t="str">
        <f t="shared" si="1"/>
        <v>，2688137</v>
      </c>
      <c r="I19" s="4" t="str">
        <f>VLOOKUP(A19,HOP!A:U,21,0)</f>
        <v>直连</v>
      </c>
    </row>
    <row r="20" s="4" customFormat="1" spans="1:9">
      <c r="A20" s="5">
        <v>18952208695</v>
      </c>
      <c r="B20" s="6">
        <v>44821</v>
      </c>
      <c r="C20" s="6">
        <v>44822</v>
      </c>
      <c r="D20" s="4">
        <v>94</v>
      </c>
      <c r="E20" s="4" t="str">
        <f>VLOOKUP(A20,HOP!A:L,12,0)</f>
        <v>94.00</v>
      </c>
      <c r="F20" s="4" t="str">
        <f>VLOOKUP(A20,HOP!A:C,3,0)</f>
        <v>2688262</v>
      </c>
      <c r="G20" s="4">
        <f t="shared" si="0"/>
        <v>0</v>
      </c>
      <c r="H20" s="4" t="str">
        <f t="shared" si="1"/>
        <v>，2688262</v>
      </c>
      <c r="I20" s="4" t="str">
        <f>VLOOKUP(A20,HOP!A:U,21,0)</f>
        <v>直连</v>
      </c>
    </row>
    <row r="21" s="4" customFormat="1" spans="1:9">
      <c r="A21" s="5">
        <v>18952436975</v>
      </c>
      <c r="B21" s="6">
        <v>44818</v>
      </c>
      <c r="C21" s="6">
        <v>44819</v>
      </c>
      <c r="D21" s="4">
        <v>124</v>
      </c>
      <c r="E21" s="4" t="str">
        <f>VLOOKUP(A21,HOP!A:L,12,0)</f>
        <v>124.00</v>
      </c>
      <c r="F21" s="4" t="str">
        <f>VLOOKUP(A21,HOP!A:C,3,0)</f>
        <v>2688397</v>
      </c>
      <c r="G21" s="4">
        <f t="shared" si="0"/>
        <v>0</v>
      </c>
      <c r="H21" s="4" t="str">
        <f t="shared" si="1"/>
        <v>，2688397</v>
      </c>
      <c r="I21" s="4" t="str">
        <f>VLOOKUP(A21,HOP!A:U,21,0)</f>
        <v>直连</v>
      </c>
    </row>
    <row r="22" s="4" customFormat="1" spans="1:9">
      <c r="A22" s="5">
        <v>18954319997</v>
      </c>
      <c r="B22" s="6">
        <v>44816</v>
      </c>
      <c r="C22" s="6">
        <v>44820</v>
      </c>
      <c r="D22" s="4">
        <v>240</v>
      </c>
      <c r="E22" s="4" t="str">
        <f>VLOOKUP(A22,HOP!A:L,12,0)</f>
        <v>240.00</v>
      </c>
      <c r="F22" s="4" t="str">
        <f>VLOOKUP(A22,HOP!A:C,3,0)</f>
        <v>2689254</v>
      </c>
      <c r="G22" s="4">
        <f t="shared" si="0"/>
        <v>0</v>
      </c>
      <c r="H22" s="4" t="str">
        <f t="shared" si="1"/>
        <v>，2689254</v>
      </c>
      <c r="I22" s="4" t="str">
        <f>VLOOKUP(A22,HOP!A:U,21,0)</f>
        <v>直连</v>
      </c>
    </row>
    <row r="23" s="4" customFormat="1" spans="1:9">
      <c r="A23" s="5">
        <v>18954813943</v>
      </c>
      <c r="B23" s="6">
        <v>44817</v>
      </c>
      <c r="C23" s="6">
        <v>44820</v>
      </c>
      <c r="D23" s="4">
        <v>219</v>
      </c>
      <c r="E23" s="4" t="str">
        <f>VLOOKUP(A23,HOP!A:L,12,0)</f>
        <v>219.00</v>
      </c>
      <c r="F23" s="4" t="str">
        <f>VLOOKUP(A23,HOP!A:C,3,0)</f>
        <v>2689591</v>
      </c>
      <c r="G23" s="4">
        <f t="shared" si="0"/>
        <v>0</v>
      </c>
      <c r="H23" s="4" t="str">
        <f t="shared" si="1"/>
        <v>，2689591</v>
      </c>
      <c r="I23" s="4" t="str">
        <f>VLOOKUP(A23,HOP!A:U,21,0)</f>
        <v>直连</v>
      </c>
    </row>
    <row r="24" s="4" customFormat="1" spans="1:9">
      <c r="A24" s="5">
        <v>18955294957</v>
      </c>
      <c r="B24" s="6">
        <v>44819</v>
      </c>
      <c r="C24" s="6">
        <v>44821</v>
      </c>
      <c r="D24" s="4">
        <v>196</v>
      </c>
      <c r="E24" s="4" t="str">
        <f>VLOOKUP(A24,HOP!A:L,12,0)</f>
        <v>196.00</v>
      </c>
      <c r="F24" s="4" t="str">
        <f>VLOOKUP(A24,HOP!A:C,3,0)</f>
        <v>2689799</v>
      </c>
      <c r="G24" s="4">
        <f t="shared" si="0"/>
        <v>0</v>
      </c>
      <c r="H24" s="4" t="str">
        <f t="shared" si="1"/>
        <v>，2689799</v>
      </c>
      <c r="I24" s="4" t="str">
        <f>VLOOKUP(A24,HOP!A:U,21,0)</f>
        <v>直连</v>
      </c>
    </row>
    <row r="25" s="4" customFormat="1" spans="1:9">
      <c r="A25" s="5">
        <v>18955392355</v>
      </c>
      <c r="B25" s="6">
        <v>44819</v>
      </c>
      <c r="C25" s="6">
        <v>44820</v>
      </c>
      <c r="D25" s="4">
        <v>75</v>
      </c>
      <c r="E25" s="4" t="str">
        <f>VLOOKUP(A25,HOP!A:L,12,0)</f>
        <v>75.00</v>
      </c>
      <c r="F25" s="4" t="str">
        <f>VLOOKUP(A25,HOP!A:C,3,0)</f>
        <v>2689831</v>
      </c>
      <c r="G25" s="4">
        <f t="shared" si="0"/>
        <v>0</v>
      </c>
      <c r="H25" s="4" t="str">
        <f t="shared" si="1"/>
        <v>，2689831</v>
      </c>
      <c r="I25" s="4" t="str">
        <f>VLOOKUP(A25,HOP!A:U,21,0)</f>
        <v>直连</v>
      </c>
    </row>
    <row r="26" s="4" customFormat="1" hidden="1" spans="1:9">
      <c r="A26" s="5">
        <v>18957140199</v>
      </c>
      <c r="B26" s="6">
        <v>44817</v>
      </c>
      <c r="C26" s="6">
        <v>44818</v>
      </c>
      <c r="D26" s="4">
        <v>0</v>
      </c>
      <c r="E26" s="4" t="e">
        <f>VLOOKUP(A26,HOP!A:L,12,0)</f>
        <v>#N/A</v>
      </c>
      <c r="F26" s="4" t="e">
        <f>VLOOKUP(A26,HOP!A:C,3,0)</f>
        <v>#N/A</v>
      </c>
      <c r="G26" s="4" t="e">
        <f t="shared" si="0"/>
        <v>#N/A</v>
      </c>
      <c r="H26" s="4" t="e">
        <f t="shared" si="1"/>
        <v>#N/A</v>
      </c>
      <c r="I26" s="4" t="e">
        <f>VLOOKUP(A26,HOP!A:U,21,0)</f>
        <v>#N/A</v>
      </c>
    </row>
    <row r="27" s="4" customFormat="1" spans="1:9">
      <c r="A27" s="5">
        <v>21011340393</v>
      </c>
      <c r="B27" s="6">
        <v>44820</v>
      </c>
      <c r="C27" s="6">
        <v>44822</v>
      </c>
      <c r="D27" s="4">
        <v>176</v>
      </c>
      <c r="E27" s="4" t="str">
        <f>VLOOKUP(A27,HOP!A:L,12,0)</f>
        <v>176.00</v>
      </c>
      <c r="F27" s="4" t="str">
        <f>VLOOKUP(A27,HOP!A:C,3,0)</f>
        <v>2692144</v>
      </c>
      <c r="G27" s="4">
        <f t="shared" si="0"/>
        <v>0</v>
      </c>
      <c r="H27" s="4" t="str">
        <f t="shared" si="1"/>
        <v>，2692144</v>
      </c>
      <c r="I27" s="4" t="str">
        <f>VLOOKUP(A27,HOP!A:U,21,0)</f>
        <v>直连</v>
      </c>
    </row>
    <row r="28" s="4" customFormat="1" spans="1:9">
      <c r="A28" s="5">
        <v>21012183753</v>
      </c>
      <c r="B28" s="6">
        <v>44819</v>
      </c>
      <c r="C28" s="6">
        <v>44820</v>
      </c>
      <c r="D28" s="4">
        <v>48</v>
      </c>
      <c r="E28" s="4" t="str">
        <f>VLOOKUP(A28,HOP!A:L,12,0)</f>
        <v>48.00</v>
      </c>
      <c r="F28" s="4" t="str">
        <f>VLOOKUP(A28,HOP!A:C,3,0)</f>
        <v>2692305</v>
      </c>
      <c r="G28" s="4">
        <f t="shared" si="0"/>
        <v>0</v>
      </c>
      <c r="H28" s="4" t="str">
        <f t="shared" si="1"/>
        <v>，2692305</v>
      </c>
      <c r="I28" s="4" t="str">
        <f>VLOOKUP(A28,HOP!A:U,21,0)</f>
        <v>直连</v>
      </c>
    </row>
    <row r="29" s="4" customFormat="1" spans="1:9">
      <c r="A29" s="5">
        <v>21015330635</v>
      </c>
      <c r="B29" s="6">
        <v>44820</v>
      </c>
      <c r="C29" s="6">
        <v>44822</v>
      </c>
      <c r="D29" s="4">
        <v>198</v>
      </c>
      <c r="E29" s="4" t="str">
        <f>VLOOKUP(A29,HOP!A:L,12,0)</f>
        <v>198.00</v>
      </c>
      <c r="F29" s="4" t="str">
        <f>VLOOKUP(A29,HOP!A:C,3,0)</f>
        <v>2692635</v>
      </c>
      <c r="G29" s="4">
        <f t="shared" si="0"/>
        <v>0</v>
      </c>
      <c r="H29" s="4" t="str">
        <f t="shared" si="1"/>
        <v>，2692635</v>
      </c>
      <c r="I29" s="4" t="str">
        <f>VLOOKUP(A29,HOP!A:U,21,0)</f>
        <v>直连</v>
      </c>
    </row>
    <row r="30" s="4" customFormat="1" spans="1:9">
      <c r="A30" s="5">
        <v>21023540071</v>
      </c>
      <c r="B30" s="6">
        <v>44820</v>
      </c>
      <c r="C30" s="6">
        <v>44821</v>
      </c>
      <c r="D30" s="4">
        <v>128</v>
      </c>
      <c r="E30" s="4" t="str">
        <f>VLOOKUP(A30,HOP!A:L,12,0)</f>
        <v>128.00</v>
      </c>
      <c r="F30" s="4" t="str">
        <f>VLOOKUP(A30,HOP!A:C,3,0)</f>
        <v>2693566</v>
      </c>
      <c r="G30" s="4">
        <f t="shared" si="0"/>
        <v>0</v>
      </c>
      <c r="H30" s="4" t="str">
        <f t="shared" si="1"/>
        <v>，2693566</v>
      </c>
      <c r="I30" s="4" t="str">
        <f>VLOOKUP(A30,HOP!A:U,21,0)</f>
        <v>直连</v>
      </c>
    </row>
    <row r="31" s="4" customFormat="1" hidden="1" spans="1:9">
      <c r="A31" s="5">
        <v>21033416764</v>
      </c>
      <c r="B31" s="6">
        <v>44821</v>
      </c>
      <c r="C31" s="6">
        <v>44822</v>
      </c>
      <c r="D31" s="4">
        <v>0</v>
      </c>
      <c r="E31" s="4" t="e">
        <f>VLOOKUP(A31,HOP!A:L,12,0)</f>
        <v>#N/A</v>
      </c>
      <c r="F31" s="4" t="e">
        <f>VLOOKUP(A31,HOP!A:C,3,0)</f>
        <v>#N/A</v>
      </c>
      <c r="G31" s="4" t="e">
        <f t="shared" si="0"/>
        <v>#N/A</v>
      </c>
      <c r="H31" s="4" t="e">
        <f t="shared" si="1"/>
        <v>#N/A</v>
      </c>
      <c r="I31" s="4" t="e">
        <f>VLOOKUP(A31,HOP!A:U,21,0)</f>
        <v>#N/A</v>
      </c>
    </row>
    <row r="32" s="4" customFormat="1" spans="1:9">
      <c r="A32" s="5">
        <v>21038123845</v>
      </c>
      <c r="B32" s="6">
        <v>44821</v>
      </c>
      <c r="C32" s="6">
        <v>44822</v>
      </c>
      <c r="D32" s="4">
        <v>40</v>
      </c>
      <c r="E32" s="4" t="str">
        <f>VLOOKUP(A32,HOP!A:L,12,0)</f>
        <v>40.00</v>
      </c>
      <c r="F32" s="4" t="str">
        <f>VLOOKUP(A32,HOP!A:C,3,0)</f>
        <v>2696264</v>
      </c>
      <c r="G32" s="4">
        <f t="shared" si="0"/>
        <v>0</v>
      </c>
      <c r="H32" s="4" t="str">
        <f t="shared" si="1"/>
        <v>，2696264</v>
      </c>
      <c r="I32" s="4" t="str">
        <f>VLOOKUP(A32,HOP!A:U,21,0)</f>
        <v>直连</v>
      </c>
    </row>
    <row r="34" spans="4:4">
      <c r="D34" s="4">
        <f>SUM(D2:D33)</f>
        <v>5254.8</v>
      </c>
    </row>
    <row r="37" spans="1:5">
      <c r="A37" s="4" t="s">
        <v>194</v>
      </c>
      <c r="D37" s="4">
        <v>933.8</v>
      </c>
      <c r="E37" s="4">
        <v>34435.74</v>
      </c>
    </row>
    <row r="38" spans="1:5">
      <c r="A38" s="4" t="s">
        <v>195</v>
      </c>
      <c r="D38" s="4">
        <v>4321</v>
      </c>
      <c r="E38" s="4">
        <v>159345.52</v>
      </c>
    </row>
    <row r="39" spans="1:5">
      <c r="A39" s="4" t="s">
        <v>196</v>
      </c>
      <c r="D39" s="4">
        <f>SUBTOTAL(9,D37:D38)</f>
        <v>5254.8</v>
      </c>
      <c r="E39" s="4">
        <f>SUBTOTAL(9,E37:E38)</f>
        <v>193781.26</v>
      </c>
    </row>
    <row r="40" spans="1:1">
      <c r="A40" s="4" t="s">
        <v>197</v>
      </c>
    </row>
  </sheetData>
  <autoFilter ref="A1:X32">
    <filterColumn colId="3">
      <filters>
        <filter val="94"/>
        <filter val="354"/>
        <filter val="196"/>
        <filter val="216"/>
        <filter val="296"/>
        <filter val="118"/>
        <filter val="198"/>
        <filter val="219"/>
        <filter val="124"/>
        <filter val="264"/>
        <filter val="324"/>
        <filter val="266"/>
        <filter val="167"/>
        <filter val="128"/>
        <filter val="43.8"/>
        <filter val="270"/>
        <filter val="134"/>
        <filter val="75"/>
        <filter val="176"/>
        <filter val="336"/>
        <filter val="40"/>
        <filter val="240"/>
        <filter val="84"/>
        <filter val="48"/>
        <filter val="24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0"/>
  <sheetViews>
    <sheetView workbookViewId="0">
      <selection activeCell="A2" sqref="A2:A1048576"/>
    </sheetView>
  </sheetViews>
  <sheetFormatPr defaultColWidth="8" defaultRowHeight="13.5"/>
  <cols>
    <col min="1" max="1" width="11.125" style="1"/>
    <col min="2" max="16382" width="8" style="1"/>
  </cols>
  <sheetData>
    <row r="1" s="1" customFormat="1" ht="12.75" spans="1:22">
      <c r="A1" s="2" t="s">
        <v>198</v>
      </c>
      <c r="B1" s="2" t="s">
        <v>199</v>
      </c>
      <c r="C1" s="2" t="s">
        <v>200</v>
      </c>
      <c r="D1" s="2" t="s">
        <v>201</v>
      </c>
      <c r="E1" s="2" t="s">
        <v>13</v>
      </c>
      <c r="F1" s="2" t="s">
        <v>5</v>
      </c>
      <c r="G1" s="2" t="s">
        <v>6</v>
      </c>
      <c r="H1" s="2" t="s">
        <v>202</v>
      </c>
      <c r="I1" s="2" t="s">
        <v>203</v>
      </c>
      <c r="J1" s="2" t="s">
        <v>204</v>
      </c>
      <c r="K1" s="2" t="s">
        <v>205</v>
      </c>
      <c r="L1" s="2" t="s">
        <v>206</v>
      </c>
      <c r="M1" s="2" t="s">
        <v>207</v>
      </c>
      <c r="N1" s="2" t="s">
        <v>208</v>
      </c>
      <c r="O1" s="2" t="s">
        <v>209</v>
      </c>
      <c r="P1" s="2" t="s">
        <v>210</v>
      </c>
      <c r="Q1" s="2" t="s">
        <v>211</v>
      </c>
      <c r="R1" s="2" t="s">
        <v>212</v>
      </c>
      <c r="S1" s="2" t="s">
        <v>213</v>
      </c>
      <c r="T1" s="2" t="s">
        <v>214</v>
      </c>
      <c r="U1" s="2" t="s">
        <v>215</v>
      </c>
      <c r="V1" s="2" t="s">
        <v>216</v>
      </c>
    </row>
    <row r="2" s="1" customFormat="1" ht="12.75" spans="1:22">
      <c r="A2" s="3">
        <v>21038123845</v>
      </c>
      <c r="B2" s="1" t="s">
        <v>217</v>
      </c>
      <c r="C2" s="1" t="s">
        <v>218</v>
      </c>
      <c r="D2" s="1" t="s">
        <v>219</v>
      </c>
      <c r="E2" s="1" t="s">
        <v>220</v>
      </c>
      <c r="F2" s="1" t="s">
        <v>217</v>
      </c>
      <c r="G2" s="1" t="s">
        <v>221</v>
      </c>
      <c r="H2" s="1" t="s">
        <v>222</v>
      </c>
      <c r="I2" s="1" t="s">
        <v>223</v>
      </c>
      <c r="J2" s="1" t="s">
        <v>30</v>
      </c>
      <c r="K2" s="1" t="s">
        <v>224</v>
      </c>
      <c r="L2" s="1" t="s">
        <v>224</v>
      </c>
      <c r="M2" s="1" t="s">
        <v>225</v>
      </c>
      <c r="N2" s="1" t="s">
        <v>225</v>
      </c>
      <c r="O2" s="1" t="s">
        <v>226</v>
      </c>
      <c r="P2" s="1" t="s">
        <v>227</v>
      </c>
      <c r="Q2" s="1" t="s">
        <v>228</v>
      </c>
      <c r="R2" s="1" t="s">
        <v>229</v>
      </c>
      <c r="S2" s="1" t="s">
        <v>230</v>
      </c>
      <c r="T2" s="1" t="s">
        <v>231</v>
      </c>
      <c r="U2" s="1" t="s">
        <v>232</v>
      </c>
      <c r="V2" s="1" t="s">
        <v>233</v>
      </c>
    </row>
    <row r="3" s="1" customFormat="1" ht="12.75" spans="1:22">
      <c r="A3" s="3">
        <v>21023540071</v>
      </c>
      <c r="B3" s="1" t="s">
        <v>234</v>
      </c>
      <c r="C3" s="1" t="s">
        <v>235</v>
      </c>
      <c r="D3" s="1" t="s">
        <v>236</v>
      </c>
      <c r="E3" s="1" t="s">
        <v>237</v>
      </c>
      <c r="F3" s="1" t="s">
        <v>234</v>
      </c>
      <c r="G3" s="1" t="s">
        <v>217</v>
      </c>
      <c r="H3" s="1" t="s">
        <v>222</v>
      </c>
      <c r="I3" s="1" t="s">
        <v>238</v>
      </c>
      <c r="J3" s="1" t="s">
        <v>30</v>
      </c>
      <c r="K3" s="1" t="s">
        <v>239</v>
      </c>
      <c r="L3" s="1" t="s">
        <v>239</v>
      </c>
      <c r="M3" s="1" t="s">
        <v>225</v>
      </c>
      <c r="N3" s="1" t="s">
        <v>225</v>
      </c>
      <c r="O3" s="1" t="s">
        <v>226</v>
      </c>
      <c r="P3" s="1" t="s">
        <v>227</v>
      </c>
      <c r="Q3" s="1" t="s">
        <v>228</v>
      </c>
      <c r="R3" s="1" t="s">
        <v>240</v>
      </c>
      <c r="S3" s="1" t="s">
        <v>230</v>
      </c>
      <c r="T3" s="1" t="s">
        <v>231</v>
      </c>
      <c r="U3" s="1" t="s">
        <v>232</v>
      </c>
      <c r="V3" s="1" t="s">
        <v>241</v>
      </c>
    </row>
    <row r="4" s="1" customFormat="1" ht="12.75" spans="1:22">
      <c r="A4" s="3">
        <v>21015330635</v>
      </c>
      <c r="B4" s="1" t="s">
        <v>242</v>
      </c>
      <c r="C4" s="1" t="s">
        <v>243</v>
      </c>
      <c r="D4" s="1" t="s">
        <v>244</v>
      </c>
      <c r="E4" s="1" t="s">
        <v>245</v>
      </c>
      <c r="F4" s="1" t="s">
        <v>234</v>
      </c>
      <c r="G4" s="1" t="s">
        <v>221</v>
      </c>
      <c r="H4" s="1" t="s">
        <v>222</v>
      </c>
      <c r="I4" s="1" t="s">
        <v>246</v>
      </c>
      <c r="J4" s="1" t="s">
        <v>30</v>
      </c>
      <c r="K4" s="1" t="s">
        <v>247</v>
      </c>
      <c r="L4" s="1" t="s">
        <v>247</v>
      </c>
      <c r="M4" s="1" t="s">
        <v>225</v>
      </c>
      <c r="N4" s="1" t="s">
        <v>225</v>
      </c>
      <c r="O4" s="1" t="s">
        <v>226</v>
      </c>
      <c r="P4" s="1" t="s">
        <v>227</v>
      </c>
      <c r="Q4" s="1" t="s">
        <v>228</v>
      </c>
      <c r="R4" s="1" t="s">
        <v>248</v>
      </c>
      <c r="S4" s="1" t="s">
        <v>230</v>
      </c>
      <c r="T4" s="1" t="s">
        <v>231</v>
      </c>
      <c r="U4" s="1" t="s">
        <v>232</v>
      </c>
      <c r="V4" s="1" t="s">
        <v>249</v>
      </c>
    </row>
    <row r="5" s="1" customFormat="1" ht="12.75" spans="1:22">
      <c r="A5" s="3">
        <v>21012183753</v>
      </c>
      <c r="B5" s="1" t="s">
        <v>242</v>
      </c>
      <c r="C5" s="1" t="s">
        <v>250</v>
      </c>
      <c r="D5" s="1" t="s">
        <v>251</v>
      </c>
      <c r="E5" s="1" t="s">
        <v>252</v>
      </c>
      <c r="F5" s="1" t="s">
        <v>242</v>
      </c>
      <c r="G5" s="1" t="s">
        <v>234</v>
      </c>
      <c r="H5" s="1" t="s">
        <v>222</v>
      </c>
      <c r="I5" s="1" t="s">
        <v>253</v>
      </c>
      <c r="J5" s="1" t="s">
        <v>30</v>
      </c>
      <c r="K5" s="1" t="s">
        <v>254</v>
      </c>
      <c r="L5" s="1" t="s">
        <v>254</v>
      </c>
      <c r="M5" s="1" t="s">
        <v>225</v>
      </c>
      <c r="N5" s="1" t="s">
        <v>225</v>
      </c>
      <c r="O5" s="1" t="s">
        <v>226</v>
      </c>
      <c r="P5" s="1" t="s">
        <v>227</v>
      </c>
      <c r="Q5" s="1" t="s">
        <v>228</v>
      </c>
      <c r="R5" s="1" t="s">
        <v>255</v>
      </c>
      <c r="S5" s="1" t="s">
        <v>230</v>
      </c>
      <c r="T5" s="1" t="s">
        <v>231</v>
      </c>
      <c r="U5" s="1" t="s">
        <v>232</v>
      </c>
      <c r="V5" s="1" t="s">
        <v>256</v>
      </c>
    </row>
    <row r="6" s="1" customFormat="1" ht="12.75" spans="1:22">
      <c r="A6" s="3">
        <v>21011340393</v>
      </c>
      <c r="B6" s="1" t="s">
        <v>242</v>
      </c>
      <c r="C6" s="1" t="s">
        <v>257</v>
      </c>
      <c r="D6" s="1" t="s">
        <v>258</v>
      </c>
      <c r="E6" s="1" t="s">
        <v>259</v>
      </c>
      <c r="F6" s="1" t="s">
        <v>234</v>
      </c>
      <c r="G6" s="1" t="s">
        <v>221</v>
      </c>
      <c r="H6" s="1" t="s">
        <v>222</v>
      </c>
      <c r="I6" s="1" t="s">
        <v>260</v>
      </c>
      <c r="J6" s="1" t="s">
        <v>30</v>
      </c>
      <c r="K6" s="1" t="s">
        <v>261</v>
      </c>
      <c r="L6" s="1" t="s">
        <v>261</v>
      </c>
      <c r="M6" s="1" t="s">
        <v>225</v>
      </c>
      <c r="N6" s="1" t="s">
        <v>225</v>
      </c>
      <c r="O6" s="1" t="s">
        <v>226</v>
      </c>
      <c r="P6" s="1" t="s">
        <v>227</v>
      </c>
      <c r="Q6" s="1" t="s">
        <v>228</v>
      </c>
      <c r="R6" s="1" t="s">
        <v>262</v>
      </c>
      <c r="S6" s="1" t="s">
        <v>230</v>
      </c>
      <c r="T6" s="1" t="s">
        <v>231</v>
      </c>
      <c r="U6" s="1" t="s">
        <v>232</v>
      </c>
      <c r="V6" s="1" t="s">
        <v>249</v>
      </c>
    </row>
    <row r="7" s="1" customFormat="1" ht="12.75" spans="1:22">
      <c r="A7" s="3">
        <v>18955392355</v>
      </c>
      <c r="B7" s="1" t="s">
        <v>263</v>
      </c>
      <c r="C7" s="1" t="s">
        <v>264</v>
      </c>
      <c r="D7" s="1" t="s">
        <v>265</v>
      </c>
      <c r="E7" s="1" t="s">
        <v>266</v>
      </c>
      <c r="F7" s="1" t="s">
        <v>242</v>
      </c>
      <c r="G7" s="1" t="s">
        <v>234</v>
      </c>
      <c r="H7" s="1" t="s">
        <v>222</v>
      </c>
      <c r="I7" s="1" t="s">
        <v>267</v>
      </c>
      <c r="J7" s="1" t="s">
        <v>30</v>
      </c>
      <c r="K7" s="1" t="s">
        <v>268</v>
      </c>
      <c r="L7" s="1" t="s">
        <v>268</v>
      </c>
      <c r="M7" s="1" t="s">
        <v>225</v>
      </c>
      <c r="N7" s="1" t="s">
        <v>225</v>
      </c>
      <c r="O7" s="1" t="s">
        <v>226</v>
      </c>
      <c r="P7" s="1" t="s">
        <v>227</v>
      </c>
      <c r="Q7" s="1" t="s">
        <v>228</v>
      </c>
      <c r="R7" s="1" t="s">
        <v>269</v>
      </c>
      <c r="S7" s="1" t="s">
        <v>230</v>
      </c>
      <c r="T7" s="1" t="s">
        <v>231</v>
      </c>
      <c r="U7" s="1" t="s">
        <v>232</v>
      </c>
      <c r="V7" s="1" t="s">
        <v>270</v>
      </c>
    </row>
    <row r="8" s="1" customFormat="1" ht="12.75" spans="1:22">
      <c r="A8" s="3">
        <v>18955294957</v>
      </c>
      <c r="B8" s="1" t="s">
        <v>263</v>
      </c>
      <c r="C8" s="1" t="s">
        <v>271</v>
      </c>
      <c r="D8" s="1" t="s">
        <v>272</v>
      </c>
      <c r="E8" s="1" t="s">
        <v>273</v>
      </c>
      <c r="F8" s="1" t="s">
        <v>242</v>
      </c>
      <c r="G8" s="1" t="s">
        <v>217</v>
      </c>
      <c r="H8" s="1" t="s">
        <v>222</v>
      </c>
      <c r="I8" s="1" t="s">
        <v>274</v>
      </c>
      <c r="J8" s="1" t="s">
        <v>30</v>
      </c>
      <c r="K8" s="1" t="s">
        <v>275</v>
      </c>
      <c r="L8" s="1" t="s">
        <v>275</v>
      </c>
      <c r="M8" s="1" t="s">
        <v>225</v>
      </c>
      <c r="N8" s="1" t="s">
        <v>225</v>
      </c>
      <c r="O8" s="1" t="s">
        <v>226</v>
      </c>
      <c r="P8" s="1" t="s">
        <v>227</v>
      </c>
      <c r="Q8" s="1" t="s">
        <v>228</v>
      </c>
      <c r="R8" s="1" t="s">
        <v>276</v>
      </c>
      <c r="S8" s="1" t="s">
        <v>230</v>
      </c>
      <c r="T8" s="1" t="s">
        <v>231</v>
      </c>
      <c r="U8" s="1" t="s">
        <v>232</v>
      </c>
      <c r="V8" s="1" t="s">
        <v>277</v>
      </c>
    </row>
    <row r="9" s="1" customFormat="1" ht="12.75" spans="1:22">
      <c r="A9" s="3">
        <v>18954813943</v>
      </c>
      <c r="B9" s="1" t="s">
        <v>263</v>
      </c>
      <c r="C9" s="1" t="s">
        <v>278</v>
      </c>
      <c r="D9" s="1" t="s">
        <v>279</v>
      </c>
      <c r="E9" s="1" t="s">
        <v>280</v>
      </c>
      <c r="F9" s="1" t="s">
        <v>263</v>
      </c>
      <c r="G9" s="1" t="s">
        <v>234</v>
      </c>
      <c r="H9" s="1" t="s">
        <v>222</v>
      </c>
      <c r="I9" s="1" t="s">
        <v>281</v>
      </c>
      <c r="J9" s="1" t="s">
        <v>30</v>
      </c>
      <c r="K9" s="1" t="s">
        <v>282</v>
      </c>
      <c r="L9" s="1" t="s">
        <v>282</v>
      </c>
      <c r="M9" s="1" t="s">
        <v>225</v>
      </c>
      <c r="N9" s="1" t="s">
        <v>225</v>
      </c>
      <c r="O9" s="1" t="s">
        <v>226</v>
      </c>
      <c r="P9" s="1" t="s">
        <v>227</v>
      </c>
      <c r="Q9" s="1" t="s">
        <v>228</v>
      </c>
      <c r="R9" s="1" t="s">
        <v>283</v>
      </c>
      <c r="S9" s="1" t="s">
        <v>230</v>
      </c>
      <c r="T9" s="1" t="s">
        <v>231</v>
      </c>
      <c r="U9" s="1" t="s">
        <v>232</v>
      </c>
      <c r="V9" s="1" t="s">
        <v>284</v>
      </c>
    </row>
    <row r="10" s="1" customFormat="1" ht="12.75" spans="1:22">
      <c r="A10" s="3">
        <v>18954319997</v>
      </c>
      <c r="B10" s="1" t="s">
        <v>285</v>
      </c>
      <c r="C10" s="1" t="s">
        <v>286</v>
      </c>
      <c r="D10" s="1" t="s">
        <v>287</v>
      </c>
      <c r="E10" s="1" t="s">
        <v>288</v>
      </c>
      <c r="F10" s="1" t="s">
        <v>285</v>
      </c>
      <c r="G10" s="1" t="s">
        <v>234</v>
      </c>
      <c r="H10" s="1" t="s">
        <v>222</v>
      </c>
      <c r="I10" s="1" t="s">
        <v>289</v>
      </c>
      <c r="J10" s="1" t="s">
        <v>30</v>
      </c>
      <c r="K10" s="1" t="s">
        <v>290</v>
      </c>
      <c r="L10" s="1" t="s">
        <v>290</v>
      </c>
      <c r="M10" s="1" t="s">
        <v>225</v>
      </c>
      <c r="N10" s="1" t="s">
        <v>225</v>
      </c>
      <c r="O10" s="1" t="s">
        <v>226</v>
      </c>
      <c r="P10" s="1" t="s">
        <v>227</v>
      </c>
      <c r="Q10" s="1" t="s">
        <v>228</v>
      </c>
      <c r="R10" s="1" t="s">
        <v>291</v>
      </c>
      <c r="S10" s="1" t="s">
        <v>230</v>
      </c>
      <c r="T10" s="1" t="s">
        <v>231</v>
      </c>
      <c r="U10" s="1" t="s">
        <v>232</v>
      </c>
      <c r="V10" s="1" t="s">
        <v>241</v>
      </c>
    </row>
    <row r="11" s="1" customFormat="1" ht="12.75" spans="1:22">
      <c r="A11" s="3">
        <v>18952436975</v>
      </c>
      <c r="B11" s="1" t="s">
        <v>285</v>
      </c>
      <c r="C11" s="1" t="s">
        <v>292</v>
      </c>
      <c r="D11" s="1" t="s">
        <v>293</v>
      </c>
      <c r="E11" s="1" t="s">
        <v>294</v>
      </c>
      <c r="F11" s="1" t="s">
        <v>295</v>
      </c>
      <c r="G11" s="1" t="s">
        <v>242</v>
      </c>
      <c r="H11" s="1" t="s">
        <v>222</v>
      </c>
      <c r="I11" s="1" t="s">
        <v>296</v>
      </c>
      <c r="J11" s="1" t="s">
        <v>30</v>
      </c>
      <c r="K11" s="1" t="s">
        <v>297</v>
      </c>
      <c r="L11" s="1" t="s">
        <v>297</v>
      </c>
      <c r="M11" s="1" t="s">
        <v>225</v>
      </c>
      <c r="N11" s="1" t="s">
        <v>225</v>
      </c>
      <c r="O11" s="1" t="s">
        <v>226</v>
      </c>
      <c r="P11" s="1" t="s">
        <v>227</v>
      </c>
      <c r="Q11" s="1" t="s">
        <v>228</v>
      </c>
      <c r="R11" s="1" t="s">
        <v>298</v>
      </c>
      <c r="S11" s="1" t="s">
        <v>230</v>
      </c>
      <c r="T11" s="1" t="s">
        <v>231</v>
      </c>
      <c r="U11" s="1" t="s">
        <v>232</v>
      </c>
      <c r="V11" s="1" t="s">
        <v>256</v>
      </c>
    </row>
    <row r="12" s="1" customFormat="1" ht="12.75" spans="1:22">
      <c r="A12" s="3">
        <v>18952208695</v>
      </c>
      <c r="B12" s="1" t="s">
        <v>285</v>
      </c>
      <c r="C12" s="1" t="s">
        <v>299</v>
      </c>
      <c r="D12" s="1" t="s">
        <v>300</v>
      </c>
      <c r="E12" s="1" t="s">
        <v>301</v>
      </c>
      <c r="F12" s="1" t="s">
        <v>217</v>
      </c>
      <c r="G12" s="1" t="s">
        <v>221</v>
      </c>
      <c r="H12" s="1" t="s">
        <v>222</v>
      </c>
      <c r="I12" s="1" t="s">
        <v>302</v>
      </c>
      <c r="J12" s="1" t="s">
        <v>30</v>
      </c>
      <c r="K12" s="1" t="s">
        <v>303</v>
      </c>
      <c r="L12" s="1" t="s">
        <v>303</v>
      </c>
      <c r="M12" s="1" t="s">
        <v>225</v>
      </c>
      <c r="N12" s="1" t="s">
        <v>225</v>
      </c>
      <c r="O12" s="1" t="s">
        <v>226</v>
      </c>
      <c r="P12" s="1" t="s">
        <v>227</v>
      </c>
      <c r="Q12" s="1" t="s">
        <v>228</v>
      </c>
      <c r="R12" s="1" t="s">
        <v>304</v>
      </c>
      <c r="S12" s="1" t="s">
        <v>230</v>
      </c>
      <c r="T12" s="1" t="s">
        <v>231</v>
      </c>
      <c r="U12" s="1" t="s">
        <v>232</v>
      </c>
      <c r="V12" s="1" t="s">
        <v>305</v>
      </c>
    </row>
    <row r="13" s="1" customFormat="1" ht="12.75" spans="1:22">
      <c r="A13" s="3">
        <v>18952049786</v>
      </c>
      <c r="B13" s="1" t="s">
        <v>285</v>
      </c>
      <c r="C13" s="1" t="s">
        <v>306</v>
      </c>
      <c r="D13" s="1" t="s">
        <v>307</v>
      </c>
      <c r="E13" s="1" t="s">
        <v>308</v>
      </c>
      <c r="F13" s="1" t="s">
        <v>263</v>
      </c>
      <c r="G13" s="1" t="s">
        <v>295</v>
      </c>
      <c r="H13" s="1" t="s">
        <v>222</v>
      </c>
      <c r="I13" s="1" t="s">
        <v>309</v>
      </c>
      <c r="J13" s="1" t="s">
        <v>30</v>
      </c>
      <c r="K13" s="1" t="s">
        <v>310</v>
      </c>
      <c r="L13" s="1" t="s">
        <v>310</v>
      </c>
      <c r="M13" s="1" t="s">
        <v>225</v>
      </c>
      <c r="N13" s="1" t="s">
        <v>225</v>
      </c>
      <c r="O13" s="1" t="s">
        <v>226</v>
      </c>
      <c r="P13" s="1" t="s">
        <v>227</v>
      </c>
      <c r="Q13" s="1" t="s">
        <v>228</v>
      </c>
      <c r="R13" s="1" t="s">
        <v>311</v>
      </c>
      <c r="S13" s="1" t="s">
        <v>230</v>
      </c>
      <c r="T13" s="1" t="s">
        <v>231</v>
      </c>
      <c r="U13" s="1" t="s">
        <v>232</v>
      </c>
      <c r="V13" s="1" t="s">
        <v>249</v>
      </c>
    </row>
    <row r="14" s="1" customFormat="1" ht="12.75" spans="1:22">
      <c r="A14" s="3">
        <v>18951879570</v>
      </c>
      <c r="B14" s="1" t="s">
        <v>312</v>
      </c>
      <c r="C14" s="1" t="s">
        <v>313</v>
      </c>
      <c r="D14" s="1" t="s">
        <v>307</v>
      </c>
      <c r="E14" s="1" t="s">
        <v>314</v>
      </c>
      <c r="F14" s="1" t="s">
        <v>263</v>
      </c>
      <c r="G14" s="1" t="s">
        <v>295</v>
      </c>
      <c r="H14" s="1" t="s">
        <v>222</v>
      </c>
      <c r="I14" s="1" t="s">
        <v>309</v>
      </c>
      <c r="J14" s="1" t="s">
        <v>30</v>
      </c>
      <c r="K14" s="1" t="s">
        <v>310</v>
      </c>
      <c r="L14" s="1" t="s">
        <v>310</v>
      </c>
      <c r="M14" s="1" t="s">
        <v>225</v>
      </c>
      <c r="N14" s="1" t="s">
        <v>225</v>
      </c>
      <c r="O14" s="1" t="s">
        <v>226</v>
      </c>
      <c r="P14" s="1" t="s">
        <v>227</v>
      </c>
      <c r="Q14" s="1" t="s">
        <v>228</v>
      </c>
      <c r="R14" s="1" t="s">
        <v>315</v>
      </c>
      <c r="S14" s="1" t="s">
        <v>230</v>
      </c>
      <c r="T14" s="1" t="s">
        <v>231</v>
      </c>
      <c r="U14" s="1" t="s">
        <v>232</v>
      </c>
      <c r="V14" s="1" t="s">
        <v>249</v>
      </c>
    </row>
    <row r="15" s="1" customFormat="1" ht="12.75" spans="1:22">
      <c r="A15" s="3">
        <v>18951800518</v>
      </c>
      <c r="B15" s="1" t="s">
        <v>312</v>
      </c>
      <c r="C15" s="1" t="s">
        <v>316</v>
      </c>
      <c r="D15" s="1" t="s">
        <v>317</v>
      </c>
      <c r="E15" s="1" t="s">
        <v>318</v>
      </c>
      <c r="F15" s="1" t="s">
        <v>242</v>
      </c>
      <c r="G15" s="1" t="s">
        <v>217</v>
      </c>
      <c r="H15" s="1" t="s">
        <v>222</v>
      </c>
      <c r="I15" s="1" t="s">
        <v>319</v>
      </c>
      <c r="J15" s="1" t="s">
        <v>30</v>
      </c>
      <c r="K15" s="1" t="s">
        <v>320</v>
      </c>
      <c r="L15" s="1" t="s">
        <v>320</v>
      </c>
      <c r="M15" s="1" t="s">
        <v>225</v>
      </c>
      <c r="N15" s="1" t="s">
        <v>225</v>
      </c>
      <c r="O15" s="1" t="s">
        <v>226</v>
      </c>
      <c r="P15" s="1" t="s">
        <v>227</v>
      </c>
      <c r="Q15" s="1" t="s">
        <v>228</v>
      </c>
      <c r="R15" s="1" t="s">
        <v>321</v>
      </c>
      <c r="S15" s="1" t="s">
        <v>230</v>
      </c>
      <c r="T15" s="1" t="s">
        <v>231</v>
      </c>
      <c r="U15" s="1" t="s">
        <v>232</v>
      </c>
      <c r="V15" s="1" t="s">
        <v>256</v>
      </c>
    </row>
    <row r="16" s="1" customFormat="1" ht="12.75" spans="1:22">
      <c r="A16" s="3">
        <v>18950317320</v>
      </c>
      <c r="B16" s="1" t="s">
        <v>312</v>
      </c>
      <c r="C16" s="1" t="s">
        <v>322</v>
      </c>
      <c r="D16" s="1" t="s">
        <v>323</v>
      </c>
      <c r="E16" s="1" t="s">
        <v>324</v>
      </c>
      <c r="F16" s="1" t="s">
        <v>295</v>
      </c>
      <c r="G16" s="1" t="s">
        <v>217</v>
      </c>
      <c r="H16" s="1" t="s">
        <v>222</v>
      </c>
      <c r="I16" s="1" t="s">
        <v>325</v>
      </c>
      <c r="J16" s="1" t="s">
        <v>30</v>
      </c>
      <c r="K16" s="1" t="s">
        <v>326</v>
      </c>
      <c r="L16" s="1" t="s">
        <v>326</v>
      </c>
      <c r="M16" s="1" t="s">
        <v>225</v>
      </c>
      <c r="N16" s="1" t="s">
        <v>225</v>
      </c>
      <c r="O16" s="1" t="s">
        <v>226</v>
      </c>
      <c r="P16" s="1" t="s">
        <v>227</v>
      </c>
      <c r="Q16" s="1" t="s">
        <v>228</v>
      </c>
      <c r="R16" s="1" t="s">
        <v>327</v>
      </c>
      <c r="S16" s="1" t="s">
        <v>230</v>
      </c>
      <c r="T16" s="1" t="s">
        <v>231</v>
      </c>
      <c r="U16" s="1" t="s">
        <v>328</v>
      </c>
      <c r="V16" s="1" t="s">
        <v>329</v>
      </c>
    </row>
    <row r="17" s="1" customFormat="1" ht="12.75" spans="1:22">
      <c r="A17" s="3">
        <v>18949464723</v>
      </c>
      <c r="B17" s="1" t="s">
        <v>312</v>
      </c>
      <c r="C17" s="1" t="s">
        <v>330</v>
      </c>
      <c r="D17" s="1" t="s">
        <v>307</v>
      </c>
      <c r="E17" s="1" t="s">
        <v>331</v>
      </c>
      <c r="F17" s="1" t="s">
        <v>263</v>
      </c>
      <c r="G17" s="1" t="s">
        <v>295</v>
      </c>
      <c r="H17" s="1" t="s">
        <v>222</v>
      </c>
      <c r="I17" s="1" t="s">
        <v>309</v>
      </c>
      <c r="J17" s="1" t="s">
        <v>30</v>
      </c>
      <c r="K17" s="1" t="s">
        <v>310</v>
      </c>
      <c r="L17" s="1" t="s">
        <v>310</v>
      </c>
      <c r="M17" s="1" t="s">
        <v>225</v>
      </c>
      <c r="N17" s="1" t="s">
        <v>225</v>
      </c>
      <c r="O17" s="1" t="s">
        <v>226</v>
      </c>
      <c r="P17" s="1" t="s">
        <v>227</v>
      </c>
      <c r="Q17" s="1" t="s">
        <v>228</v>
      </c>
      <c r="R17" s="1" t="s">
        <v>332</v>
      </c>
      <c r="S17" s="1" t="s">
        <v>230</v>
      </c>
      <c r="T17" s="1" t="s">
        <v>231</v>
      </c>
      <c r="U17" s="1" t="s">
        <v>232</v>
      </c>
      <c r="V17" s="1" t="s">
        <v>249</v>
      </c>
    </row>
    <row r="18" s="1" customFormat="1" ht="12.75" spans="1:22">
      <c r="A18" s="3">
        <v>18948208049</v>
      </c>
      <c r="B18" s="1" t="s">
        <v>333</v>
      </c>
      <c r="C18" s="1" t="s">
        <v>334</v>
      </c>
      <c r="D18" s="1" t="s">
        <v>307</v>
      </c>
      <c r="E18" s="1" t="s">
        <v>335</v>
      </c>
      <c r="F18" s="1" t="s">
        <v>263</v>
      </c>
      <c r="G18" s="1" t="s">
        <v>295</v>
      </c>
      <c r="H18" s="1" t="s">
        <v>222</v>
      </c>
      <c r="I18" s="1" t="s">
        <v>309</v>
      </c>
      <c r="J18" s="1" t="s">
        <v>30</v>
      </c>
      <c r="K18" s="1" t="s">
        <v>310</v>
      </c>
      <c r="L18" s="1" t="s">
        <v>310</v>
      </c>
      <c r="M18" s="1" t="s">
        <v>225</v>
      </c>
      <c r="N18" s="1" t="s">
        <v>225</v>
      </c>
      <c r="O18" s="1" t="s">
        <v>226</v>
      </c>
      <c r="P18" s="1" t="s">
        <v>227</v>
      </c>
      <c r="Q18" s="1" t="s">
        <v>228</v>
      </c>
      <c r="R18" s="1" t="s">
        <v>336</v>
      </c>
      <c r="S18" s="1" t="s">
        <v>230</v>
      </c>
      <c r="T18" s="1" t="s">
        <v>231</v>
      </c>
      <c r="U18" s="1" t="s">
        <v>232</v>
      </c>
      <c r="V18" s="1" t="s">
        <v>249</v>
      </c>
    </row>
    <row r="19" s="1" customFormat="1" ht="12.75" spans="1:22">
      <c r="A19" s="3">
        <v>18946770568</v>
      </c>
      <c r="B19" s="1" t="s">
        <v>333</v>
      </c>
      <c r="C19" s="1" t="s">
        <v>337</v>
      </c>
      <c r="D19" s="1" t="s">
        <v>338</v>
      </c>
      <c r="E19" s="1" t="s">
        <v>339</v>
      </c>
      <c r="F19" s="1" t="s">
        <v>217</v>
      </c>
      <c r="G19" s="1" t="s">
        <v>221</v>
      </c>
      <c r="H19" s="1" t="s">
        <v>222</v>
      </c>
      <c r="I19" s="1" t="s">
        <v>340</v>
      </c>
      <c r="J19" s="1" t="s">
        <v>30</v>
      </c>
      <c r="K19" s="1" t="s">
        <v>341</v>
      </c>
      <c r="L19" s="1" t="s">
        <v>341</v>
      </c>
      <c r="M19" s="1" t="s">
        <v>225</v>
      </c>
      <c r="N19" s="1" t="s">
        <v>225</v>
      </c>
      <c r="O19" s="1" t="s">
        <v>226</v>
      </c>
      <c r="P19" s="1" t="s">
        <v>227</v>
      </c>
      <c r="Q19" s="1" t="s">
        <v>228</v>
      </c>
      <c r="R19" s="1" t="s">
        <v>342</v>
      </c>
      <c r="S19" s="1" t="s">
        <v>230</v>
      </c>
      <c r="T19" s="1" t="s">
        <v>231</v>
      </c>
      <c r="U19" s="1" t="s">
        <v>232</v>
      </c>
      <c r="V19" s="1" t="s">
        <v>241</v>
      </c>
    </row>
    <row r="20" s="1" customFormat="1" ht="12.75" spans="1:22">
      <c r="A20" s="3">
        <v>18946139910</v>
      </c>
      <c r="B20" s="1" t="s">
        <v>343</v>
      </c>
      <c r="C20" s="1" t="s">
        <v>344</v>
      </c>
      <c r="D20" s="1" t="s">
        <v>323</v>
      </c>
      <c r="E20" s="1" t="s">
        <v>345</v>
      </c>
      <c r="F20" s="1" t="s">
        <v>333</v>
      </c>
      <c r="G20" s="1" t="s">
        <v>285</v>
      </c>
      <c r="H20" s="1" t="s">
        <v>222</v>
      </c>
      <c r="I20" s="1" t="s">
        <v>346</v>
      </c>
      <c r="J20" s="1" t="s">
        <v>30</v>
      </c>
      <c r="K20" s="1" t="s">
        <v>347</v>
      </c>
      <c r="L20" s="1" t="s">
        <v>347</v>
      </c>
      <c r="M20" s="1" t="s">
        <v>225</v>
      </c>
      <c r="N20" s="1" t="s">
        <v>225</v>
      </c>
      <c r="O20" s="1" t="s">
        <v>226</v>
      </c>
      <c r="P20" s="1" t="s">
        <v>227</v>
      </c>
      <c r="Q20" s="1" t="s">
        <v>228</v>
      </c>
      <c r="R20" s="1" t="s">
        <v>348</v>
      </c>
      <c r="S20" s="1" t="s">
        <v>230</v>
      </c>
      <c r="T20" s="1" t="s">
        <v>231</v>
      </c>
      <c r="U20" s="1" t="s">
        <v>328</v>
      </c>
      <c r="V20" s="1" t="s">
        <v>329</v>
      </c>
    </row>
    <row r="21" s="1" customFormat="1" ht="12.75" spans="1:22">
      <c r="A21" s="3">
        <v>18945891728</v>
      </c>
      <c r="B21" s="1" t="s">
        <v>343</v>
      </c>
      <c r="C21" s="1" t="s">
        <v>349</v>
      </c>
      <c r="D21" s="1" t="s">
        <v>350</v>
      </c>
      <c r="E21" s="1" t="s">
        <v>351</v>
      </c>
      <c r="F21" s="1" t="s">
        <v>234</v>
      </c>
      <c r="G21" s="1" t="s">
        <v>221</v>
      </c>
      <c r="H21" s="1" t="s">
        <v>222</v>
      </c>
      <c r="I21" s="1" t="s">
        <v>352</v>
      </c>
      <c r="J21" s="1" t="s">
        <v>30</v>
      </c>
      <c r="K21" s="1" t="s">
        <v>353</v>
      </c>
      <c r="L21" s="1" t="s">
        <v>353</v>
      </c>
      <c r="M21" s="1" t="s">
        <v>225</v>
      </c>
      <c r="N21" s="1" t="s">
        <v>225</v>
      </c>
      <c r="O21" s="1" t="s">
        <v>226</v>
      </c>
      <c r="P21" s="1" t="s">
        <v>227</v>
      </c>
      <c r="Q21" s="1" t="s">
        <v>228</v>
      </c>
      <c r="R21" s="1" t="s">
        <v>354</v>
      </c>
      <c r="S21" s="1" t="s">
        <v>230</v>
      </c>
      <c r="T21" s="1" t="s">
        <v>231</v>
      </c>
      <c r="U21" s="1" t="s">
        <v>232</v>
      </c>
      <c r="V21" s="1" t="s">
        <v>355</v>
      </c>
    </row>
    <row r="22" s="1" customFormat="1" ht="12.75" spans="1:22">
      <c r="A22" s="3">
        <v>18943862789</v>
      </c>
      <c r="B22" s="1" t="s">
        <v>343</v>
      </c>
      <c r="C22" s="1" t="s">
        <v>356</v>
      </c>
      <c r="D22" s="1" t="s">
        <v>357</v>
      </c>
      <c r="E22" s="1" t="s">
        <v>358</v>
      </c>
      <c r="F22" s="1" t="s">
        <v>312</v>
      </c>
      <c r="G22" s="1" t="s">
        <v>285</v>
      </c>
      <c r="H22" s="1" t="s">
        <v>222</v>
      </c>
      <c r="I22" s="1" t="s">
        <v>359</v>
      </c>
      <c r="J22" s="1" t="s">
        <v>30</v>
      </c>
      <c r="K22" s="1" t="s">
        <v>303</v>
      </c>
      <c r="L22" s="1" t="s">
        <v>303</v>
      </c>
      <c r="M22" s="1" t="s">
        <v>225</v>
      </c>
      <c r="N22" s="1" t="s">
        <v>225</v>
      </c>
      <c r="O22" s="1" t="s">
        <v>226</v>
      </c>
      <c r="P22" s="1" t="s">
        <v>227</v>
      </c>
      <c r="Q22" s="1" t="s">
        <v>228</v>
      </c>
      <c r="R22" s="1" t="s">
        <v>360</v>
      </c>
      <c r="S22" s="1" t="s">
        <v>230</v>
      </c>
      <c r="T22" s="1" t="s">
        <v>231</v>
      </c>
      <c r="U22" s="1" t="s">
        <v>232</v>
      </c>
      <c r="V22" s="1" t="s">
        <v>241</v>
      </c>
    </row>
    <row r="23" s="1" customFormat="1" ht="12.75" spans="1:22">
      <c r="A23" s="3">
        <v>18920954876</v>
      </c>
      <c r="B23" s="1" t="s">
        <v>361</v>
      </c>
      <c r="C23" s="1" t="s">
        <v>362</v>
      </c>
      <c r="D23" s="1" t="s">
        <v>363</v>
      </c>
      <c r="E23" s="1" t="s">
        <v>364</v>
      </c>
      <c r="F23" s="1" t="s">
        <v>312</v>
      </c>
      <c r="G23" s="1" t="s">
        <v>285</v>
      </c>
      <c r="H23" s="1" t="s">
        <v>222</v>
      </c>
      <c r="I23" s="1" t="s">
        <v>365</v>
      </c>
      <c r="J23" s="1" t="s">
        <v>30</v>
      </c>
      <c r="K23" s="1" t="s">
        <v>366</v>
      </c>
      <c r="L23" s="1" t="s">
        <v>366</v>
      </c>
      <c r="M23" s="1" t="s">
        <v>225</v>
      </c>
      <c r="N23" s="1" t="s">
        <v>225</v>
      </c>
      <c r="O23" s="1" t="s">
        <v>226</v>
      </c>
      <c r="P23" s="1" t="s">
        <v>227</v>
      </c>
      <c r="Q23" s="1" t="s">
        <v>228</v>
      </c>
      <c r="R23" s="1" t="s">
        <v>367</v>
      </c>
      <c r="S23" s="1" t="s">
        <v>230</v>
      </c>
      <c r="T23" s="1" t="s">
        <v>231</v>
      </c>
      <c r="U23" s="1" t="s">
        <v>232</v>
      </c>
      <c r="V23" s="1" t="s">
        <v>241</v>
      </c>
    </row>
    <row r="24" s="1" customFormat="1" ht="12.75" spans="1:22">
      <c r="A24" s="3">
        <v>18872715012</v>
      </c>
      <c r="B24" s="1" t="s">
        <v>368</v>
      </c>
      <c r="C24" s="1" t="s">
        <v>369</v>
      </c>
      <c r="D24" s="1" t="s">
        <v>370</v>
      </c>
      <c r="E24" s="1" t="s">
        <v>371</v>
      </c>
      <c r="F24" s="1" t="s">
        <v>312</v>
      </c>
      <c r="G24" s="1" t="s">
        <v>285</v>
      </c>
      <c r="H24" s="1" t="s">
        <v>222</v>
      </c>
      <c r="I24" s="1" t="s">
        <v>372</v>
      </c>
      <c r="J24" s="1" t="s">
        <v>30</v>
      </c>
      <c r="K24" s="1" t="s">
        <v>373</v>
      </c>
      <c r="L24" s="1" t="s">
        <v>373</v>
      </c>
      <c r="M24" s="1" t="s">
        <v>225</v>
      </c>
      <c r="N24" s="1" t="s">
        <v>225</v>
      </c>
      <c r="O24" s="1" t="s">
        <v>226</v>
      </c>
      <c r="P24" s="1" t="s">
        <v>227</v>
      </c>
      <c r="Q24" s="1" t="s">
        <v>228</v>
      </c>
      <c r="R24" s="1" t="s">
        <v>374</v>
      </c>
      <c r="S24" s="1" t="s">
        <v>230</v>
      </c>
      <c r="T24" s="1" t="s">
        <v>231</v>
      </c>
      <c r="U24" s="1" t="s">
        <v>232</v>
      </c>
      <c r="V24" s="1" t="s">
        <v>241</v>
      </c>
    </row>
    <row r="25" s="1" customFormat="1" ht="12.75" spans="1:22">
      <c r="A25" s="3">
        <v>18851214550</v>
      </c>
      <c r="B25" s="1" t="s">
        <v>375</v>
      </c>
      <c r="C25" s="1" t="s">
        <v>376</v>
      </c>
      <c r="D25" s="1" t="s">
        <v>377</v>
      </c>
      <c r="E25" s="1" t="s">
        <v>378</v>
      </c>
      <c r="F25" s="1" t="s">
        <v>343</v>
      </c>
      <c r="G25" s="1" t="s">
        <v>285</v>
      </c>
      <c r="H25" s="1" t="s">
        <v>222</v>
      </c>
      <c r="I25" s="1" t="s">
        <v>379</v>
      </c>
      <c r="J25" s="1" t="s">
        <v>30</v>
      </c>
      <c r="K25" s="1" t="s">
        <v>380</v>
      </c>
      <c r="L25" s="1" t="s">
        <v>381</v>
      </c>
      <c r="M25" s="1" t="s">
        <v>382</v>
      </c>
      <c r="N25" s="1" t="s">
        <v>383</v>
      </c>
      <c r="O25" s="1" t="s">
        <v>226</v>
      </c>
      <c r="P25" s="1" t="s">
        <v>227</v>
      </c>
      <c r="Q25" s="1" t="s">
        <v>228</v>
      </c>
      <c r="R25" s="1" t="s">
        <v>384</v>
      </c>
      <c r="S25" s="1" t="s">
        <v>230</v>
      </c>
      <c r="T25" s="1" t="s">
        <v>231</v>
      </c>
      <c r="U25" s="1" t="s">
        <v>328</v>
      </c>
      <c r="V25" s="1" t="s">
        <v>256</v>
      </c>
    </row>
    <row r="26" s="1" customFormat="1" ht="12.75" spans="1:22">
      <c r="A26" s="3">
        <v>18562112392</v>
      </c>
      <c r="B26" s="1" t="s">
        <v>385</v>
      </c>
      <c r="C26" s="1" t="s">
        <v>386</v>
      </c>
      <c r="D26" s="1" t="s">
        <v>387</v>
      </c>
      <c r="E26" s="1" t="s">
        <v>388</v>
      </c>
      <c r="F26" s="1" t="s">
        <v>312</v>
      </c>
      <c r="G26" s="1" t="s">
        <v>295</v>
      </c>
      <c r="H26" s="1" t="s">
        <v>222</v>
      </c>
      <c r="I26" s="1" t="s">
        <v>389</v>
      </c>
      <c r="J26" s="1" t="s">
        <v>30</v>
      </c>
      <c r="K26" s="1" t="s">
        <v>390</v>
      </c>
      <c r="L26" s="1" t="s">
        <v>390</v>
      </c>
      <c r="M26" s="1" t="s">
        <v>225</v>
      </c>
      <c r="N26" s="1" t="s">
        <v>225</v>
      </c>
      <c r="O26" s="1" t="s">
        <v>226</v>
      </c>
      <c r="P26" s="1" t="s">
        <v>227</v>
      </c>
      <c r="Q26" s="1" t="s">
        <v>228</v>
      </c>
      <c r="R26" s="1" t="s">
        <v>391</v>
      </c>
      <c r="S26" s="1" t="s">
        <v>230</v>
      </c>
      <c r="T26" s="1" t="s">
        <v>231</v>
      </c>
      <c r="U26" s="1" t="s">
        <v>232</v>
      </c>
      <c r="V26" s="1" t="s">
        <v>392</v>
      </c>
    </row>
    <row r="27" s="1" customFormat="1" ht="12.75" spans="1:22">
      <c r="A27" s="3">
        <v>18536557298</v>
      </c>
      <c r="B27" s="1" t="s">
        <v>393</v>
      </c>
      <c r="C27" s="1" t="s">
        <v>394</v>
      </c>
      <c r="D27" s="1" t="s">
        <v>395</v>
      </c>
      <c r="E27" s="1" t="s">
        <v>396</v>
      </c>
      <c r="F27" s="1" t="s">
        <v>234</v>
      </c>
      <c r="G27" s="1" t="s">
        <v>221</v>
      </c>
      <c r="H27" s="1" t="s">
        <v>222</v>
      </c>
      <c r="I27" s="1" t="s">
        <v>397</v>
      </c>
      <c r="J27" s="1" t="s">
        <v>30</v>
      </c>
      <c r="K27" s="1" t="s">
        <v>398</v>
      </c>
      <c r="L27" s="1" t="s">
        <v>398</v>
      </c>
      <c r="M27" s="1" t="s">
        <v>225</v>
      </c>
      <c r="N27" s="1" t="s">
        <v>225</v>
      </c>
      <c r="O27" s="1" t="s">
        <v>226</v>
      </c>
      <c r="P27" s="1" t="s">
        <v>227</v>
      </c>
      <c r="Q27" s="1" t="s">
        <v>228</v>
      </c>
      <c r="R27" s="1" t="s">
        <v>399</v>
      </c>
      <c r="S27" s="1" t="s">
        <v>230</v>
      </c>
      <c r="T27" s="1" t="s">
        <v>231</v>
      </c>
      <c r="U27" s="1" t="s">
        <v>232</v>
      </c>
      <c r="V27" s="1" t="s">
        <v>241</v>
      </c>
    </row>
    <row r="28" s="1" customFormat="1" ht="12.75" spans="1:22">
      <c r="A28" s="3">
        <v>18398247759</v>
      </c>
      <c r="B28" s="1" t="s">
        <v>400</v>
      </c>
      <c r="C28" s="1" t="s">
        <v>401</v>
      </c>
      <c r="D28" s="1" t="s">
        <v>402</v>
      </c>
      <c r="E28" s="1" t="s">
        <v>403</v>
      </c>
      <c r="F28" s="1" t="s">
        <v>343</v>
      </c>
      <c r="G28" s="1" t="s">
        <v>263</v>
      </c>
      <c r="H28" s="1" t="s">
        <v>222</v>
      </c>
      <c r="I28" s="1" t="s">
        <v>404</v>
      </c>
      <c r="J28" s="1" t="s">
        <v>30</v>
      </c>
      <c r="K28" s="1" t="s">
        <v>405</v>
      </c>
      <c r="L28" s="1" t="s">
        <v>405</v>
      </c>
      <c r="M28" s="1" t="s">
        <v>225</v>
      </c>
      <c r="N28" s="1" t="s">
        <v>225</v>
      </c>
      <c r="O28" s="1" t="s">
        <v>226</v>
      </c>
      <c r="P28" s="1" t="s">
        <v>227</v>
      </c>
      <c r="Q28" s="1" t="s">
        <v>228</v>
      </c>
      <c r="R28" s="1" t="s">
        <v>406</v>
      </c>
      <c r="S28" s="1" t="s">
        <v>230</v>
      </c>
      <c r="T28" s="1" t="s">
        <v>231</v>
      </c>
      <c r="U28" s="1" t="s">
        <v>232</v>
      </c>
      <c r="V28" s="1" t="s">
        <v>329</v>
      </c>
    </row>
    <row r="29" s="1" customFormat="1" ht="12.75" spans="1:22">
      <c r="A29" s="3">
        <v>18017794540</v>
      </c>
      <c r="B29" s="1" t="s">
        <v>407</v>
      </c>
      <c r="C29" s="1" t="s">
        <v>408</v>
      </c>
      <c r="D29" s="1" t="s">
        <v>409</v>
      </c>
      <c r="E29" s="1" t="s">
        <v>410</v>
      </c>
      <c r="F29" s="1" t="s">
        <v>411</v>
      </c>
      <c r="G29" s="1" t="s">
        <v>263</v>
      </c>
      <c r="H29" s="1" t="s">
        <v>222</v>
      </c>
      <c r="I29" s="1" t="s">
        <v>412</v>
      </c>
      <c r="J29" s="1" t="s">
        <v>30</v>
      </c>
      <c r="K29" s="1" t="s">
        <v>413</v>
      </c>
      <c r="L29" s="1" t="s">
        <v>413</v>
      </c>
      <c r="M29" s="1" t="s">
        <v>225</v>
      </c>
      <c r="N29" s="1" t="s">
        <v>225</v>
      </c>
      <c r="O29" s="1" t="s">
        <v>226</v>
      </c>
      <c r="P29" s="1" t="s">
        <v>227</v>
      </c>
      <c r="Q29" s="1" t="s">
        <v>228</v>
      </c>
      <c r="R29" s="1" t="s">
        <v>414</v>
      </c>
      <c r="S29" s="1" t="s">
        <v>230</v>
      </c>
      <c r="T29" s="1" t="s">
        <v>231</v>
      </c>
      <c r="U29" s="1" t="s">
        <v>328</v>
      </c>
      <c r="V29" s="1" t="s">
        <v>329</v>
      </c>
    </row>
    <row r="30" s="1" customFormat="1" ht="12.75" spans="1:22">
      <c r="A30" s="3">
        <v>17699123339</v>
      </c>
      <c r="B30" s="1" t="s">
        <v>415</v>
      </c>
      <c r="C30" s="1" t="s">
        <v>416</v>
      </c>
      <c r="D30" s="1" t="s">
        <v>417</v>
      </c>
      <c r="E30" s="1" t="s">
        <v>418</v>
      </c>
      <c r="F30" s="1" t="s">
        <v>217</v>
      </c>
      <c r="G30" s="1" t="s">
        <v>221</v>
      </c>
      <c r="H30" s="1" t="s">
        <v>222</v>
      </c>
      <c r="I30" s="1" t="s">
        <v>419</v>
      </c>
      <c r="J30" s="1" t="s">
        <v>30</v>
      </c>
      <c r="K30" s="1" t="s">
        <v>420</v>
      </c>
      <c r="L30" s="1" t="s">
        <v>420</v>
      </c>
      <c r="M30" s="1" t="s">
        <v>225</v>
      </c>
      <c r="N30" s="1" t="s">
        <v>225</v>
      </c>
      <c r="O30" s="1" t="s">
        <v>226</v>
      </c>
      <c r="P30" s="1" t="s">
        <v>227</v>
      </c>
      <c r="Q30" s="1" t="s">
        <v>228</v>
      </c>
      <c r="R30" s="1" t="s">
        <v>421</v>
      </c>
      <c r="S30" s="1" t="s">
        <v>230</v>
      </c>
      <c r="T30" s="1" t="s">
        <v>231</v>
      </c>
      <c r="U30" s="1" t="s">
        <v>232</v>
      </c>
      <c r="V30" s="1" t="s">
        <v>241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2022-09-19T02:40:33Z</dcterms:created>
  <dcterms:modified xsi:type="dcterms:W3CDTF">2022-09-19T03:26:47Z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F2D58E453AB449BD9A2E8D635FAC8F28</vt:lpwstr>
  </property>
  <property fmtid="{D5CDD505-2E9C-101B-9397-08002B2CF9AE}" pid="3" name="KSOProductBuildVer">
    <vt:lpwstr>2052-11.1.0.12358</vt:lpwstr>
  </property>
</Properties>
</file>