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44525"/>
</workbook>
</file>

<file path=xl/sharedStrings.xml><?xml version="1.0" encoding="utf-8"?>
<sst xmlns="http://schemas.openxmlformats.org/spreadsheetml/2006/main" count="157" uniqueCount="96">
  <si>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</si>
  <si>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</si>
  <si>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</si>
  <si>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</si>
  <si>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</si>
  <si>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</si>
  <si>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</si>
  <si>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</si>
  <si>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</si>
  <si>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</si>
  <si>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</si>
  <si>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</si>
  <si>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</si>
  <si>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</si>
  <si>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</si>
  <si>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</si>
  <si>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</si>
  <si>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</si>
  <si>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</si>
  <si>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</si>
  <si>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</si>
  <si>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</si>
  <si>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</si>
  <si>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</si>
  <si>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</si>
  <si>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999218911006900	</t>
  </si>
  <si>
    <t>Ctrip</t>
  </si>
  <si>
    <t>正常</t>
  </si>
  <si>
    <t>[桂林]桂林漓江大瀑布饭店(67322913)</t>
  </si>
  <si>
    <t>高级双床间&lt;双人入住&gt;&lt;内宾&gt;&lt;预付&gt;&lt;无早&gt;</t>
  </si>
  <si>
    <t>CNY</t>
  </si>
  <si>
    <t>黄月</t>
  </si>
  <si>
    <t>CA363220918CNY</t>
  </si>
  <si>
    <t>未提现</t>
  </si>
  <si>
    <t>携程开票</t>
  </si>
  <si>
    <t xml:space="preserve">	</t>
  </si>
  <si>
    <t>取消</t>
  </si>
  <si>
    <t>过时取消</t>
  </si>
  <si>
    <t xml:space="preserve">999218915745369	</t>
  </si>
  <si>
    <t>[广州]凯里亚德酒店(广州白云国际机场店)(67322849)</t>
  </si>
  <si>
    <t>轻享双床房&lt;双人入住&gt;&lt;内宾&gt;&lt;预付&gt;&lt;双早&gt;</t>
  </si>
  <si>
    <t>王小英</t>
  </si>
  <si>
    <t xml:space="preserve">2676532	</t>
  </si>
  <si>
    <t xml:space="preserve">104714975124	</t>
  </si>
  <si>
    <t xml:space="preserve">18916657368	</t>
  </si>
  <si>
    <t>[香港]香港丽豪酒店(Regal Riverside Hotel)(2921366)</t>
  </si>
  <si>
    <t>豪华客房&lt;双人入住&gt;&lt;内宾&gt;&lt;预付&gt;&lt;无早&gt;</t>
  </si>
  <si>
    <t>XIE/KANGKANG</t>
  </si>
  <si>
    <t>CA363220919CNY</t>
  </si>
  <si>
    <t xml:space="preserve">2677135	</t>
  </si>
  <si>
    <t xml:space="preserve">DEB220902224917836	</t>
  </si>
  <si>
    <t>，</t>
  </si>
  <si>
    <t>A220919092223481</t>
  </si>
  <si>
    <t>CNY / HKD 当前参考汇率: 1.121451237</t>
  </si>
  <si>
    <t>总计：2422.99 CNY/
2717.27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</si>
  <si>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</si>
  <si>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</si>
  <si>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</si>
  <si>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</si>
  <si>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</si>
  <si>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</si>
  <si>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</si>
  <si>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</si>
  <si>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</si>
  <si>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</si>
  <si>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</si>
  <si>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</si>
  <si>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</si>
  <si>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</si>
  <si>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</si>
  <si>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</si>
  <si>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</si>
  <si>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</si>
  <si>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</si>
  <si>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2022-09-02</t>
  </si>
  <si>
    <t>2677135</t>
  </si>
  <si>
    <t>香港丽豪酒店</t>
  </si>
  <si>
    <t>XIE KANGKANG</t>
  </si>
  <si>
    <t>2022-09-03</t>
  </si>
  <si>
    <t>2022-09-04</t>
  </si>
  <si>
    <t>退房日周结</t>
  </si>
  <si>
    <t>2038.18</t>
  </si>
  <si>
    <t>RMB</t>
  </si>
  <si>
    <t>0</t>
  </si>
  <si>
    <t>0.00</t>
  </si>
  <si>
    <t>携程国内直连(DD)</t>
  </si>
  <si>
    <t>01.011249</t>
  </si>
  <si>
    <t>2022-09-02 22:49:20</t>
  </si>
  <si>
    <t>否</t>
  </si>
  <si>
    <t>汇智国际旅游发展有限公司</t>
  </si>
  <si>
    <t>直连</t>
  </si>
  <si>
    <t>中国</t>
  </si>
  <si>
    <t>2676532</t>
  </si>
  <si>
    <t>凯里亚德酒店(广州白云国际机场店)</t>
  </si>
  <si>
    <t>384.81</t>
  </si>
  <si>
    <t>2022-09-02 13:11:13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</si>
</sst>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0</xdr:colOff>
      <xdr:row>51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9934575" cy="4905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C40" sqref="C40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44806</v>
      </c>
      <c r="G2" s="6">
        <v>44807</v>
      </c>
      <c r="H2" s="4">
        <v>1</v>
      </c>
      <c r="I2" s="4">
        <v>1</v>
      </c>
      <c r="J2" s="4">
        <v>1</v>
      </c>
      <c r="K2" s="4" t="s">
        <v>30</v>
      </c>
      <c r="L2" s="4">
        <v>397.94</v>
      </c>
      <c r="M2" s="4">
        <v>397.94</v>
      </c>
      <c r="N2" s="4" t="s">
        <v>31</v>
      </c>
      <c r="O2" s="4" t="s">
        <v>32</v>
      </c>
      <c r="P2" s="4" t="s">
        <v>33</v>
      </c>
      <c r="Q2" s="4">
        <v>0</v>
      </c>
      <c r="R2" s="7">
        <v>44804</v>
      </c>
      <c r="S2" s="6">
        <v>44822</v>
      </c>
      <c r="T2" s="4" t="s">
        <v>34</v>
      </c>
      <c r="U2" s="4">
        <v>397.94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44806</v>
      </c>
      <c r="G3" s="6">
        <v>44807</v>
      </c>
      <c r="H3" s="4">
        <v>1</v>
      </c>
      <c r="I3" s="4">
        <v>1</v>
      </c>
      <c r="J3" s="4">
        <v>1</v>
      </c>
      <c r="K3" s="4" t="s">
        <v>30</v>
      </c>
      <c r="L3" s="4">
        <v>-397.94</v>
      </c>
      <c r="M3" s="4">
        <v>-397.94</v>
      </c>
      <c r="N3" s="4" t="s">
        <v>31</v>
      </c>
      <c r="O3" s="4" t="s">
        <v>32</v>
      </c>
      <c r="P3" s="4" t="s">
        <v>33</v>
      </c>
      <c r="Q3" s="4">
        <v>0</v>
      </c>
      <c r="R3" s="7">
        <v>44804</v>
      </c>
      <c r="S3" s="6">
        <v>44822</v>
      </c>
      <c r="T3" s="4" t="s">
        <v>34</v>
      </c>
      <c r="U3" s="4">
        <v>-397.94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25</v>
      </c>
      <c r="B4" s="4" t="s">
        <v>26</v>
      </c>
      <c r="C4" s="4" t="s">
        <v>37</v>
      </c>
      <c r="D4" s="4" t="s">
        <v>28</v>
      </c>
      <c r="E4" s="4" t="s">
        <v>29</v>
      </c>
      <c r="F4" s="6">
        <v>44806</v>
      </c>
      <c r="G4" s="6">
        <v>44807</v>
      </c>
      <c r="H4" s="4">
        <v>1</v>
      </c>
      <c r="I4" s="4">
        <v>1</v>
      </c>
      <c r="J4" s="4">
        <v>1</v>
      </c>
      <c r="K4" s="4" t="s">
        <v>30</v>
      </c>
      <c r="L4" s="4">
        <v>0</v>
      </c>
      <c r="M4" s="4">
        <v>0</v>
      </c>
      <c r="N4" s="4" t="s">
        <v>31</v>
      </c>
      <c r="O4" s="4" t="s">
        <v>32</v>
      </c>
      <c r="P4" s="4" t="s">
        <v>33</v>
      </c>
      <c r="Q4" s="4">
        <v>0</v>
      </c>
      <c r="R4" s="7">
        <v>44804</v>
      </c>
      <c r="S4" s="6">
        <v>44822</v>
      </c>
      <c r="T4" s="4" t="s">
        <v>34</v>
      </c>
      <c r="U4" s="4">
        <v>0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38</v>
      </c>
      <c r="B5" s="4" t="s">
        <v>26</v>
      </c>
      <c r="C5" s="4" t="s">
        <v>27</v>
      </c>
      <c r="D5" s="4" t="s">
        <v>39</v>
      </c>
      <c r="E5" s="4" t="s">
        <v>40</v>
      </c>
      <c r="F5" s="6">
        <v>44806</v>
      </c>
      <c r="G5" s="6">
        <v>44807</v>
      </c>
      <c r="H5" s="4">
        <v>1</v>
      </c>
      <c r="I5" s="4">
        <v>1</v>
      </c>
      <c r="J5" s="4">
        <v>1</v>
      </c>
      <c r="K5" s="4" t="s">
        <v>30</v>
      </c>
      <c r="L5" s="4">
        <v>384.81</v>
      </c>
      <c r="M5" s="4">
        <v>384.81</v>
      </c>
      <c r="N5" s="4" t="s">
        <v>41</v>
      </c>
      <c r="O5" s="4" t="s">
        <v>32</v>
      </c>
      <c r="P5" s="4" t="s">
        <v>33</v>
      </c>
      <c r="Q5" s="4">
        <v>0</v>
      </c>
      <c r="R5" s="7">
        <v>44806</v>
      </c>
      <c r="S5" s="6">
        <v>44822</v>
      </c>
      <c r="T5" s="4" t="s">
        <v>34</v>
      </c>
      <c r="U5" s="4">
        <v>384.81</v>
      </c>
      <c r="V5" s="4">
        <v>0</v>
      </c>
      <c r="W5" s="4">
        <v>0</v>
      </c>
      <c r="X5" s="4" t="s">
        <v>42</v>
      </c>
      <c r="Y5" s="4" t="s">
        <v>43</v>
      </c>
    </row>
    <row r="6" s="4" customFormat="1" spans="1:25">
      <c r="A6" s="4" t="s">
        <v>44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44807</v>
      </c>
      <c r="G6" s="6">
        <v>44808</v>
      </c>
      <c r="H6" s="4">
        <v>1</v>
      </c>
      <c r="I6" s="4">
        <v>1</v>
      </c>
      <c r="J6" s="4">
        <v>1</v>
      </c>
      <c r="K6" s="4" t="s">
        <v>30</v>
      </c>
      <c r="L6" s="4">
        <v>2038.18</v>
      </c>
      <c r="M6" s="4">
        <v>2038.18</v>
      </c>
      <c r="N6" s="4" t="s">
        <v>47</v>
      </c>
      <c r="O6" s="4" t="s">
        <v>48</v>
      </c>
      <c r="P6" s="4" t="s">
        <v>33</v>
      </c>
      <c r="Q6" s="4">
        <v>0</v>
      </c>
      <c r="R6" s="7">
        <v>44806</v>
      </c>
      <c r="S6" s="6">
        <v>44823</v>
      </c>
      <c r="T6" s="4" t="s">
        <v>34</v>
      </c>
      <c r="U6" s="4">
        <v>2038.18</v>
      </c>
      <c r="V6" s="4">
        <v>0</v>
      </c>
      <c r="W6" s="4">
        <v>0</v>
      </c>
      <c r="X6" s="4" t="s">
        <v>49</v>
      </c>
      <c r="Y6" s="4" t="s">
        <v>50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</v>
      </c>
    </row>
    <row r="2" s="4" customFormat="1" hidden="1" spans="1:9">
      <c r="A2" s="5">
        <v>999218911006900</v>
      </c>
      <c r="B2" s="6">
        <v>44806</v>
      </c>
      <c r="C2" s="6">
        <v>44807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999218915745369</v>
      </c>
      <c r="B3" s="6">
        <v>44806</v>
      </c>
      <c r="C3" s="6">
        <v>44807</v>
      </c>
      <c r="D3" s="4">
        <v>384.81</v>
      </c>
      <c r="E3" s="4" t="str">
        <f>VLOOKUP(A3,HOP!A:L,12,0)</f>
        <v>384.81</v>
      </c>
      <c r="F3" s="4" t="str">
        <f>VLOOKUP(A3,HOP!A:C,3,0)</f>
        <v>2676532</v>
      </c>
      <c r="G3" s="4">
        <f>D3-E3</f>
        <v>0</v>
      </c>
      <c r="H3" s="4" t="str">
        <f>$H$1&amp;F3</f>
        <v>，2676532</v>
      </c>
      <c r="I3" s="4" t="str">
        <f>VLOOKUP(A3,HOP!A:U,21,0)</f>
        <v>直连</v>
      </c>
    </row>
    <row r="4" s="4" customFormat="1" spans="1:9">
      <c r="A4" s="5">
        <v>18916657368</v>
      </c>
      <c r="B4" s="6">
        <v>44807</v>
      </c>
      <c r="C4" s="6">
        <v>44808</v>
      </c>
      <c r="D4" s="4">
        <v>2038.18</v>
      </c>
      <c r="E4" s="4" t="str">
        <f>VLOOKUP(A4,HOP!A:L,12,0)</f>
        <v>2038.18</v>
      </c>
      <c r="F4" s="4" t="str">
        <f>VLOOKUP(A4,HOP!A:C,3,0)</f>
        <v>2677135</v>
      </c>
      <c r="G4" s="4">
        <f>D4-E4</f>
        <v>0</v>
      </c>
      <c r="H4" s="4" t="str">
        <f>$H$1&amp;F4</f>
        <v>，2677135</v>
      </c>
      <c r="I4" s="4" t="str">
        <f>VLOOKUP(A4,HOP!A:U,21,0)</f>
        <v>直连</v>
      </c>
    </row>
    <row r="6" spans="4:4">
      <c r="D6" s="4">
        <f>SUM(D2:D5)</f>
        <v>2422.99</v>
      </c>
    </row>
    <row r="12" spans="1:1">
      <c r="A12" s="4" t="s">
        <v>52</v>
      </c>
    </row>
    <row r="13" spans="1:1">
      <c r="A13" s="4" t="s">
        <v>53</v>
      </c>
    </row>
    <row r="14" spans="1:1">
      <c r="A14" s="4" t="s">
        <v>54</v>
      </c>
    </row>
  </sheetData>
  <autoFilter ref="A1:XFD6">
    <filterColumn colId="3">
      <filters blank="1">
        <filter val="384.81"/>
        <filter val="2038.18"/>
        <filter val="2422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55</v>
      </c>
      <c r="B1" s="2" t="s">
        <v>56</v>
      </c>
      <c r="C1" s="2" t="s">
        <v>57</v>
      </c>
      <c r="D1" s="2" t="s">
        <v>58</v>
      </c>
      <c r="E1" s="2" t="s">
        <v>13</v>
      </c>
      <c r="F1" s="2" t="s">
        <v>5</v>
      </c>
      <c r="G1" s="2" t="s">
        <v>6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  <c r="V1" s="2" t="s">
        <v>73</v>
      </c>
    </row>
    <row r="2" s="1" customFormat="1" spans="1:22">
      <c r="A2" s="3">
        <v>18916657368</v>
      </c>
      <c r="B2" s="1" t="s">
        <v>74</v>
      </c>
      <c r="C2" s="1" t="s">
        <v>75</v>
      </c>
      <c r="D2" s="1" t="s">
        <v>76</v>
      </c>
      <c r="E2" s="1" t="s">
        <v>77</v>
      </c>
      <c r="F2" s="1" t="s">
        <v>78</v>
      </c>
      <c r="G2" s="1" t="s">
        <v>79</v>
      </c>
      <c r="H2" s="1" t="s">
        <v>80</v>
      </c>
      <c r="I2" s="1" t="s">
        <v>81</v>
      </c>
      <c r="J2" s="1" t="s">
        <v>82</v>
      </c>
      <c r="K2" s="1" t="s">
        <v>81</v>
      </c>
      <c r="L2" s="1" t="s">
        <v>81</v>
      </c>
      <c r="M2" s="1" t="s">
        <v>83</v>
      </c>
      <c r="N2" s="1" t="s">
        <v>83</v>
      </c>
      <c r="O2" s="1" t="s">
        <v>84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  <c r="U2" s="1" t="s">
        <v>90</v>
      </c>
      <c r="V2" s="1" t="s">
        <v>91</v>
      </c>
    </row>
    <row r="3" s="1" customFormat="1" spans="1:22">
      <c r="A3" s="3">
        <v>999218915745369</v>
      </c>
      <c r="B3" s="1" t="s">
        <v>74</v>
      </c>
      <c r="C3" s="1" t="s">
        <v>92</v>
      </c>
      <c r="D3" s="1" t="s">
        <v>93</v>
      </c>
      <c r="E3" s="1" t="s">
        <v>41</v>
      </c>
      <c r="F3" s="1" t="s">
        <v>74</v>
      </c>
      <c r="G3" s="1" t="s">
        <v>78</v>
      </c>
      <c r="H3" s="1" t="s">
        <v>80</v>
      </c>
      <c r="I3" s="1" t="s">
        <v>94</v>
      </c>
      <c r="J3" s="1" t="s">
        <v>82</v>
      </c>
      <c r="K3" s="1" t="s">
        <v>94</v>
      </c>
      <c r="L3" s="1" t="s">
        <v>94</v>
      </c>
      <c r="M3" s="1" t="s">
        <v>83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95</v>
      </c>
      <c r="S3" s="1" t="s">
        <v>88</v>
      </c>
      <c r="T3" s="1" t="s">
        <v>89</v>
      </c>
      <c r="U3" s="1" t="s">
        <v>90</v>
      </c>
      <c r="V3" s="1" t="s">
        <v>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2022-09-19T01:16:06Z</dcterms:created>
  <dcterms:modified xsi:type="dcterms:W3CDTF">2022-09-19T01:21:42Z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A238A8BE62C84ADAA20388358F209EE0</vt:lpwstr>
  </property>
  <property fmtid="{D5CDD505-2E9C-101B-9397-08002B2CF9AE}" pid="3" name="KSOProductBuildVer">
    <vt:lpwstr>2052-11.1.0.12358</vt:lpwstr>
  </property>
</Properties>
</file>