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对账!$A$1:$X$50</definedName>
  </definedNames>
  <calcPr calcId="144525"/>
</workbook>
</file>

<file path=xl/sharedStrings.xml><?xml version="1.0" encoding="utf-8"?>
<sst xmlns="http://schemas.openxmlformats.org/spreadsheetml/2006/main" count="1666" uniqueCount="614">
  <si>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</si>
  <si>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</si>
  <si>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</si>
  <si>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</si>
  <si>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</si>
  <si>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</si>
  <si>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</si>
  <si>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</si>
  <si>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</si>
  <si>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</si>
  <si>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</si>
  <si>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</si>
  <si>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</si>
  <si>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</si>
  <si>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</si>
  <si>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</si>
  <si>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</si>
  <si>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</si>
  <si>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</si>
  <si>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</si>
  <si>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</si>
  <si>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</si>
  <si>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</si>
  <si>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</si>
  <si>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</si>
  <si>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17263399394	</t>
  </si>
  <si>
    <t>Ctrip</t>
  </si>
  <si>
    <t>正常</t>
  </si>
  <si>
    <t>[拉斯维加斯]卢克索酒店(Luxor Hotel &amp; Casino)(37197997)</t>
  </si>
  <si>
    <t>金字塔2张大床房&lt;1&gt;&lt;不退款&gt;&lt;2人入住&gt;</t>
  </si>
  <si>
    <t>USD</t>
  </si>
  <si>
    <t>gondi/anil</t>
  </si>
  <si>
    <t>CA5326220917USD</t>
  </si>
  <si>
    <t>未提现</t>
  </si>
  <si>
    <t>携程开票</t>
  </si>
  <si>
    <t xml:space="preserve">2411410	</t>
  </si>
  <si>
    <t xml:space="preserve">	</t>
  </si>
  <si>
    <t>取消</t>
  </si>
  <si>
    <t xml:space="preserve">18270664290	</t>
  </si>
  <si>
    <t>[罗马]罗马特莱维酒店(Hotel Trevi Rome)(40740459)</t>
  </si>
  <si>
    <t>标准房&lt;不退款&gt;&lt;2人入住&gt;</t>
  </si>
  <si>
    <t>De Alba Gonzalez/Mindy</t>
  </si>
  <si>
    <t xml:space="preserve">2609636	</t>
  </si>
  <si>
    <t xml:space="preserve">20651	</t>
  </si>
  <si>
    <t xml:space="preserve">18696148780	</t>
  </si>
  <si>
    <t>[云顶高原]云顶高原●至尊玖霄明阁大酒店(Grand Ion Delemen Hotel)(44707860)</t>
  </si>
  <si>
    <t>一卧室双床套房&lt;2人入住&gt;&lt;不退款&gt;</t>
  </si>
  <si>
    <t>TAN/CHEE SHENG</t>
  </si>
  <si>
    <t xml:space="preserve">2649769	</t>
  </si>
  <si>
    <t xml:space="preserve">MTN-4890920748877698501	</t>
  </si>
  <si>
    <t xml:space="preserve">18809859055	</t>
  </si>
  <si>
    <t>[阿灵顿]风之天使娱乐场度假村(Angel of The Winds Casino Resort)(39643073)</t>
  </si>
  <si>
    <t>豪华客房2张大床&lt;不退款&gt;&lt;2人入住&gt;</t>
  </si>
  <si>
    <t>Rowley/Douglas Wayne</t>
  </si>
  <si>
    <t xml:space="preserve">2660725	</t>
  </si>
  <si>
    <t xml:space="preserve">R67834	</t>
  </si>
  <si>
    <t xml:space="preserve">18937336331	</t>
  </si>
  <si>
    <t>[埃里温]欢迎市中心公寓酒店(Welcome City Center Apartments)(44695184)</t>
  </si>
  <si>
    <t>一居室公寓&lt;2人入住&gt;&lt;不退款&gt;</t>
  </si>
  <si>
    <t>KANG/HAIRUO,GUO/JIAMING</t>
  </si>
  <si>
    <t xml:space="preserve">2682612	</t>
  </si>
  <si>
    <t xml:space="preserve">BN2008119417	</t>
  </si>
  <si>
    <t xml:space="preserve">18943952692	</t>
  </si>
  <si>
    <t>[肯辛顿-切尔西区]伦敦肯辛顿公园豪华酒店(Park Grand London Kensington)(37205785)</t>
  </si>
  <si>
    <t>豪华双人房&lt;2人入住&gt;&lt;不退款&gt;</t>
  </si>
  <si>
    <t>Tsatsaronis/Konstantinos</t>
  </si>
  <si>
    <t xml:space="preserve">2684043	</t>
  </si>
  <si>
    <t xml:space="preserve">EXP-2008895285	</t>
  </si>
  <si>
    <t xml:space="preserve">18947970768	</t>
  </si>
  <si>
    <t>[新加坡]新加坡半岛怡东酒店(Peninsula Excelsior Hotel Singapore)(37209095)</t>
  </si>
  <si>
    <t>豪华房&lt;2人入住&gt;&lt;不退款&gt;</t>
  </si>
  <si>
    <t>LIU/XIXUAN</t>
  </si>
  <si>
    <t xml:space="preserve">2686187	</t>
  </si>
  <si>
    <t xml:space="preserve">3220318	</t>
  </si>
  <si>
    <t xml:space="preserve">18951887518	</t>
  </si>
  <si>
    <t>[里约热内卢]卡萨诺瓦酒店(Casa Nova Hotel)(44811320)</t>
  </si>
  <si>
    <t>双人床房&lt;2人入住&gt;&lt;不退款&gt;&lt;早餐&gt;</t>
  </si>
  <si>
    <t>ALEXANDRINO/DANIEL GOMES</t>
  </si>
  <si>
    <t xml:space="preserve">2688071	</t>
  </si>
  <si>
    <t xml:space="preserve">64369634	</t>
  </si>
  <si>
    <t xml:space="preserve">18953024747	</t>
  </si>
  <si>
    <t>[拉斯维加斯]OYO拉斯维加斯娱乐场酒店(OYO Hotel and Casino Las Vegas)(37224732)</t>
  </si>
  <si>
    <t>客房（2张双人床）&lt;2人入住&gt;&lt;不退款&gt;</t>
  </si>
  <si>
    <t>Ramirez Sanchez/Javier Israel</t>
  </si>
  <si>
    <t xml:space="preserve">18954477020	</t>
  </si>
  <si>
    <t>[纽约]梦幻市区酒店(Dream Downtown)(39047687)</t>
  </si>
  <si>
    <t>金色房（1张特大床）&lt;2人入住&gt;&lt;不退款&gt;</t>
  </si>
  <si>
    <t>Roman/Alyssa</t>
  </si>
  <si>
    <t xml:space="preserve">63084SE104929	</t>
  </si>
  <si>
    <t xml:space="preserve">18954677647	</t>
  </si>
  <si>
    <t>[纽约]爱迪生时代广场酒店(Hotel Edison Times Square)(37209421)</t>
  </si>
  <si>
    <t>经典大号床房&lt;2人入住&gt;&lt;不退款&gt;</t>
  </si>
  <si>
    <t>Wang/Qin</t>
  </si>
  <si>
    <t xml:space="preserve">18954674635	</t>
  </si>
  <si>
    <t>过时取消</t>
  </si>
  <si>
    <t>[null](37209421)</t>
  </si>
  <si>
    <t xml:space="preserve">18954733685	</t>
  </si>
  <si>
    <t>[曼谷]康帕斯酒店集团素坤逸13巷娜娜柑橘酒店(Citrus Sukhumvit 13 Nana Bangkok by Compass Hospitality)(37205273)</t>
  </si>
  <si>
    <t>高级房&lt;2&gt;&lt;2人入住&gt;&lt;不退款&gt;</t>
  </si>
  <si>
    <t>KRUANGPATEE/PATINYA</t>
  </si>
  <si>
    <t xml:space="preserve">EXP-2011016523	</t>
  </si>
  <si>
    <t xml:space="preserve">18955548083	</t>
  </si>
  <si>
    <t>[芙蓉]芙蓉皇家朱兰酒店(Royale Chulan Seremban)(44692859)</t>
  </si>
  <si>
    <t>Bin Mustapa/Muhammad Nizamuddin</t>
  </si>
  <si>
    <t xml:space="preserve">18955821098	</t>
  </si>
  <si>
    <t>[吉隆坡]世纪酒店(Time Hotel)(39666345)</t>
  </si>
  <si>
    <t>豪华间&lt;2人入住&gt;&lt;不退款&gt;</t>
  </si>
  <si>
    <t>KAEWPICHAI/PHATTHARAPHAN</t>
  </si>
  <si>
    <t xml:space="preserve">18956022013	</t>
  </si>
  <si>
    <t>[阿布扎比]阿布扎比亚斯岛丽笙蓝标酒店(Radisson Blu Hotel Abu Dhabi Yas Island)(37198470)</t>
  </si>
  <si>
    <t>广场景观标准房&lt;2人入住&gt;&lt;不退款&gt;</t>
  </si>
  <si>
    <t>ALI/AMANAT</t>
  </si>
  <si>
    <t xml:space="preserve">2690119	</t>
  </si>
  <si>
    <t xml:space="preserve">From Allocation	</t>
  </si>
  <si>
    <t xml:space="preserve">18956018403	</t>
  </si>
  <si>
    <t>[普吉岛]巴安延迪时尚普吉岛度假村 (SHA Extra Plus)(Baan Yin Dee Boutique Resort Phuket (SHA Extra Plus))(37213035)</t>
  </si>
  <si>
    <t>豪华池景房&lt;2人入住&gt;&lt;不退款&gt;</t>
  </si>
  <si>
    <t>Eshel/Nadav</t>
  </si>
  <si>
    <t xml:space="preserve">2690116	</t>
  </si>
  <si>
    <t xml:space="preserve">21468	</t>
  </si>
  <si>
    <t xml:space="preserve">17414040473	</t>
  </si>
  <si>
    <t>[普吉岛]普吉岛悦榕庄(SHA Extra Plus)(Banyan Tree Phuket (SHA Extra Plus))(44800417)</t>
  </si>
  <si>
    <t>榕树泳池别墅&lt;不退款&gt;&lt;2人入住&gt;</t>
  </si>
  <si>
    <t>koo/chapyung,koo/chapyung</t>
  </si>
  <si>
    <t>CA5326220918USD</t>
  </si>
  <si>
    <t xml:space="preserve">2423280	</t>
  </si>
  <si>
    <t xml:space="preserve">19632022	</t>
  </si>
  <si>
    <t xml:space="preserve">17945159513	</t>
  </si>
  <si>
    <t>[马里兰高地]埃里姆伍德酒店(Elimwood Hotel)(37221390)</t>
  </si>
  <si>
    <t>休闲房（1张特大床）&lt;不退款&gt;&lt;2人入住&gt;</t>
  </si>
  <si>
    <t>Adams/Allison Leigh</t>
  </si>
  <si>
    <t xml:space="preserve">2553655	</t>
  </si>
  <si>
    <t xml:space="preserve">6218015	</t>
  </si>
  <si>
    <t xml:space="preserve">18695153925	</t>
  </si>
  <si>
    <t>经典房（特大床）&lt;不退款&gt;&lt;2人入住&gt;</t>
  </si>
  <si>
    <t>Eamonn/Burke</t>
  </si>
  <si>
    <t xml:space="preserve">18910728242	</t>
  </si>
  <si>
    <t>高级房&lt;2人入住&gt;&lt;不退款&gt;</t>
  </si>
  <si>
    <t>Aw/Jade</t>
  </si>
  <si>
    <t xml:space="preserve">#3216212	</t>
  </si>
  <si>
    <t xml:space="preserve">18952131429	</t>
  </si>
  <si>
    <t>[朴次茅斯]朴茨茅夫港旅馆和套房 - 阿桑德连锁酒店(Port Inn and Suites Portsmouth, Ascend Hotel Collection)(37215474)</t>
  </si>
  <si>
    <t>客房(特大床)&lt;2人入住&gt;&lt;不退款&gt;</t>
  </si>
  <si>
    <t>Grinavic/Arlene</t>
  </si>
  <si>
    <t xml:space="preserve">2688179	</t>
  </si>
  <si>
    <t xml:space="preserve">26877699	</t>
  </si>
  <si>
    <t xml:space="preserve">18952263088	</t>
  </si>
  <si>
    <t>[新邦安拔]槟城银河酒店 (槟城对抗新冠肺炎认证)(Galaxy Hotel Penang (PenangFightCovid-19 Certified))(39670635)</t>
  </si>
  <si>
    <t>豪华双床房&lt;2人入住&gt;&lt;不退款&gt;</t>
  </si>
  <si>
    <t>KOK/YONGPHANG</t>
  </si>
  <si>
    <t xml:space="preserve">acknowledge	</t>
  </si>
  <si>
    <t xml:space="preserve">18953292870	</t>
  </si>
  <si>
    <t>[新加坡]新加坡中山公园戴斯酒店 (SG Clean)(Days Hotel by Wyndham Singapore at Zhongshan Park (SG Clean))(37222021)</t>
  </si>
  <si>
    <t>标准大床房&lt;2人入住&gt;&lt;不退款&gt;</t>
  </si>
  <si>
    <t>Tan/Andy</t>
  </si>
  <si>
    <t xml:space="preserve">2688786	</t>
  </si>
  <si>
    <t xml:space="preserve">161747985	</t>
  </si>
  <si>
    <t xml:space="preserve">18954291875	</t>
  </si>
  <si>
    <t xml:space="preserve">2689228	</t>
  </si>
  <si>
    <t xml:space="preserve">3220958	</t>
  </si>
  <si>
    <t xml:space="preserve">18954313187	</t>
  </si>
  <si>
    <t>[哥打巴鲁]最佳一室公寓旅馆(Best Studio Guest House)(39590643)</t>
  </si>
  <si>
    <t>hafez Ismail/Mohd,hafez Ismail/Mohd</t>
  </si>
  <si>
    <t xml:space="preserve">18954736675	</t>
  </si>
  <si>
    <t>[棉花堡]商队旅馆(Kervansaray Hotel)(39597119)</t>
  </si>
  <si>
    <t>标准双床房&lt;2人入住&gt;&lt;不退款&gt;</t>
  </si>
  <si>
    <t>Kim/Yujin,Kim/Yujin</t>
  </si>
  <si>
    <t xml:space="preserve">Mobil uygulamada onaylandi	</t>
  </si>
  <si>
    <t xml:space="preserve">18954765630	</t>
  </si>
  <si>
    <t>[斯托克顿堡]斯托克顿堡舒适套房酒店(Comfort Suites)(39967629)</t>
  </si>
  <si>
    <t>套房1特大床&lt;2人入住&gt;&lt;不退款&gt;</t>
  </si>
  <si>
    <t>Scully/David</t>
  </si>
  <si>
    <t xml:space="preserve">2689561	</t>
  </si>
  <si>
    <t xml:space="preserve">27115496	</t>
  </si>
  <si>
    <t xml:space="preserve">18955480716	</t>
  </si>
  <si>
    <t>[里约热内卢]林科斯加雷奥酒店(Linx Galeão)(39043252)</t>
  </si>
  <si>
    <t>标准房&lt;2人入住&gt;&lt;不退款&gt;</t>
  </si>
  <si>
    <t>Salgado /Andreia</t>
  </si>
  <si>
    <t xml:space="preserve">2689868	</t>
  </si>
  <si>
    <t xml:space="preserve">64445599	</t>
  </si>
  <si>
    <t xml:space="preserve">18955703560	</t>
  </si>
  <si>
    <t>[乌特勒支]乌特勒支宜必思酒店(ibis Utrecht)(46578790)</t>
  </si>
  <si>
    <t>双人床房&lt;2人入住&gt;&lt;不退款&gt;</t>
  </si>
  <si>
    <t>CHOI/SOHYUN</t>
  </si>
  <si>
    <t xml:space="preserve">2689950	</t>
  </si>
  <si>
    <t xml:space="preserve">0880WID506	</t>
  </si>
  <si>
    <t xml:space="preserve">18957521452	</t>
  </si>
  <si>
    <t xml:space="preserve">21470	</t>
  </si>
  <si>
    <t xml:space="preserve">18958682536	</t>
  </si>
  <si>
    <t>[哥打士打县]莱维拉治商务酒店（班达尔巴鲁美贡）(The Leverage Business Hotel - Bandar Baru Mergong)(48376933)</t>
  </si>
  <si>
    <t>标准客房, 1 张大床, 无窗&lt;2人入住&gt;&lt;不退款&gt;</t>
  </si>
  <si>
    <t>Seng yew/Lim,Seng yew/Lim</t>
  </si>
  <si>
    <t xml:space="preserve">EXP-2011848032	</t>
  </si>
  <si>
    <t xml:space="preserve">18959543043	</t>
  </si>
  <si>
    <t>[恩菲尔德]约翰斯敦酒店(The Johnstown Estate)(40008125)</t>
  </si>
  <si>
    <t>DECHVONGYA/SIRADA</t>
  </si>
  <si>
    <t xml:space="preserve">2691467	</t>
  </si>
  <si>
    <t>EXP-2011915056</t>
  </si>
  <si>
    <t xml:space="preserve">EXP-2011915057	</t>
  </si>
  <si>
    <t xml:space="preserve">21005685774	</t>
  </si>
  <si>
    <t>[巴尼特]伦敦所罗门国王酒店(King Solomon Hotel London)(39034700)</t>
  </si>
  <si>
    <t>双人房&lt;2人入住&gt;&lt;不退款&gt;&lt;早餐&gt;</t>
  </si>
  <si>
    <t>Shatil/Adittya,Shatil/Adittya</t>
  </si>
  <si>
    <t xml:space="preserve">2691644	</t>
  </si>
  <si>
    <t xml:space="preserve">21009123870	</t>
  </si>
  <si>
    <t>广场景标准房&lt;2人入住&gt;&lt;不退款&gt;</t>
  </si>
  <si>
    <t>Almazrouei/Sultan</t>
  </si>
  <si>
    <t xml:space="preserve">2691828	</t>
  </si>
  <si>
    <t xml:space="preserve">29222716	</t>
  </si>
  <si>
    <t xml:space="preserve">18231551577	</t>
  </si>
  <si>
    <t>[胡志明市]中央皇宫酒店(Central Palace Hotel)(37197907)</t>
  </si>
  <si>
    <t>城景房&lt;不退款&gt;&lt;2人入住&gt;</t>
  </si>
  <si>
    <t>Alain/Diserens,Alain/Diserens</t>
  </si>
  <si>
    <t>CA5326220919USD</t>
  </si>
  <si>
    <t xml:space="preserve">60207	</t>
  </si>
  <si>
    <t xml:space="preserve">18764970099	</t>
  </si>
  <si>
    <t>[托瑞盖亚]罗马托尔沃加塔酒店(Hotel Roma Tor Vergata)(39055862)</t>
  </si>
  <si>
    <t>双人房&lt;不退款&gt;&lt;2人入住&gt;</t>
  </si>
  <si>
    <t>Levi/Kesem,Abo/Moshe</t>
  </si>
  <si>
    <t xml:space="preserve">2656457	</t>
  </si>
  <si>
    <t>退单</t>
  </si>
  <si>
    <t xml:space="preserve">18872181699	</t>
  </si>
  <si>
    <t>[洛杉矶]洛杉矶国际机场索内斯塔酒店(Sonesta Los Angeles Airport LAX)(37201387)</t>
  </si>
  <si>
    <t>无障碍特大床房带浴缸（Mobility）&lt;1&gt;&lt;不退款&gt;&lt;2人入住&gt;</t>
  </si>
  <si>
    <t>Lozano/Eric</t>
  </si>
  <si>
    <t xml:space="preserve">18893468067	</t>
  </si>
  <si>
    <t>[里约热内卢]科帕卡巴纳马尔酒店(Copacabana Mar Hotel)(39589961)</t>
  </si>
  <si>
    <t>双床房&lt;2人入住&gt;&lt;不退款&gt;</t>
  </si>
  <si>
    <t>PINHO RODRIGUES/BERNARDO</t>
  </si>
  <si>
    <t xml:space="preserve">2671336	</t>
  </si>
  <si>
    <t xml:space="preserve">63842719	</t>
  </si>
  <si>
    <t xml:space="preserve">18952792852	</t>
  </si>
  <si>
    <t>高级大床房&lt;2人入住&gt;&lt;不退款&gt;</t>
  </si>
  <si>
    <t>ZHANG/KE</t>
  </si>
  <si>
    <t xml:space="preserve">161725978	</t>
  </si>
  <si>
    <t xml:space="preserve">18953672144	</t>
  </si>
  <si>
    <t>[阿纳海姆]阿纳海姆希尔顿酒店(Hilton Anaheim)(37201260)</t>
  </si>
  <si>
    <t>池景特大床房&lt;2人入住&gt;&lt;不退款&gt;</t>
  </si>
  <si>
    <t>Liang/Haidong</t>
  </si>
  <si>
    <t xml:space="preserve">18954741379	</t>
  </si>
  <si>
    <t>[纽波特海滩]纽波特海滩智选假日酒店(Holiday Inn Express Newport Beach, an IHG Hotel)(37230263)</t>
  </si>
  <si>
    <t>标准房&lt;2人入住&gt;&lt;不退款&gt;&lt;早餐&gt;</t>
  </si>
  <si>
    <t>Poetz/Sandra</t>
  </si>
  <si>
    <t xml:space="preserve">2689534	</t>
  </si>
  <si>
    <t xml:space="preserve">44500087	</t>
  </si>
  <si>
    <t xml:space="preserve">18955213505	</t>
  </si>
  <si>
    <t>ZHAO/SHENG,ZHAO/SHENG</t>
  </si>
  <si>
    <t xml:space="preserve">161792177	</t>
  </si>
  <si>
    <t xml:space="preserve">18957045362	</t>
  </si>
  <si>
    <t>[里约热内卢]米拉多里约科帕卡巴纳酒店(Mirador Rio Copacabana Hotel)(37217683)</t>
  </si>
  <si>
    <t>标准双人床房&lt;2人入住&gt;&lt;不退款&gt;&lt;早餐&gt;</t>
  </si>
  <si>
    <t>Epifani Filho/Marco Aurelio Alves</t>
  </si>
  <si>
    <t xml:space="preserve">2690470	</t>
  </si>
  <si>
    <t xml:space="preserve">64449614	</t>
  </si>
  <si>
    <t xml:space="preserve">18957715725	</t>
  </si>
  <si>
    <t>[新奥尔良]新奥尔良亭阁(Le Pavillon New Orleans)(37224862)</t>
  </si>
  <si>
    <t>尊贵特大床房&lt;2人入住&gt;&lt;不退款&gt;</t>
  </si>
  <si>
    <t>Fletcher/Craig</t>
  </si>
  <si>
    <t xml:space="preserve">2690814	</t>
  </si>
  <si>
    <t xml:space="preserve">67833SE138456	</t>
  </si>
  <si>
    <t xml:space="preserve">21006158525	</t>
  </si>
  <si>
    <t xml:space="preserve">21475	</t>
  </si>
  <si>
    <t xml:space="preserve">21011294807	</t>
  </si>
  <si>
    <t>[底特律]底特律米高梅酒店(MGM Grand Detroit)(46883179)</t>
  </si>
  <si>
    <t>奢华特大床房&lt;2人入住&gt;&lt;不退款&gt;</t>
  </si>
  <si>
    <t>McRoberts/Katie April</t>
  </si>
  <si>
    <t xml:space="preserve">904693477	</t>
  </si>
  <si>
    <t xml:space="preserve">21019151463	</t>
  </si>
  <si>
    <t>[南雅加达]雅加达古德里奇套房酒店(Goodrich Suites Jakarta)(39658354)</t>
  </si>
  <si>
    <t>套房&lt;2人入住&gt;&lt;不退款&gt;</t>
  </si>
  <si>
    <t>Arifiani/Inda Nur</t>
  </si>
  <si>
    <t xml:space="preserve">2693013	</t>
  </si>
  <si>
    <t xml:space="preserve">21019548297	</t>
  </si>
  <si>
    <t>[伯恩矛斯]拉古娜酒店(Laguna Hotel)(39607327)</t>
  </si>
  <si>
    <t>标准间1双人床&lt;2人入住&gt;&lt;不退款&gt;</t>
  </si>
  <si>
    <t>Banks/Shaun</t>
  </si>
  <si>
    <t xml:space="preserve">2693053	</t>
  </si>
  <si>
    <t>，</t>
  </si>
  <si>
    <t>A220919110019481</t>
  </si>
  <si>
    <t>A220919110113481</t>
  </si>
  <si>
    <t>USD / HKD 当前参考汇率: 7.84915</t>
  </si>
  <si>
    <t>总计： 7702 USD/
60454.15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</si>
  <si>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</si>
  <si>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</si>
  <si>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</si>
  <si>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</si>
  <si>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</si>
  <si>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</si>
  <si>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</si>
  <si>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</si>
  <si>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</si>
  <si>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</si>
  <si>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</si>
  <si>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</si>
  <si>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</si>
  <si>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</si>
  <si>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</si>
  <si>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</si>
  <si>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</si>
  <si>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</si>
  <si>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</si>
  <si>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2022-09-15</t>
  </si>
  <si>
    <t>2693053</t>
  </si>
  <si>
    <t>拉古纳酒店</t>
  </si>
  <si>
    <t>Banks Shaun</t>
  </si>
  <si>
    <t>2022-09-16</t>
  </si>
  <si>
    <t>退房日周结</t>
  </si>
  <si>
    <t>293.05</t>
  </si>
  <si>
    <t>42.00</t>
  </si>
  <si>
    <t>0</t>
  </si>
  <si>
    <t>0.00</t>
  </si>
  <si>
    <t>携程盛景国际直连</t>
  </si>
  <si>
    <t>01.010677</t>
  </si>
  <si>
    <t>2022-09-15 18:24:18</t>
  </si>
  <si>
    <t>否</t>
  </si>
  <si>
    <t>汇智国际旅游发展有限公司</t>
  </si>
  <si>
    <t>直连</t>
  </si>
  <si>
    <t>英国</t>
  </si>
  <si>
    <t>2693013</t>
  </si>
  <si>
    <t>雅加达古德里奇套房酒店</t>
  </si>
  <si>
    <t>Arifiani Inda Nur</t>
  </si>
  <si>
    <t>439.58</t>
  </si>
  <si>
    <t>63.00</t>
  </si>
  <si>
    <t>2022-09-15 17:38:50</t>
  </si>
  <si>
    <t>印度尼西亚</t>
  </si>
  <si>
    <t>2692112</t>
  </si>
  <si>
    <t>底特律米高梅酒店</t>
  </si>
  <si>
    <t>McRoberts Katie April</t>
  </si>
  <si>
    <t>2644.43</t>
  </si>
  <si>
    <t>379.00</t>
  </si>
  <si>
    <t>2022-09-15 04:12:12</t>
  </si>
  <si>
    <t>美国</t>
  </si>
  <si>
    <t>2022-09-14</t>
  </si>
  <si>
    <t>2691828</t>
  </si>
  <si>
    <t>亚斯岛丽笙蓝标酒店</t>
  </si>
  <si>
    <t>Almazrouei Sultan</t>
  </si>
  <si>
    <t>467.95</t>
  </si>
  <si>
    <t>67.00</t>
  </si>
  <si>
    <t>2022-09-14 22:30:19</t>
  </si>
  <si>
    <t>阿拉伯联合酋长国</t>
  </si>
  <si>
    <t>2691674</t>
  </si>
  <si>
    <t>普吉岛班延迪时尚度假村</t>
  </si>
  <si>
    <t>Eshel Nadav</t>
  </si>
  <si>
    <t>258.42</t>
  </si>
  <si>
    <t>37.00</t>
  </si>
  <si>
    <t>2022-09-14 20:56:28</t>
  </si>
  <si>
    <t>直采</t>
  </si>
  <si>
    <t>泰国</t>
  </si>
  <si>
    <t>2691467</t>
  </si>
  <si>
    <t>约翰斯敦庄园酒店</t>
  </si>
  <si>
    <t>DECHVONGYA SIRADA</t>
  </si>
  <si>
    <t>2709.95</t>
  </si>
  <si>
    <t>388.00</t>
  </si>
  <si>
    <t>2022-09-14 17:16:32</t>
  </si>
  <si>
    <t>爱尔兰</t>
  </si>
  <si>
    <t>2691192</t>
  </si>
  <si>
    <t>莱维拉治商务酒店（班达尔巴鲁美贡）</t>
  </si>
  <si>
    <t>Seng yew Lim,Seng yew Lim</t>
  </si>
  <si>
    <t>132.70</t>
  </si>
  <si>
    <t>19.00</t>
  </si>
  <si>
    <t>2022-09-14 13:08:27</t>
  </si>
  <si>
    <t>马来西亚</t>
  </si>
  <si>
    <t>2690814</t>
  </si>
  <si>
    <t>新奥尔良亭阁</t>
  </si>
  <si>
    <t>Fletcher Craig</t>
  </si>
  <si>
    <t>845.11</t>
  </si>
  <si>
    <t>121.00</t>
  </si>
  <si>
    <t>2022-09-14 03:50:38</t>
  </si>
  <si>
    <t>2022-09-13</t>
  </si>
  <si>
    <t>2690694</t>
  </si>
  <si>
    <t>256.87</t>
  </si>
  <si>
    <t>2022-09-14 09:14:48</t>
  </si>
  <si>
    <t>2690470</t>
  </si>
  <si>
    <t>米拉多里约科帕卡巴纳酒店</t>
  </si>
  <si>
    <t>Epifani Filho Marco Aurelio Alves</t>
  </si>
  <si>
    <t>277.69</t>
  </si>
  <si>
    <t>40.00</t>
  </si>
  <si>
    <t>2022-09-13 20:55:18</t>
  </si>
  <si>
    <t>巴西</t>
  </si>
  <si>
    <t>2690119</t>
  </si>
  <si>
    <t>ALI AMANAT</t>
  </si>
  <si>
    <t>465.13</t>
  </si>
  <si>
    <t>2022-09-13 15:34:54</t>
  </si>
  <si>
    <t>2690116</t>
  </si>
  <si>
    <t>2022-09-13 16:33:27</t>
  </si>
  <si>
    <t>2690011</t>
  </si>
  <si>
    <t>世纪酒店</t>
  </si>
  <si>
    <t>KAEWPICHAI PHATTHARAPHAN</t>
  </si>
  <si>
    <t>118.02</t>
  </si>
  <si>
    <t>17.00</t>
  </si>
  <si>
    <t>2022-09-13 14:26:27</t>
  </si>
  <si>
    <t>2689950</t>
  </si>
  <si>
    <t>乌特勒支宜必思酒店</t>
  </si>
  <si>
    <t>CHOI SOHYUN</t>
  </si>
  <si>
    <t>1194.08</t>
  </si>
  <si>
    <t>172.00</t>
  </si>
  <si>
    <t>2022-09-13 13:45:03</t>
  </si>
  <si>
    <t>荷兰</t>
  </si>
  <si>
    <t>2689889</t>
  </si>
  <si>
    <t>芙蓉皇家朱兰酒店</t>
  </si>
  <si>
    <t>Bin Mustapa Muhammad Nizamuddin</t>
  </si>
  <si>
    <t>347.12</t>
  </si>
  <si>
    <t>50.00</t>
  </si>
  <si>
    <t>2022-09-13 12:56:30</t>
  </si>
  <si>
    <t>2689868</t>
  </si>
  <si>
    <t>林科斯加雷奥酒店</t>
  </si>
  <si>
    <t>Salgado Andreia</t>
  </si>
  <si>
    <t>492.90</t>
  </si>
  <si>
    <t>71.00</t>
  </si>
  <si>
    <t>2022-09-13 12:39:10</t>
  </si>
  <si>
    <t>2689756</t>
  </si>
  <si>
    <t>新加坡中山公园戴斯酒店</t>
  </si>
  <si>
    <t>ZHAO SHENG,ZHAO SHENG</t>
  </si>
  <si>
    <t>742.83</t>
  </si>
  <si>
    <t>107.00</t>
  </si>
  <si>
    <t>2022-09-13 12:59:59</t>
  </si>
  <si>
    <t>新加坡</t>
  </si>
  <si>
    <t>2689561</t>
  </si>
  <si>
    <t>斯托克顿堡舒适套房酒店</t>
  </si>
  <si>
    <t>Scully David</t>
  </si>
  <si>
    <t>708.11</t>
  </si>
  <si>
    <t>102.00</t>
  </si>
  <si>
    <t>2022-09-13 07:02:20</t>
  </si>
  <si>
    <t>2689534</t>
  </si>
  <si>
    <t>纽波特海滩智选假日酒店</t>
  </si>
  <si>
    <t>Poetz Sandra</t>
  </si>
  <si>
    <t>1416.23</t>
  </si>
  <si>
    <t>204.00</t>
  </si>
  <si>
    <t>2022-09-13 05:54:18</t>
  </si>
  <si>
    <t>2689520</t>
  </si>
  <si>
    <t>商队旅馆</t>
  </si>
  <si>
    <t>Kim Yujin,Kim Yujin</t>
  </si>
  <si>
    <t>194.38</t>
  </si>
  <si>
    <t>28.00</t>
  </si>
  <si>
    <t>2022-09-13 05:25:06</t>
  </si>
  <si>
    <t>土耳其</t>
  </si>
  <si>
    <t>2689513</t>
  </si>
  <si>
    <t>康帕斯酒店集团素坤逸13巷娜娜柑橘酒店</t>
  </si>
  <si>
    <t>KRUANGPATEE PATINYA</t>
  </si>
  <si>
    <t>208.27</t>
  </si>
  <si>
    <t>30.00</t>
  </si>
  <si>
    <t>2022-09-13 05:08:32</t>
  </si>
  <si>
    <t>2689451</t>
  </si>
  <si>
    <t>爱迪生时代广场酒店</t>
  </si>
  <si>
    <t>Wang Qin</t>
  </si>
  <si>
    <t>2193.77</t>
  </si>
  <si>
    <t>316.00</t>
  </si>
  <si>
    <t>2022-09-13 02:23:17</t>
  </si>
  <si>
    <t>2022-09-12</t>
  </si>
  <si>
    <t>2689324</t>
  </si>
  <si>
    <t>梦幻市区酒店</t>
  </si>
  <si>
    <t>Roman Alyssa</t>
  </si>
  <si>
    <t>4319.35</t>
  </si>
  <si>
    <t>622.00</t>
  </si>
  <si>
    <t>2022-09-12 23:19:31</t>
  </si>
  <si>
    <t>2689240</t>
  </si>
  <si>
    <t>贝斯特开放式公寓旅馆</t>
  </si>
  <si>
    <t>hafez Ismail Mohd,hafez Ismail Mohd</t>
  </si>
  <si>
    <t>305.55</t>
  </si>
  <si>
    <t>44.00</t>
  </si>
  <si>
    <t>2022-09-12 22:05:34</t>
  </si>
  <si>
    <t>2689228</t>
  </si>
  <si>
    <t>新加坡半岛怡东酒店</t>
  </si>
  <si>
    <t>LIU XIXUAN</t>
  </si>
  <si>
    <t>833.32</t>
  </si>
  <si>
    <t>120.00</t>
  </si>
  <si>
    <t>2022-09-12 21:57:42</t>
  </si>
  <si>
    <t>2022-02-18</t>
  </si>
  <si>
    <t>2423280</t>
  </si>
  <si>
    <t>普吉岛悦榕庄(SHA Plus+)</t>
  </si>
  <si>
    <t>koo chapyung,koo chapyung</t>
  </si>
  <si>
    <t>2022-09-10</t>
  </si>
  <si>
    <t>6192.13</t>
  </si>
  <si>
    <t>975.00</t>
  </si>
  <si>
    <t>2022-02-18 20:12:44</t>
  </si>
  <si>
    <t>2022-06-29</t>
  </si>
  <si>
    <t>2605864</t>
  </si>
  <si>
    <t>中央皇宫酒店</t>
  </si>
  <si>
    <t>Alain Diserens,Alain Diserens</t>
  </si>
  <si>
    <t>1287.97</t>
  </si>
  <si>
    <t>192.00</t>
  </si>
  <si>
    <t>2022-06-29 00:56:09</t>
  </si>
  <si>
    <t>越南</t>
  </si>
  <si>
    <t>2686187</t>
  </si>
  <si>
    <t>909.70</t>
  </si>
  <si>
    <t>131.00</t>
  </si>
  <si>
    <t>2022-09-10 15:06:13</t>
  </si>
  <si>
    <t>2022-08-31</t>
  </si>
  <si>
    <t>2673646</t>
  </si>
  <si>
    <t>Aw Jade</t>
  </si>
  <si>
    <t>803.27</t>
  </si>
  <si>
    <t>116.00</t>
  </si>
  <si>
    <t>2022-08-31 00:46:11</t>
  </si>
  <si>
    <t>2688786</t>
  </si>
  <si>
    <t>Tan Andy</t>
  </si>
  <si>
    <t>736.10</t>
  </si>
  <si>
    <t>106.00</t>
  </si>
  <si>
    <t>2022-09-12 17:17:23</t>
  </si>
  <si>
    <t>2688562</t>
  </si>
  <si>
    <t>ZHANG KE</t>
  </si>
  <si>
    <t>1791.63</t>
  </si>
  <si>
    <t>258.00</t>
  </si>
  <si>
    <t>2022-09-12 12:51:03</t>
  </si>
  <si>
    <t>2689001</t>
  </si>
  <si>
    <t>阿纳海姆希尔顿酒店</t>
  </si>
  <si>
    <t>Liang Haidong</t>
  </si>
  <si>
    <t>1222.20</t>
  </si>
  <si>
    <t>176.00</t>
  </si>
  <si>
    <t>2022-09-12 18:23:35</t>
  </si>
  <si>
    <t>2022-08-25</t>
  </si>
  <si>
    <t>2667778</t>
  </si>
  <si>
    <t>洛杉矶国际机场索内斯塔酒店</t>
  </si>
  <si>
    <t>Lozano Eric</t>
  </si>
  <si>
    <t>1024.54</t>
  </si>
  <si>
    <t>149.00</t>
  </si>
  <si>
    <t>2022-08-25 23:45:54</t>
  </si>
  <si>
    <t>2022-01-31</t>
  </si>
  <si>
    <t>2411410</t>
  </si>
  <si>
    <t>卢克索酒店</t>
  </si>
  <si>
    <t>gondi anil</t>
  </si>
  <si>
    <t>191.20</t>
  </si>
  <si>
    <t>-29</t>
  </si>
  <si>
    <t>-191</t>
  </si>
  <si>
    <t>2022-01-31 23:02:55</t>
  </si>
  <si>
    <t>2022-08-09</t>
  </si>
  <si>
    <t>2649661</t>
  </si>
  <si>
    <t>Eamonn Burke</t>
  </si>
  <si>
    <t>1935.62</t>
  </si>
  <si>
    <t>286.00</t>
  </si>
  <si>
    <t>2022-08-09 19:22:03</t>
  </si>
  <si>
    <t>2022-08-16</t>
  </si>
  <si>
    <t>2656457</t>
  </si>
  <si>
    <t>罗马托尔沃加塔酒店</t>
  </si>
  <si>
    <t>Levi Kesem,Abo Moshe</t>
  </si>
  <si>
    <t>2022-09-11</t>
  </si>
  <si>
    <t>45.00</t>
  </si>
  <si>
    <t>45</t>
  </si>
  <si>
    <t>305</t>
  </si>
  <si>
    <t>2022-08-25 08:06:19</t>
  </si>
  <si>
    <t>意大利</t>
  </si>
  <si>
    <t>2688645</t>
  </si>
  <si>
    <t>OYO拉斯维加斯娱乐场酒店</t>
  </si>
  <si>
    <t>Ramirez Sanchez Javier Israel</t>
  </si>
  <si>
    <t>236.11</t>
  </si>
  <si>
    <t>34.00</t>
  </si>
  <si>
    <t>2022-09-12 13:46:32</t>
  </si>
  <si>
    <t>2688179</t>
  </si>
  <si>
    <t>朴茨茅夫港旅馆和套房 - 阿桑德连锁酒店</t>
  </si>
  <si>
    <t>Grinavic Arlene</t>
  </si>
  <si>
    <t>2597.17</t>
  </si>
  <si>
    <t>374.00</t>
  </si>
  <si>
    <t>2022-09-12 02:54:38</t>
  </si>
  <si>
    <t>2022-05-17</t>
  </si>
  <si>
    <t>2553655</t>
  </si>
  <si>
    <t>埃里姆伍德酒店</t>
  </si>
  <si>
    <t>Adams Allison Leigh</t>
  </si>
  <si>
    <t>618.97</t>
  </si>
  <si>
    <t>91.00</t>
  </si>
  <si>
    <t>2022-05-17 04:09:59</t>
  </si>
  <si>
    <t>2022-07-03</t>
  </si>
  <si>
    <t>2609636</t>
  </si>
  <si>
    <t>罗马特莱维酒店</t>
  </si>
  <si>
    <t>De Alba Gonzalez Mindy</t>
  </si>
  <si>
    <t>980.78</t>
  </si>
  <si>
    <t>146.00</t>
  </si>
  <si>
    <t>2022-07-03 04:57:20</t>
  </si>
  <si>
    <t>2022-09-09</t>
  </si>
  <si>
    <t>2684043</t>
  </si>
  <si>
    <t>伦敦肯辛顿公园豪华酒店</t>
  </si>
  <si>
    <t>Tsatsaronis Konstantinos</t>
  </si>
  <si>
    <t>1764.65</t>
  </si>
  <si>
    <t>253.00</t>
  </si>
  <si>
    <t>2022-09-09 04:17:52</t>
  </si>
  <si>
    <t>2649769</t>
  </si>
  <si>
    <t>云顶高原●至尊玖霄明阁大酒店</t>
  </si>
  <si>
    <t>TAN CHEE SHENG</t>
  </si>
  <si>
    <t>1123.47</t>
  </si>
  <si>
    <t>166.00</t>
  </si>
  <si>
    <t>2022-08-09 21:22:04</t>
  </si>
  <si>
    <t>2688373</t>
  </si>
  <si>
    <t>槟城银河酒店 (槟城对抗新冠肺炎认证)</t>
  </si>
  <si>
    <t>KOK YONGPHANG</t>
  </si>
  <si>
    <t>666.65</t>
  </si>
  <si>
    <t>96.00</t>
  </si>
  <si>
    <t>2022-09-12 09:50:18</t>
  </si>
  <si>
    <t>2022-09-07</t>
  </si>
  <si>
    <t>2682612</t>
  </si>
  <si>
    <t>欢迎市中心公寓酒店</t>
  </si>
  <si>
    <t>KANG HAIRUO,GUO JIAMING</t>
  </si>
  <si>
    <t>2022-09-08</t>
  </si>
  <si>
    <t>3471.71</t>
  </si>
  <si>
    <t>498.00</t>
  </si>
  <si>
    <t>2022-09-07 23:09:01</t>
  </si>
  <si>
    <t>亚美尼亚</t>
  </si>
  <si>
    <t>2022-08-28</t>
  </si>
  <si>
    <t>2671336</t>
  </si>
  <si>
    <t>科帕卡巴纳马酒店</t>
  </si>
  <si>
    <t>PINHO RODRIGUES BERNARDO</t>
  </si>
  <si>
    <t>723.20</t>
  </si>
  <si>
    <t>105.00</t>
  </si>
  <si>
    <t>2022-08-28 22:42:58</t>
  </si>
  <si>
    <t>2022-08-19</t>
  </si>
  <si>
    <t>2660725</t>
  </si>
  <si>
    <t>风之天使娱乐场度假村</t>
  </si>
  <si>
    <t>Rowley Douglas Wayne</t>
  </si>
  <si>
    <t>1972.70</t>
  </si>
  <si>
    <t>290.00</t>
  </si>
  <si>
    <t>2022-08-19 23:09:18</t>
  </si>
  <si>
    <t>2688071</t>
  </si>
  <si>
    <t>卡萨诺瓦酒店</t>
  </si>
  <si>
    <t>ALEXANDRINO DANIEL GOMES</t>
  </si>
  <si>
    <t>243.05</t>
  </si>
  <si>
    <t>35.00</t>
  </si>
  <si>
    <t>2022-09-11 23:17:49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</si>
</sst>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13</xdr:col>
      <xdr:colOff>85725</xdr:colOff>
      <xdr:row>97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629900"/>
          <a:ext cx="9515475" cy="5591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3"/>
  <sheetViews>
    <sheetView topLeftCell="A31" workbookViewId="0">
      <selection activeCell="A3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44817</v>
      </c>
      <c r="G2" s="6">
        <v>44818</v>
      </c>
      <c r="H2" s="4">
        <v>1</v>
      </c>
      <c r="I2" s="4">
        <v>1</v>
      </c>
      <c r="J2" s="4">
        <v>1</v>
      </c>
      <c r="K2" s="4" t="s">
        <v>30</v>
      </c>
      <c r="L2" s="4">
        <v>30</v>
      </c>
      <c r="M2" s="4">
        <v>30</v>
      </c>
      <c r="N2" s="4" t="s">
        <v>31</v>
      </c>
      <c r="O2" s="4" t="s">
        <v>32</v>
      </c>
      <c r="P2" s="4" t="s">
        <v>33</v>
      </c>
      <c r="Q2" s="4">
        <v>0</v>
      </c>
      <c r="R2" s="7">
        <v>44592</v>
      </c>
      <c r="S2" s="6">
        <v>44821</v>
      </c>
      <c r="T2" s="4" t="s">
        <v>34</v>
      </c>
      <c r="U2" s="4">
        <v>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44817</v>
      </c>
      <c r="G3" s="6">
        <v>44818</v>
      </c>
      <c r="H3" s="4">
        <v>1</v>
      </c>
      <c r="I3" s="4">
        <v>1</v>
      </c>
      <c r="J3" s="4">
        <v>1</v>
      </c>
      <c r="K3" s="4" t="s">
        <v>30</v>
      </c>
      <c r="L3" s="4">
        <v>-30</v>
      </c>
      <c r="M3" s="4">
        <v>-30</v>
      </c>
      <c r="N3" s="4" t="s">
        <v>31</v>
      </c>
      <c r="O3" s="4" t="s">
        <v>32</v>
      </c>
      <c r="P3" s="4" t="s">
        <v>33</v>
      </c>
      <c r="Q3" s="4">
        <v>0</v>
      </c>
      <c r="R3" s="7">
        <v>44592</v>
      </c>
      <c r="S3" s="6">
        <v>44821</v>
      </c>
      <c r="T3" s="4" t="s">
        <v>34</v>
      </c>
      <c r="U3" s="4">
        <v>-30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44817</v>
      </c>
      <c r="G4" s="6">
        <v>44818</v>
      </c>
      <c r="H4" s="4">
        <v>1</v>
      </c>
      <c r="I4" s="4">
        <v>1</v>
      </c>
      <c r="J4" s="4">
        <v>1</v>
      </c>
      <c r="K4" s="4" t="s">
        <v>30</v>
      </c>
      <c r="L4" s="4">
        <v>146</v>
      </c>
      <c r="M4" s="4">
        <v>146</v>
      </c>
      <c r="N4" s="4" t="s">
        <v>41</v>
      </c>
      <c r="O4" s="4" t="s">
        <v>32</v>
      </c>
      <c r="P4" s="4" t="s">
        <v>33</v>
      </c>
      <c r="Q4" s="4">
        <v>0</v>
      </c>
      <c r="R4" s="7">
        <v>44745</v>
      </c>
      <c r="S4" s="6">
        <v>44821</v>
      </c>
      <c r="T4" s="4" t="s">
        <v>34</v>
      </c>
      <c r="U4" s="4">
        <v>146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44816</v>
      </c>
      <c r="G5" s="6">
        <v>44818</v>
      </c>
      <c r="H5" s="4">
        <v>1</v>
      </c>
      <c r="I5" s="4">
        <v>2</v>
      </c>
      <c r="J5" s="4">
        <v>2</v>
      </c>
      <c r="K5" s="4" t="s">
        <v>30</v>
      </c>
      <c r="L5" s="4">
        <v>166</v>
      </c>
      <c r="M5" s="4">
        <v>166</v>
      </c>
      <c r="N5" s="4" t="s">
        <v>47</v>
      </c>
      <c r="O5" s="4" t="s">
        <v>32</v>
      </c>
      <c r="P5" s="4" t="s">
        <v>33</v>
      </c>
      <c r="Q5" s="4">
        <v>0</v>
      </c>
      <c r="R5" s="7">
        <v>44782</v>
      </c>
      <c r="S5" s="6">
        <v>44821</v>
      </c>
      <c r="T5" s="4" t="s">
        <v>34</v>
      </c>
      <c r="U5" s="4">
        <v>166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44816</v>
      </c>
      <c r="G6" s="6">
        <v>44818</v>
      </c>
      <c r="H6" s="4">
        <v>1</v>
      </c>
      <c r="I6" s="4">
        <v>2</v>
      </c>
      <c r="J6" s="4">
        <v>2</v>
      </c>
      <c r="K6" s="4" t="s">
        <v>30</v>
      </c>
      <c r="L6" s="4">
        <v>290</v>
      </c>
      <c r="M6" s="4">
        <v>290</v>
      </c>
      <c r="N6" s="4" t="s">
        <v>53</v>
      </c>
      <c r="O6" s="4" t="s">
        <v>32</v>
      </c>
      <c r="P6" s="4" t="s">
        <v>33</v>
      </c>
      <c r="Q6" s="4">
        <v>0</v>
      </c>
      <c r="R6" s="7">
        <v>44792</v>
      </c>
      <c r="S6" s="6">
        <v>44821</v>
      </c>
      <c r="T6" s="4" t="s">
        <v>34</v>
      </c>
      <c r="U6" s="4">
        <v>290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44812</v>
      </c>
      <c r="G7" s="6">
        <v>44818</v>
      </c>
      <c r="H7" s="4">
        <v>1</v>
      </c>
      <c r="I7" s="4">
        <v>6</v>
      </c>
      <c r="J7" s="4">
        <v>6</v>
      </c>
      <c r="K7" s="4" t="s">
        <v>30</v>
      </c>
      <c r="L7" s="4">
        <v>498</v>
      </c>
      <c r="M7" s="4">
        <v>498</v>
      </c>
      <c r="N7" s="4" t="s">
        <v>59</v>
      </c>
      <c r="O7" s="4" t="s">
        <v>32</v>
      </c>
      <c r="P7" s="4" t="s">
        <v>33</v>
      </c>
      <c r="Q7" s="4">
        <v>0</v>
      </c>
      <c r="R7" s="7">
        <v>44811</v>
      </c>
      <c r="S7" s="6">
        <v>44821</v>
      </c>
      <c r="T7" s="4" t="s">
        <v>34</v>
      </c>
      <c r="U7" s="4">
        <v>498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44817</v>
      </c>
      <c r="G8" s="6">
        <v>44818</v>
      </c>
      <c r="H8" s="4">
        <v>1</v>
      </c>
      <c r="I8" s="4">
        <v>1</v>
      </c>
      <c r="J8" s="4">
        <v>1</v>
      </c>
      <c r="K8" s="4" t="s">
        <v>30</v>
      </c>
      <c r="L8" s="4">
        <v>253</v>
      </c>
      <c r="M8" s="4">
        <v>253</v>
      </c>
      <c r="N8" s="4" t="s">
        <v>65</v>
      </c>
      <c r="O8" s="4" t="s">
        <v>32</v>
      </c>
      <c r="P8" s="4" t="s">
        <v>33</v>
      </c>
      <c r="Q8" s="4">
        <v>0</v>
      </c>
      <c r="R8" s="7">
        <v>44813</v>
      </c>
      <c r="S8" s="6">
        <v>44821</v>
      </c>
      <c r="T8" s="4" t="s">
        <v>34</v>
      </c>
      <c r="U8" s="4">
        <v>253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44817</v>
      </c>
      <c r="G9" s="6">
        <v>44818</v>
      </c>
      <c r="H9" s="4">
        <v>1</v>
      </c>
      <c r="I9" s="4">
        <v>1</v>
      </c>
      <c r="J9" s="4">
        <v>1</v>
      </c>
      <c r="K9" s="4" t="s">
        <v>30</v>
      </c>
      <c r="L9" s="4">
        <v>131</v>
      </c>
      <c r="M9" s="4">
        <v>131</v>
      </c>
      <c r="N9" s="4" t="s">
        <v>71</v>
      </c>
      <c r="O9" s="4" t="s">
        <v>32</v>
      </c>
      <c r="P9" s="4" t="s">
        <v>33</v>
      </c>
      <c r="Q9" s="4">
        <v>0</v>
      </c>
      <c r="R9" s="7">
        <v>44814</v>
      </c>
      <c r="S9" s="6">
        <v>44821</v>
      </c>
      <c r="T9" s="4" t="s">
        <v>34</v>
      </c>
      <c r="U9" s="4">
        <v>131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44817</v>
      </c>
      <c r="G10" s="6">
        <v>44818</v>
      </c>
      <c r="H10" s="4">
        <v>1</v>
      </c>
      <c r="I10" s="4">
        <v>1</v>
      </c>
      <c r="J10" s="4">
        <v>1</v>
      </c>
      <c r="K10" s="4" t="s">
        <v>30</v>
      </c>
      <c r="L10" s="4">
        <v>35</v>
      </c>
      <c r="M10" s="4">
        <v>35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44815</v>
      </c>
      <c r="S10" s="6">
        <v>44821</v>
      </c>
      <c r="T10" s="4" t="s">
        <v>34</v>
      </c>
      <c r="U10" s="4">
        <v>35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44816</v>
      </c>
      <c r="G11" s="6">
        <v>44818</v>
      </c>
      <c r="H11" s="4">
        <v>1</v>
      </c>
      <c r="I11" s="4">
        <v>2</v>
      </c>
      <c r="J11" s="4">
        <v>2</v>
      </c>
      <c r="K11" s="4" t="s">
        <v>30</v>
      </c>
      <c r="L11" s="4">
        <v>34</v>
      </c>
      <c r="M11" s="4">
        <v>34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44816</v>
      </c>
      <c r="S11" s="6">
        <v>44821</v>
      </c>
      <c r="T11" s="4" t="s">
        <v>34</v>
      </c>
      <c r="U11" s="4">
        <v>34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44817</v>
      </c>
      <c r="G12" s="6">
        <v>44818</v>
      </c>
      <c r="H12" s="4">
        <v>1</v>
      </c>
      <c r="I12" s="4">
        <v>1</v>
      </c>
      <c r="J12" s="4">
        <v>1</v>
      </c>
      <c r="K12" s="4" t="s">
        <v>30</v>
      </c>
      <c r="L12" s="4">
        <v>622</v>
      </c>
      <c r="M12" s="4">
        <v>622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44816</v>
      </c>
      <c r="S12" s="6">
        <v>44821</v>
      </c>
      <c r="T12" s="4" t="s">
        <v>34</v>
      </c>
      <c r="U12" s="4">
        <v>622</v>
      </c>
      <c r="V12" s="4">
        <v>0</v>
      </c>
      <c r="W12" s="4">
        <v>0</v>
      </c>
      <c r="X12" s="4" t="s">
        <v>36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44817</v>
      </c>
      <c r="G13" s="6">
        <v>44818</v>
      </c>
      <c r="H13" s="4">
        <v>1</v>
      </c>
      <c r="I13" s="4">
        <v>1</v>
      </c>
      <c r="J13" s="4">
        <v>1</v>
      </c>
      <c r="K13" s="4" t="s">
        <v>30</v>
      </c>
      <c r="L13" s="4">
        <v>316</v>
      </c>
      <c r="M13" s="4">
        <v>316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44817</v>
      </c>
      <c r="S13" s="6">
        <v>44821</v>
      </c>
      <c r="T13" s="4" t="s">
        <v>34</v>
      </c>
      <c r="U13" s="4">
        <v>316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93</v>
      </c>
      <c r="B14" s="4" t="s">
        <v>26</v>
      </c>
      <c r="C14" s="4" t="s">
        <v>94</v>
      </c>
      <c r="D14" s="4" t="s">
        <v>95</v>
      </c>
      <c r="E14" s="4"/>
      <c r="F14" s="6">
        <v>44817</v>
      </c>
      <c r="G14" s="6">
        <v>44818</v>
      </c>
      <c r="H14" s="4">
        <v>0</v>
      </c>
      <c r="I14" s="4">
        <v>1</v>
      </c>
      <c r="J14" s="4">
        <v>0</v>
      </c>
      <c r="K14" s="4" t="s">
        <v>30</v>
      </c>
      <c r="L14" s="4">
        <v>0</v>
      </c>
      <c r="M14" s="4">
        <v>0</v>
      </c>
      <c r="N14" s="4"/>
      <c r="O14" s="4" t="s">
        <v>32</v>
      </c>
      <c r="P14" s="4" t="s">
        <v>33</v>
      </c>
      <c r="Q14" s="4">
        <v>0</v>
      </c>
      <c r="R14" s="7">
        <v>44817</v>
      </c>
      <c r="S14" s="6">
        <v>44821</v>
      </c>
      <c r="T14" s="4" t="s">
        <v>34</v>
      </c>
      <c r="U14" s="4">
        <v>0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44817</v>
      </c>
      <c r="G15" s="6">
        <v>44818</v>
      </c>
      <c r="H15" s="4">
        <v>1</v>
      </c>
      <c r="I15" s="4">
        <v>1</v>
      </c>
      <c r="J15" s="4">
        <v>1</v>
      </c>
      <c r="K15" s="4" t="s">
        <v>30</v>
      </c>
      <c r="L15" s="4">
        <v>30</v>
      </c>
      <c r="M15" s="4">
        <v>30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44817</v>
      </c>
      <c r="S15" s="6">
        <v>44821</v>
      </c>
      <c r="T15" s="4" t="s">
        <v>34</v>
      </c>
      <c r="U15" s="4">
        <v>30</v>
      </c>
      <c r="V15" s="4">
        <v>0</v>
      </c>
      <c r="W15" s="4">
        <v>0</v>
      </c>
      <c r="X15" s="4" t="s">
        <v>36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70</v>
      </c>
      <c r="F16" s="6">
        <v>44817</v>
      </c>
      <c r="G16" s="6">
        <v>44818</v>
      </c>
      <c r="H16" s="4">
        <v>1</v>
      </c>
      <c r="I16" s="4">
        <v>1</v>
      </c>
      <c r="J16" s="4">
        <v>1</v>
      </c>
      <c r="K16" s="4" t="s">
        <v>30</v>
      </c>
      <c r="L16" s="4">
        <v>50</v>
      </c>
      <c r="M16" s="4">
        <v>50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44817</v>
      </c>
      <c r="S16" s="6">
        <v>44821</v>
      </c>
      <c r="T16" s="4" t="s">
        <v>34</v>
      </c>
      <c r="U16" s="4">
        <v>50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44817</v>
      </c>
      <c r="G17" s="6">
        <v>44818</v>
      </c>
      <c r="H17" s="4">
        <v>1</v>
      </c>
      <c r="I17" s="4">
        <v>1</v>
      </c>
      <c r="J17" s="4">
        <v>1</v>
      </c>
      <c r="K17" s="4" t="s">
        <v>30</v>
      </c>
      <c r="L17" s="4">
        <v>17</v>
      </c>
      <c r="M17" s="4">
        <v>17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44817</v>
      </c>
      <c r="S17" s="6">
        <v>44821</v>
      </c>
      <c r="T17" s="4" t="s">
        <v>34</v>
      </c>
      <c r="U17" s="4">
        <v>17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44817</v>
      </c>
      <c r="G18" s="6">
        <v>44818</v>
      </c>
      <c r="H18" s="4">
        <v>1</v>
      </c>
      <c r="I18" s="4">
        <v>1</v>
      </c>
      <c r="J18" s="4">
        <v>1</v>
      </c>
      <c r="K18" s="4" t="s">
        <v>30</v>
      </c>
      <c r="L18" s="4">
        <v>67</v>
      </c>
      <c r="M18" s="4">
        <v>67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44817</v>
      </c>
      <c r="S18" s="6">
        <v>44821</v>
      </c>
      <c r="T18" s="4" t="s">
        <v>34</v>
      </c>
      <c r="U18" s="4">
        <v>67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44817</v>
      </c>
      <c r="G19" s="6">
        <v>44818</v>
      </c>
      <c r="H19" s="4">
        <v>1</v>
      </c>
      <c r="I19" s="4">
        <v>1</v>
      </c>
      <c r="J19" s="4">
        <v>1</v>
      </c>
      <c r="K19" s="4" t="s">
        <v>30</v>
      </c>
      <c r="L19" s="4">
        <v>37</v>
      </c>
      <c r="M19" s="4">
        <v>37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44817</v>
      </c>
      <c r="S19" s="6">
        <v>44821</v>
      </c>
      <c r="T19" s="4" t="s">
        <v>34</v>
      </c>
      <c r="U19" s="4">
        <v>37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44814</v>
      </c>
      <c r="G20" s="6">
        <v>44819</v>
      </c>
      <c r="H20" s="4">
        <v>1</v>
      </c>
      <c r="I20" s="4">
        <v>5</v>
      </c>
      <c r="J20" s="4">
        <v>5</v>
      </c>
      <c r="K20" s="4" t="s">
        <v>30</v>
      </c>
      <c r="L20" s="4">
        <v>975</v>
      </c>
      <c r="M20" s="4">
        <v>975</v>
      </c>
      <c r="N20" s="4" t="s">
        <v>123</v>
      </c>
      <c r="O20" s="4" t="s">
        <v>124</v>
      </c>
      <c r="P20" s="4" t="s">
        <v>33</v>
      </c>
      <c r="Q20" s="4">
        <v>0</v>
      </c>
      <c r="R20" s="7">
        <v>44610</v>
      </c>
      <c r="S20" s="6">
        <v>44822</v>
      </c>
      <c r="T20" s="4" t="s">
        <v>34</v>
      </c>
      <c r="U20" s="4">
        <v>975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44818</v>
      </c>
      <c r="G21" s="6">
        <v>44819</v>
      </c>
      <c r="H21" s="4">
        <v>1</v>
      </c>
      <c r="I21" s="4">
        <v>1</v>
      </c>
      <c r="J21" s="4">
        <v>1</v>
      </c>
      <c r="K21" s="4" t="s">
        <v>30</v>
      </c>
      <c r="L21" s="4">
        <v>91</v>
      </c>
      <c r="M21" s="4">
        <v>91</v>
      </c>
      <c r="N21" s="4" t="s">
        <v>130</v>
      </c>
      <c r="O21" s="4" t="s">
        <v>124</v>
      </c>
      <c r="P21" s="4" t="s">
        <v>33</v>
      </c>
      <c r="Q21" s="4">
        <v>0</v>
      </c>
      <c r="R21" s="7">
        <v>44698</v>
      </c>
      <c r="S21" s="6">
        <v>44822</v>
      </c>
      <c r="T21" s="4" t="s">
        <v>34</v>
      </c>
      <c r="U21" s="4">
        <v>91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90</v>
      </c>
      <c r="E22" s="4" t="s">
        <v>134</v>
      </c>
      <c r="F22" s="6">
        <v>44818</v>
      </c>
      <c r="G22" s="6">
        <v>44819</v>
      </c>
      <c r="H22" s="4">
        <v>1</v>
      </c>
      <c r="I22" s="4">
        <v>1</v>
      </c>
      <c r="J22" s="4">
        <v>1</v>
      </c>
      <c r="K22" s="4" t="s">
        <v>30</v>
      </c>
      <c r="L22" s="4">
        <v>286</v>
      </c>
      <c r="M22" s="4">
        <v>286</v>
      </c>
      <c r="N22" s="4" t="s">
        <v>135</v>
      </c>
      <c r="O22" s="4" t="s">
        <v>124</v>
      </c>
      <c r="P22" s="4" t="s">
        <v>33</v>
      </c>
      <c r="Q22" s="4">
        <v>0</v>
      </c>
      <c r="R22" s="7">
        <v>44782</v>
      </c>
      <c r="S22" s="6">
        <v>44822</v>
      </c>
      <c r="T22" s="4" t="s">
        <v>34</v>
      </c>
      <c r="U22" s="4">
        <v>286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69</v>
      </c>
      <c r="E23" s="4" t="s">
        <v>137</v>
      </c>
      <c r="F23" s="6">
        <v>44818</v>
      </c>
      <c r="G23" s="6">
        <v>44819</v>
      </c>
      <c r="H23" s="4">
        <v>1</v>
      </c>
      <c r="I23" s="4">
        <v>1</v>
      </c>
      <c r="J23" s="4">
        <v>1</v>
      </c>
      <c r="K23" s="4" t="s">
        <v>30</v>
      </c>
      <c r="L23" s="4">
        <v>116</v>
      </c>
      <c r="M23" s="4">
        <v>116</v>
      </c>
      <c r="N23" s="4" t="s">
        <v>138</v>
      </c>
      <c r="O23" s="4" t="s">
        <v>124</v>
      </c>
      <c r="P23" s="4" t="s">
        <v>33</v>
      </c>
      <c r="Q23" s="4">
        <v>0</v>
      </c>
      <c r="R23" s="7">
        <v>44804</v>
      </c>
      <c r="S23" s="6">
        <v>44822</v>
      </c>
      <c r="T23" s="4" t="s">
        <v>34</v>
      </c>
      <c r="U23" s="4">
        <v>116</v>
      </c>
      <c r="V23" s="4">
        <v>0</v>
      </c>
      <c r="W23" s="4">
        <v>0</v>
      </c>
      <c r="X23" s="4" t="s">
        <v>36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44817</v>
      </c>
      <c r="G24" s="6">
        <v>44819</v>
      </c>
      <c r="H24" s="4">
        <v>1</v>
      </c>
      <c r="I24" s="4">
        <v>2</v>
      </c>
      <c r="J24" s="4">
        <v>2</v>
      </c>
      <c r="K24" s="4" t="s">
        <v>30</v>
      </c>
      <c r="L24" s="4">
        <v>374</v>
      </c>
      <c r="M24" s="4">
        <v>374</v>
      </c>
      <c r="N24" s="4" t="s">
        <v>143</v>
      </c>
      <c r="O24" s="4" t="s">
        <v>124</v>
      </c>
      <c r="P24" s="4" t="s">
        <v>33</v>
      </c>
      <c r="Q24" s="4">
        <v>0</v>
      </c>
      <c r="R24" s="7">
        <v>44816</v>
      </c>
      <c r="S24" s="6">
        <v>44822</v>
      </c>
      <c r="T24" s="4" t="s">
        <v>34</v>
      </c>
      <c r="U24" s="4">
        <v>374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44816</v>
      </c>
      <c r="G25" s="6">
        <v>44819</v>
      </c>
      <c r="H25" s="4">
        <v>1</v>
      </c>
      <c r="I25" s="4">
        <v>3</v>
      </c>
      <c r="J25" s="4">
        <v>3</v>
      </c>
      <c r="K25" s="4" t="s">
        <v>30</v>
      </c>
      <c r="L25" s="4">
        <v>96</v>
      </c>
      <c r="M25" s="4">
        <v>96</v>
      </c>
      <c r="N25" s="4" t="s">
        <v>149</v>
      </c>
      <c r="O25" s="4" t="s">
        <v>124</v>
      </c>
      <c r="P25" s="4" t="s">
        <v>33</v>
      </c>
      <c r="Q25" s="4">
        <v>0</v>
      </c>
      <c r="R25" s="7">
        <v>44816</v>
      </c>
      <c r="S25" s="6">
        <v>44822</v>
      </c>
      <c r="T25" s="4" t="s">
        <v>34</v>
      </c>
      <c r="U25" s="4">
        <v>96</v>
      </c>
      <c r="V25" s="4">
        <v>0</v>
      </c>
      <c r="W25" s="4">
        <v>0</v>
      </c>
      <c r="X25" s="4" t="s">
        <v>36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44818</v>
      </c>
      <c r="G26" s="6">
        <v>44819</v>
      </c>
      <c r="H26" s="4">
        <v>1</v>
      </c>
      <c r="I26" s="4">
        <v>1</v>
      </c>
      <c r="J26" s="4">
        <v>1</v>
      </c>
      <c r="K26" s="4" t="s">
        <v>30</v>
      </c>
      <c r="L26" s="4">
        <v>106</v>
      </c>
      <c r="M26" s="4">
        <v>106</v>
      </c>
      <c r="N26" s="4" t="s">
        <v>154</v>
      </c>
      <c r="O26" s="4" t="s">
        <v>124</v>
      </c>
      <c r="P26" s="4" t="s">
        <v>33</v>
      </c>
      <c r="Q26" s="4">
        <v>0</v>
      </c>
      <c r="R26" s="7">
        <v>44816</v>
      </c>
      <c r="S26" s="6">
        <v>44822</v>
      </c>
      <c r="T26" s="4" t="s">
        <v>34</v>
      </c>
      <c r="U26" s="4">
        <v>106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69</v>
      </c>
      <c r="E27" s="4" t="s">
        <v>137</v>
      </c>
      <c r="F27" s="6">
        <v>44818</v>
      </c>
      <c r="G27" s="6">
        <v>44819</v>
      </c>
      <c r="H27" s="4">
        <v>1</v>
      </c>
      <c r="I27" s="4">
        <v>1</v>
      </c>
      <c r="J27" s="4">
        <v>1</v>
      </c>
      <c r="K27" s="4" t="s">
        <v>30</v>
      </c>
      <c r="L27" s="4">
        <v>120</v>
      </c>
      <c r="M27" s="4">
        <v>120</v>
      </c>
      <c r="N27" s="4" t="s">
        <v>71</v>
      </c>
      <c r="O27" s="4" t="s">
        <v>124</v>
      </c>
      <c r="P27" s="4" t="s">
        <v>33</v>
      </c>
      <c r="Q27" s="4">
        <v>0</v>
      </c>
      <c r="R27" s="7">
        <v>44816</v>
      </c>
      <c r="S27" s="6">
        <v>44822</v>
      </c>
      <c r="T27" s="4" t="s">
        <v>34</v>
      </c>
      <c r="U27" s="4">
        <v>120</v>
      </c>
      <c r="V27" s="4">
        <v>0</v>
      </c>
      <c r="W27" s="4">
        <v>0</v>
      </c>
      <c r="X27" s="4" t="s">
        <v>158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148</v>
      </c>
      <c r="F28" s="6">
        <v>44817</v>
      </c>
      <c r="G28" s="6">
        <v>44819</v>
      </c>
      <c r="H28" s="4">
        <v>1</v>
      </c>
      <c r="I28" s="4">
        <v>2</v>
      </c>
      <c r="J28" s="4">
        <v>2</v>
      </c>
      <c r="K28" s="4" t="s">
        <v>30</v>
      </c>
      <c r="L28" s="4">
        <v>44</v>
      </c>
      <c r="M28" s="4">
        <v>44</v>
      </c>
      <c r="N28" s="4" t="s">
        <v>162</v>
      </c>
      <c r="O28" s="4" t="s">
        <v>124</v>
      </c>
      <c r="P28" s="4" t="s">
        <v>33</v>
      </c>
      <c r="Q28" s="4">
        <v>0</v>
      </c>
      <c r="R28" s="7">
        <v>44816</v>
      </c>
      <c r="S28" s="6">
        <v>44822</v>
      </c>
      <c r="T28" s="4" t="s">
        <v>34</v>
      </c>
      <c r="U28" s="4">
        <v>44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44818</v>
      </c>
      <c r="G29" s="6">
        <v>44819</v>
      </c>
      <c r="H29" s="4">
        <v>1</v>
      </c>
      <c r="I29" s="4">
        <v>1</v>
      </c>
      <c r="J29" s="4">
        <v>1</v>
      </c>
      <c r="K29" s="4" t="s">
        <v>30</v>
      </c>
      <c r="L29" s="4">
        <v>28</v>
      </c>
      <c r="M29" s="4">
        <v>28</v>
      </c>
      <c r="N29" s="4" t="s">
        <v>166</v>
      </c>
      <c r="O29" s="4" t="s">
        <v>124</v>
      </c>
      <c r="P29" s="4" t="s">
        <v>33</v>
      </c>
      <c r="Q29" s="4">
        <v>0</v>
      </c>
      <c r="R29" s="7">
        <v>44817</v>
      </c>
      <c r="S29" s="6">
        <v>44822</v>
      </c>
      <c r="T29" s="4" t="s">
        <v>34</v>
      </c>
      <c r="U29" s="4">
        <v>28</v>
      </c>
      <c r="V29" s="4">
        <v>0</v>
      </c>
      <c r="W29" s="4">
        <v>0</v>
      </c>
      <c r="X29" s="4" t="s">
        <v>36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44818</v>
      </c>
      <c r="G30" s="6">
        <v>44819</v>
      </c>
      <c r="H30" s="4">
        <v>1</v>
      </c>
      <c r="I30" s="4">
        <v>1</v>
      </c>
      <c r="J30" s="4">
        <v>1</v>
      </c>
      <c r="K30" s="4" t="s">
        <v>30</v>
      </c>
      <c r="L30" s="4">
        <v>102</v>
      </c>
      <c r="M30" s="4">
        <v>102</v>
      </c>
      <c r="N30" s="4" t="s">
        <v>171</v>
      </c>
      <c r="O30" s="4" t="s">
        <v>124</v>
      </c>
      <c r="P30" s="4" t="s">
        <v>33</v>
      </c>
      <c r="Q30" s="4">
        <v>0</v>
      </c>
      <c r="R30" s="7">
        <v>44817</v>
      </c>
      <c r="S30" s="6">
        <v>44822</v>
      </c>
      <c r="T30" s="4" t="s">
        <v>34</v>
      </c>
      <c r="U30" s="4">
        <v>102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44818</v>
      </c>
      <c r="G31" s="6">
        <v>44819</v>
      </c>
      <c r="H31" s="4">
        <v>1</v>
      </c>
      <c r="I31" s="4">
        <v>1</v>
      </c>
      <c r="J31" s="4">
        <v>1</v>
      </c>
      <c r="K31" s="4" t="s">
        <v>30</v>
      </c>
      <c r="L31" s="4">
        <v>71</v>
      </c>
      <c r="M31" s="4">
        <v>71</v>
      </c>
      <c r="N31" s="4" t="s">
        <v>177</v>
      </c>
      <c r="O31" s="4" t="s">
        <v>124</v>
      </c>
      <c r="P31" s="4" t="s">
        <v>33</v>
      </c>
      <c r="Q31" s="4">
        <v>0</v>
      </c>
      <c r="R31" s="7">
        <v>44817</v>
      </c>
      <c r="S31" s="6">
        <v>44822</v>
      </c>
      <c r="T31" s="4" t="s">
        <v>34</v>
      </c>
      <c r="U31" s="4">
        <v>71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44818</v>
      </c>
      <c r="G32" s="6">
        <v>44819</v>
      </c>
      <c r="H32" s="4">
        <v>1</v>
      </c>
      <c r="I32" s="4">
        <v>1</v>
      </c>
      <c r="J32" s="4">
        <v>1</v>
      </c>
      <c r="K32" s="4" t="s">
        <v>30</v>
      </c>
      <c r="L32" s="4">
        <v>172</v>
      </c>
      <c r="M32" s="4">
        <v>172</v>
      </c>
      <c r="N32" s="4" t="s">
        <v>183</v>
      </c>
      <c r="O32" s="4" t="s">
        <v>124</v>
      </c>
      <c r="P32" s="4" t="s">
        <v>33</v>
      </c>
      <c r="Q32" s="4">
        <v>0</v>
      </c>
      <c r="R32" s="7">
        <v>44817</v>
      </c>
      <c r="S32" s="6">
        <v>44822</v>
      </c>
      <c r="T32" s="4" t="s">
        <v>34</v>
      </c>
      <c r="U32" s="4">
        <v>172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115</v>
      </c>
      <c r="E33" s="4" t="s">
        <v>116</v>
      </c>
      <c r="F33" s="6">
        <v>44818</v>
      </c>
      <c r="G33" s="6">
        <v>44819</v>
      </c>
      <c r="H33" s="4">
        <v>1</v>
      </c>
      <c r="I33" s="4">
        <v>1</v>
      </c>
      <c r="J33" s="4">
        <v>1</v>
      </c>
      <c r="K33" s="4" t="s">
        <v>30</v>
      </c>
      <c r="L33" s="4">
        <v>37</v>
      </c>
      <c r="M33" s="4">
        <v>37</v>
      </c>
      <c r="N33" s="4" t="s">
        <v>117</v>
      </c>
      <c r="O33" s="4" t="s">
        <v>124</v>
      </c>
      <c r="P33" s="4" t="s">
        <v>33</v>
      </c>
      <c r="Q33" s="4">
        <v>0</v>
      </c>
      <c r="R33" s="7">
        <v>44817</v>
      </c>
      <c r="S33" s="6">
        <v>44822</v>
      </c>
      <c r="T33" s="4" t="s">
        <v>34</v>
      </c>
      <c r="U33" s="4">
        <v>37</v>
      </c>
      <c r="V33" s="4">
        <v>0</v>
      </c>
      <c r="W33" s="4">
        <v>0</v>
      </c>
      <c r="X33" s="4" t="s">
        <v>36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44818</v>
      </c>
      <c r="G34" s="6">
        <v>44819</v>
      </c>
      <c r="H34" s="4">
        <v>1</v>
      </c>
      <c r="I34" s="4">
        <v>1</v>
      </c>
      <c r="J34" s="4">
        <v>1</v>
      </c>
      <c r="K34" s="4" t="s">
        <v>30</v>
      </c>
      <c r="L34" s="4">
        <v>19</v>
      </c>
      <c r="M34" s="4">
        <v>19</v>
      </c>
      <c r="N34" s="4" t="s">
        <v>191</v>
      </c>
      <c r="O34" s="4" t="s">
        <v>124</v>
      </c>
      <c r="P34" s="4" t="s">
        <v>33</v>
      </c>
      <c r="Q34" s="4">
        <v>0</v>
      </c>
      <c r="R34" s="7">
        <v>44818</v>
      </c>
      <c r="S34" s="6">
        <v>44822</v>
      </c>
      <c r="T34" s="4" t="s">
        <v>34</v>
      </c>
      <c r="U34" s="4">
        <v>19</v>
      </c>
      <c r="V34" s="4">
        <v>0</v>
      </c>
      <c r="W34" s="4">
        <v>0</v>
      </c>
      <c r="X34" s="4" t="s">
        <v>36</v>
      </c>
      <c r="Y34" s="4" t="s">
        <v>192</v>
      </c>
    </row>
    <row r="35" s="4" customFormat="1" spans="1:26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148</v>
      </c>
      <c r="F35" s="6">
        <v>44818</v>
      </c>
      <c r="G35" s="6">
        <v>44819</v>
      </c>
      <c r="H35" s="4">
        <v>2</v>
      </c>
      <c r="I35" s="4">
        <v>1</v>
      </c>
      <c r="J35" s="4">
        <v>2</v>
      </c>
      <c r="K35" s="4" t="s">
        <v>30</v>
      </c>
      <c r="L35" s="4">
        <v>388</v>
      </c>
      <c r="M35" s="4">
        <v>388</v>
      </c>
      <c r="N35" s="4" t="s">
        <v>195</v>
      </c>
      <c r="O35" s="4" t="s">
        <v>124</v>
      </c>
      <c r="P35" s="4" t="s">
        <v>33</v>
      </c>
      <c r="Q35" s="4">
        <v>0</v>
      </c>
      <c r="R35" s="7">
        <v>44818</v>
      </c>
      <c r="S35" s="6">
        <v>44822</v>
      </c>
      <c r="T35" s="4" t="s">
        <v>34</v>
      </c>
      <c r="U35" s="4">
        <v>388</v>
      </c>
      <c r="V35" s="4">
        <v>0</v>
      </c>
      <c r="W35" s="4">
        <v>0</v>
      </c>
      <c r="X35" s="4" t="s">
        <v>196</v>
      </c>
      <c r="Y35" s="4" t="s">
        <v>197</v>
      </c>
      <c r="Z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44818</v>
      </c>
      <c r="G36" s="6">
        <v>44819</v>
      </c>
      <c r="H36" s="4">
        <v>1</v>
      </c>
      <c r="I36" s="4">
        <v>1</v>
      </c>
      <c r="J36" s="4">
        <v>1</v>
      </c>
      <c r="K36" s="4" t="s">
        <v>30</v>
      </c>
      <c r="L36" s="4">
        <v>93</v>
      </c>
      <c r="M36" s="4">
        <v>93</v>
      </c>
      <c r="N36" s="4" t="s">
        <v>202</v>
      </c>
      <c r="O36" s="4" t="s">
        <v>124</v>
      </c>
      <c r="P36" s="4" t="s">
        <v>33</v>
      </c>
      <c r="Q36" s="4">
        <v>0</v>
      </c>
      <c r="R36" s="7">
        <v>44818</v>
      </c>
      <c r="S36" s="6">
        <v>44822</v>
      </c>
      <c r="T36" s="4" t="s">
        <v>34</v>
      </c>
      <c r="U36" s="4">
        <v>93</v>
      </c>
      <c r="V36" s="4">
        <v>0</v>
      </c>
      <c r="W36" s="4">
        <v>0</v>
      </c>
      <c r="X36" s="4" t="s">
        <v>203</v>
      </c>
      <c r="Y36" s="4" t="s">
        <v>36</v>
      </c>
    </row>
    <row r="37" s="4" customFormat="1" spans="1:25">
      <c r="A37" s="4" t="s">
        <v>199</v>
      </c>
      <c r="B37" s="4" t="s">
        <v>26</v>
      </c>
      <c r="C37" s="4" t="s">
        <v>37</v>
      </c>
      <c r="D37" s="4" t="s">
        <v>200</v>
      </c>
      <c r="E37" s="4" t="s">
        <v>201</v>
      </c>
      <c r="F37" s="6">
        <v>44818</v>
      </c>
      <c r="G37" s="6">
        <v>44819</v>
      </c>
      <c r="H37" s="4">
        <v>1</v>
      </c>
      <c r="I37" s="4">
        <v>1</v>
      </c>
      <c r="J37" s="4">
        <v>1</v>
      </c>
      <c r="K37" s="4" t="s">
        <v>30</v>
      </c>
      <c r="L37" s="4">
        <v>-93</v>
      </c>
      <c r="M37" s="4">
        <v>-93</v>
      </c>
      <c r="N37" s="4" t="s">
        <v>202</v>
      </c>
      <c r="O37" s="4" t="s">
        <v>124</v>
      </c>
      <c r="P37" s="4" t="s">
        <v>33</v>
      </c>
      <c r="Q37" s="4">
        <v>0</v>
      </c>
      <c r="R37" s="7">
        <v>44818</v>
      </c>
      <c r="S37" s="6">
        <v>44822</v>
      </c>
      <c r="T37" s="4" t="s">
        <v>34</v>
      </c>
      <c r="U37" s="4">
        <v>-93</v>
      </c>
      <c r="V37" s="4">
        <v>0</v>
      </c>
      <c r="W37" s="4">
        <v>0</v>
      </c>
      <c r="X37" s="4" t="s">
        <v>203</v>
      </c>
      <c r="Y37" s="4" t="s">
        <v>36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109</v>
      </c>
      <c r="E38" s="4" t="s">
        <v>205</v>
      </c>
      <c r="F38" s="6">
        <v>44818</v>
      </c>
      <c r="G38" s="6">
        <v>44819</v>
      </c>
      <c r="H38" s="4">
        <v>1</v>
      </c>
      <c r="I38" s="4">
        <v>1</v>
      </c>
      <c r="J38" s="4">
        <v>1</v>
      </c>
      <c r="K38" s="4" t="s">
        <v>30</v>
      </c>
      <c r="L38" s="4">
        <v>67</v>
      </c>
      <c r="M38" s="4">
        <v>67</v>
      </c>
      <c r="N38" s="4" t="s">
        <v>206</v>
      </c>
      <c r="O38" s="4" t="s">
        <v>124</v>
      </c>
      <c r="P38" s="4" t="s">
        <v>33</v>
      </c>
      <c r="Q38" s="4">
        <v>0</v>
      </c>
      <c r="R38" s="7">
        <v>44818</v>
      </c>
      <c r="S38" s="6">
        <v>44822</v>
      </c>
      <c r="T38" s="4" t="s">
        <v>34</v>
      </c>
      <c r="U38" s="4">
        <v>67</v>
      </c>
      <c r="V38" s="4">
        <v>0</v>
      </c>
      <c r="W38" s="4">
        <v>0</v>
      </c>
      <c r="X38" s="4" t="s">
        <v>207</v>
      </c>
      <c r="Y38" s="4" t="s">
        <v>208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210</v>
      </c>
      <c r="E39" s="4" t="s">
        <v>211</v>
      </c>
      <c r="F39" s="6">
        <v>44816</v>
      </c>
      <c r="G39" s="6">
        <v>44820</v>
      </c>
      <c r="H39" s="4">
        <v>1</v>
      </c>
      <c r="I39" s="4">
        <v>4</v>
      </c>
      <c r="J39" s="4">
        <v>4</v>
      </c>
      <c r="K39" s="4" t="s">
        <v>30</v>
      </c>
      <c r="L39" s="4">
        <v>192</v>
      </c>
      <c r="M39" s="4">
        <v>192</v>
      </c>
      <c r="N39" s="4" t="s">
        <v>212</v>
      </c>
      <c r="O39" s="4" t="s">
        <v>213</v>
      </c>
      <c r="P39" s="4" t="s">
        <v>33</v>
      </c>
      <c r="Q39" s="4">
        <v>0</v>
      </c>
      <c r="R39" s="7">
        <v>44741</v>
      </c>
      <c r="S39" s="6">
        <v>44823</v>
      </c>
      <c r="T39" s="4" t="s">
        <v>34</v>
      </c>
      <c r="U39" s="4">
        <v>192</v>
      </c>
      <c r="V39" s="4">
        <v>0</v>
      </c>
      <c r="W39" s="4">
        <v>0</v>
      </c>
      <c r="X39" s="4" t="s">
        <v>36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44815</v>
      </c>
      <c r="G40" s="6">
        <v>44820</v>
      </c>
      <c r="H40" s="4">
        <v>1</v>
      </c>
      <c r="I40" s="4">
        <v>5</v>
      </c>
      <c r="J40" s="4">
        <v>5</v>
      </c>
      <c r="K40" s="4" t="s">
        <v>30</v>
      </c>
      <c r="L40" s="4">
        <v>243</v>
      </c>
      <c r="M40" s="4">
        <v>243</v>
      </c>
      <c r="N40" s="4" t="s">
        <v>218</v>
      </c>
      <c r="O40" s="4" t="s">
        <v>213</v>
      </c>
      <c r="P40" s="4" t="s">
        <v>33</v>
      </c>
      <c r="Q40" s="4">
        <v>0</v>
      </c>
      <c r="R40" s="7">
        <v>44789</v>
      </c>
      <c r="S40" s="6">
        <v>44823</v>
      </c>
      <c r="T40" s="4" t="s">
        <v>34</v>
      </c>
      <c r="U40" s="4">
        <v>243</v>
      </c>
      <c r="V40" s="4">
        <v>0</v>
      </c>
      <c r="W40" s="4">
        <v>0</v>
      </c>
      <c r="X40" s="4" t="s">
        <v>219</v>
      </c>
      <c r="Y40" s="4" t="s">
        <v>36</v>
      </c>
    </row>
    <row r="41" s="4" customFormat="1" spans="1:25">
      <c r="A41" s="4" t="s">
        <v>215</v>
      </c>
      <c r="B41" s="4" t="s">
        <v>26</v>
      </c>
      <c r="C41" s="4" t="s">
        <v>220</v>
      </c>
      <c r="D41" s="4" t="s">
        <v>216</v>
      </c>
      <c r="E41" s="4" t="s">
        <v>217</v>
      </c>
      <c r="F41" s="6">
        <v>44815</v>
      </c>
      <c r="G41" s="6">
        <v>44820</v>
      </c>
      <c r="H41" s="4">
        <v>1</v>
      </c>
      <c r="I41" s="4">
        <v>5</v>
      </c>
      <c r="J41" s="4">
        <v>5</v>
      </c>
      <c r="K41" s="4" t="s">
        <v>30</v>
      </c>
      <c r="L41" s="4">
        <v>-198</v>
      </c>
      <c r="M41" s="4">
        <v>-198</v>
      </c>
      <c r="N41" s="4" t="s">
        <v>218</v>
      </c>
      <c r="O41" s="4" t="s">
        <v>213</v>
      </c>
      <c r="P41" s="4" t="s">
        <v>33</v>
      </c>
      <c r="Q41" s="4">
        <v>0</v>
      </c>
      <c r="R41" s="7">
        <v>44789</v>
      </c>
      <c r="S41" s="6">
        <v>44823</v>
      </c>
      <c r="T41" s="4" t="s">
        <v>34</v>
      </c>
      <c r="U41" s="4">
        <v>-198</v>
      </c>
      <c r="V41" s="4">
        <v>0</v>
      </c>
      <c r="W41" s="4">
        <v>0</v>
      </c>
      <c r="X41" s="4" t="s">
        <v>219</v>
      </c>
      <c r="Y41" s="4" t="s">
        <v>36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44819</v>
      </c>
      <c r="G42" s="6">
        <v>44820</v>
      </c>
      <c r="H42" s="4">
        <v>1</v>
      </c>
      <c r="I42" s="4">
        <v>1</v>
      </c>
      <c r="J42" s="4">
        <v>1</v>
      </c>
      <c r="K42" s="4" t="s">
        <v>30</v>
      </c>
      <c r="L42" s="4">
        <v>149</v>
      </c>
      <c r="M42" s="4">
        <v>149</v>
      </c>
      <c r="N42" s="4" t="s">
        <v>224</v>
      </c>
      <c r="O42" s="4" t="s">
        <v>213</v>
      </c>
      <c r="P42" s="4" t="s">
        <v>33</v>
      </c>
      <c r="Q42" s="4">
        <v>0</v>
      </c>
      <c r="R42" s="7">
        <v>44798</v>
      </c>
      <c r="S42" s="6">
        <v>44823</v>
      </c>
      <c r="T42" s="4" t="s">
        <v>34</v>
      </c>
      <c r="U42" s="4">
        <v>149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44817</v>
      </c>
      <c r="G43" s="6">
        <v>44820</v>
      </c>
      <c r="H43" s="4">
        <v>1</v>
      </c>
      <c r="I43" s="4">
        <v>3</v>
      </c>
      <c r="J43" s="4">
        <v>3</v>
      </c>
      <c r="K43" s="4" t="s">
        <v>30</v>
      </c>
      <c r="L43" s="4">
        <v>105</v>
      </c>
      <c r="M43" s="4">
        <v>105</v>
      </c>
      <c r="N43" s="4" t="s">
        <v>228</v>
      </c>
      <c r="O43" s="4" t="s">
        <v>213</v>
      </c>
      <c r="P43" s="4" t="s">
        <v>33</v>
      </c>
      <c r="Q43" s="4">
        <v>0</v>
      </c>
      <c r="R43" s="7">
        <v>44801</v>
      </c>
      <c r="S43" s="6">
        <v>44823</v>
      </c>
      <c r="T43" s="4" t="s">
        <v>34</v>
      </c>
      <c r="U43" s="4">
        <v>105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152</v>
      </c>
      <c r="E44" s="4" t="s">
        <v>232</v>
      </c>
      <c r="F44" s="6">
        <v>44818</v>
      </c>
      <c r="G44" s="6">
        <v>44820</v>
      </c>
      <c r="H44" s="4">
        <v>1</v>
      </c>
      <c r="I44" s="4">
        <v>2</v>
      </c>
      <c r="J44" s="4">
        <v>2</v>
      </c>
      <c r="K44" s="4" t="s">
        <v>30</v>
      </c>
      <c r="L44" s="4">
        <v>258</v>
      </c>
      <c r="M44" s="4">
        <v>258</v>
      </c>
      <c r="N44" s="4" t="s">
        <v>233</v>
      </c>
      <c r="O44" s="4" t="s">
        <v>213</v>
      </c>
      <c r="P44" s="4" t="s">
        <v>33</v>
      </c>
      <c r="Q44" s="4">
        <v>0</v>
      </c>
      <c r="R44" s="7">
        <v>44816</v>
      </c>
      <c r="S44" s="6">
        <v>44823</v>
      </c>
      <c r="T44" s="4" t="s">
        <v>34</v>
      </c>
      <c r="U44" s="4">
        <v>258</v>
      </c>
      <c r="V44" s="4">
        <v>0</v>
      </c>
      <c r="W44" s="4">
        <v>0</v>
      </c>
      <c r="X44" s="4" t="s">
        <v>36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44819</v>
      </c>
      <c r="G45" s="6">
        <v>44820</v>
      </c>
      <c r="H45" s="4">
        <v>1</v>
      </c>
      <c r="I45" s="4">
        <v>1</v>
      </c>
      <c r="J45" s="4">
        <v>1</v>
      </c>
      <c r="K45" s="4" t="s">
        <v>30</v>
      </c>
      <c r="L45" s="4">
        <v>176</v>
      </c>
      <c r="M45" s="4">
        <v>176</v>
      </c>
      <c r="N45" s="4" t="s">
        <v>238</v>
      </c>
      <c r="O45" s="4" t="s">
        <v>213</v>
      </c>
      <c r="P45" s="4" t="s">
        <v>33</v>
      </c>
      <c r="Q45" s="4">
        <v>0</v>
      </c>
      <c r="R45" s="7">
        <v>44816</v>
      </c>
      <c r="S45" s="6">
        <v>44823</v>
      </c>
      <c r="T45" s="4" t="s">
        <v>34</v>
      </c>
      <c r="U45" s="4">
        <v>176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44819</v>
      </c>
      <c r="G46" s="6">
        <v>44820</v>
      </c>
      <c r="H46" s="4">
        <v>1</v>
      </c>
      <c r="I46" s="4">
        <v>1</v>
      </c>
      <c r="J46" s="4">
        <v>1</v>
      </c>
      <c r="K46" s="4" t="s">
        <v>30</v>
      </c>
      <c r="L46" s="4">
        <v>204</v>
      </c>
      <c r="M46" s="4">
        <v>204</v>
      </c>
      <c r="N46" s="4" t="s">
        <v>242</v>
      </c>
      <c r="O46" s="4" t="s">
        <v>213</v>
      </c>
      <c r="P46" s="4" t="s">
        <v>33</v>
      </c>
      <c r="Q46" s="4">
        <v>0</v>
      </c>
      <c r="R46" s="7">
        <v>44817</v>
      </c>
      <c r="S46" s="6">
        <v>44823</v>
      </c>
      <c r="T46" s="4" t="s">
        <v>34</v>
      </c>
      <c r="U46" s="4">
        <v>204</v>
      </c>
      <c r="V46" s="4">
        <v>0</v>
      </c>
      <c r="W46" s="4">
        <v>0</v>
      </c>
      <c r="X46" s="4" t="s">
        <v>243</v>
      </c>
      <c r="Y46" s="4" t="s">
        <v>244</v>
      </c>
    </row>
    <row r="47" s="4" customFormat="1" spans="1:25">
      <c r="A47" s="4" t="s">
        <v>245</v>
      </c>
      <c r="B47" s="4" t="s">
        <v>26</v>
      </c>
      <c r="C47" s="4" t="s">
        <v>27</v>
      </c>
      <c r="D47" s="4" t="s">
        <v>152</v>
      </c>
      <c r="E47" s="4" t="s">
        <v>153</v>
      </c>
      <c r="F47" s="6">
        <v>44819</v>
      </c>
      <c r="G47" s="6">
        <v>44820</v>
      </c>
      <c r="H47" s="4">
        <v>1</v>
      </c>
      <c r="I47" s="4">
        <v>1</v>
      </c>
      <c r="J47" s="4">
        <v>1</v>
      </c>
      <c r="K47" s="4" t="s">
        <v>30</v>
      </c>
      <c r="L47" s="4">
        <v>107</v>
      </c>
      <c r="M47" s="4">
        <v>107</v>
      </c>
      <c r="N47" s="4" t="s">
        <v>246</v>
      </c>
      <c r="O47" s="4" t="s">
        <v>213</v>
      </c>
      <c r="P47" s="4" t="s">
        <v>33</v>
      </c>
      <c r="Q47" s="4">
        <v>0</v>
      </c>
      <c r="R47" s="7">
        <v>44817</v>
      </c>
      <c r="S47" s="6">
        <v>44823</v>
      </c>
      <c r="T47" s="4" t="s">
        <v>34</v>
      </c>
      <c r="U47" s="4">
        <v>107</v>
      </c>
      <c r="V47" s="4">
        <v>0</v>
      </c>
      <c r="W47" s="4">
        <v>0</v>
      </c>
      <c r="X47" s="4" t="s">
        <v>36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249</v>
      </c>
      <c r="E48" s="4" t="s">
        <v>250</v>
      </c>
      <c r="F48" s="6">
        <v>44819</v>
      </c>
      <c r="G48" s="6">
        <v>44820</v>
      </c>
      <c r="H48" s="4">
        <v>1</v>
      </c>
      <c r="I48" s="4">
        <v>1</v>
      </c>
      <c r="J48" s="4">
        <v>1</v>
      </c>
      <c r="K48" s="4" t="s">
        <v>30</v>
      </c>
      <c r="L48" s="4">
        <v>40</v>
      </c>
      <c r="M48" s="4">
        <v>40</v>
      </c>
      <c r="N48" s="4" t="s">
        <v>251</v>
      </c>
      <c r="O48" s="4" t="s">
        <v>213</v>
      </c>
      <c r="P48" s="4" t="s">
        <v>33</v>
      </c>
      <c r="Q48" s="4">
        <v>0</v>
      </c>
      <c r="R48" s="7">
        <v>44817</v>
      </c>
      <c r="S48" s="6">
        <v>44823</v>
      </c>
      <c r="T48" s="4" t="s">
        <v>34</v>
      </c>
      <c r="U48" s="4">
        <v>40</v>
      </c>
      <c r="V48" s="4">
        <v>0</v>
      </c>
      <c r="W48" s="4">
        <v>0</v>
      </c>
      <c r="X48" s="4" t="s">
        <v>252</v>
      </c>
      <c r="Y48" s="4" t="s">
        <v>253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44819</v>
      </c>
      <c r="G49" s="6">
        <v>44820</v>
      </c>
      <c r="H49" s="4">
        <v>1</v>
      </c>
      <c r="I49" s="4">
        <v>1</v>
      </c>
      <c r="J49" s="4">
        <v>1</v>
      </c>
      <c r="K49" s="4" t="s">
        <v>30</v>
      </c>
      <c r="L49" s="4">
        <v>121</v>
      </c>
      <c r="M49" s="4">
        <v>121</v>
      </c>
      <c r="N49" s="4" t="s">
        <v>257</v>
      </c>
      <c r="O49" s="4" t="s">
        <v>213</v>
      </c>
      <c r="P49" s="4" t="s">
        <v>33</v>
      </c>
      <c r="Q49" s="4">
        <v>0</v>
      </c>
      <c r="R49" s="7">
        <v>44818</v>
      </c>
      <c r="S49" s="6">
        <v>44823</v>
      </c>
      <c r="T49" s="4" t="s">
        <v>34</v>
      </c>
      <c r="U49" s="4">
        <v>121</v>
      </c>
      <c r="V49" s="4">
        <v>0</v>
      </c>
      <c r="W49" s="4">
        <v>0</v>
      </c>
      <c r="X49" s="4" t="s">
        <v>258</v>
      </c>
      <c r="Y49" s="4" t="s">
        <v>259</v>
      </c>
    </row>
    <row r="50" s="4" customFormat="1" spans="1:25">
      <c r="A50" s="4" t="s">
        <v>260</v>
      </c>
      <c r="B50" s="4" t="s">
        <v>26</v>
      </c>
      <c r="C50" s="4" t="s">
        <v>27</v>
      </c>
      <c r="D50" s="4" t="s">
        <v>115</v>
      </c>
      <c r="E50" s="4" t="s">
        <v>116</v>
      </c>
      <c r="F50" s="6">
        <v>44819</v>
      </c>
      <c r="G50" s="6">
        <v>44820</v>
      </c>
      <c r="H50" s="4">
        <v>1</v>
      </c>
      <c r="I50" s="4">
        <v>1</v>
      </c>
      <c r="J50" s="4">
        <v>1</v>
      </c>
      <c r="K50" s="4" t="s">
        <v>30</v>
      </c>
      <c r="L50" s="4">
        <v>37</v>
      </c>
      <c r="M50" s="4">
        <v>37</v>
      </c>
      <c r="N50" s="4" t="s">
        <v>117</v>
      </c>
      <c r="O50" s="4" t="s">
        <v>213</v>
      </c>
      <c r="P50" s="4" t="s">
        <v>33</v>
      </c>
      <c r="Q50" s="4">
        <v>0</v>
      </c>
      <c r="R50" s="7">
        <v>44818</v>
      </c>
      <c r="S50" s="6">
        <v>44823</v>
      </c>
      <c r="T50" s="4" t="s">
        <v>34</v>
      </c>
      <c r="U50" s="4">
        <v>37</v>
      </c>
      <c r="V50" s="4">
        <v>0</v>
      </c>
      <c r="W50" s="4">
        <v>0</v>
      </c>
      <c r="X50" s="4" t="s">
        <v>36</v>
      </c>
      <c r="Y50" s="4" t="s">
        <v>261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263</v>
      </c>
      <c r="E51" s="4" t="s">
        <v>264</v>
      </c>
      <c r="F51" s="6">
        <v>44819</v>
      </c>
      <c r="G51" s="6">
        <v>44820</v>
      </c>
      <c r="H51" s="4">
        <v>1</v>
      </c>
      <c r="I51" s="4">
        <v>1</v>
      </c>
      <c r="J51" s="4">
        <v>1</v>
      </c>
      <c r="K51" s="4" t="s">
        <v>30</v>
      </c>
      <c r="L51" s="4">
        <v>379</v>
      </c>
      <c r="M51" s="4">
        <v>379</v>
      </c>
      <c r="N51" s="4" t="s">
        <v>265</v>
      </c>
      <c r="O51" s="4" t="s">
        <v>213</v>
      </c>
      <c r="P51" s="4" t="s">
        <v>33</v>
      </c>
      <c r="Q51" s="4">
        <v>0</v>
      </c>
      <c r="R51" s="7">
        <v>44819</v>
      </c>
      <c r="S51" s="6">
        <v>44823</v>
      </c>
      <c r="T51" s="4" t="s">
        <v>34</v>
      </c>
      <c r="U51" s="4">
        <v>379</v>
      </c>
      <c r="V51" s="4">
        <v>0</v>
      </c>
      <c r="W51" s="4">
        <v>0</v>
      </c>
      <c r="X51" s="4" t="s">
        <v>36</v>
      </c>
      <c r="Y51" s="4" t="s">
        <v>266</v>
      </c>
    </row>
    <row r="52" s="4" customFormat="1" spans="1:25">
      <c r="A52" s="4" t="s">
        <v>267</v>
      </c>
      <c r="B52" s="4" t="s">
        <v>26</v>
      </c>
      <c r="C52" s="4" t="s">
        <v>27</v>
      </c>
      <c r="D52" s="4" t="s">
        <v>268</v>
      </c>
      <c r="E52" s="4" t="s">
        <v>269</v>
      </c>
      <c r="F52" s="6">
        <v>44819</v>
      </c>
      <c r="G52" s="6">
        <v>44820</v>
      </c>
      <c r="H52" s="4">
        <v>1</v>
      </c>
      <c r="I52" s="4">
        <v>1</v>
      </c>
      <c r="J52" s="4">
        <v>1</v>
      </c>
      <c r="K52" s="4" t="s">
        <v>30</v>
      </c>
      <c r="L52" s="4">
        <v>63</v>
      </c>
      <c r="M52" s="4">
        <v>63</v>
      </c>
      <c r="N52" s="4" t="s">
        <v>270</v>
      </c>
      <c r="O52" s="4" t="s">
        <v>213</v>
      </c>
      <c r="P52" s="4" t="s">
        <v>33</v>
      </c>
      <c r="Q52" s="4">
        <v>0</v>
      </c>
      <c r="R52" s="7">
        <v>44819</v>
      </c>
      <c r="S52" s="6">
        <v>44823</v>
      </c>
      <c r="T52" s="4" t="s">
        <v>34</v>
      </c>
      <c r="U52" s="4">
        <v>63</v>
      </c>
      <c r="V52" s="4">
        <v>0</v>
      </c>
      <c r="W52" s="4">
        <v>0</v>
      </c>
      <c r="X52" s="4" t="s">
        <v>271</v>
      </c>
      <c r="Y52" s="4" t="s">
        <v>36</v>
      </c>
    </row>
    <row r="53" s="4" customFormat="1" spans="1:25">
      <c r="A53" s="4" t="s">
        <v>272</v>
      </c>
      <c r="B53" s="4" t="s">
        <v>26</v>
      </c>
      <c r="C53" s="4" t="s">
        <v>27</v>
      </c>
      <c r="D53" s="4" t="s">
        <v>273</v>
      </c>
      <c r="E53" s="4" t="s">
        <v>274</v>
      </c>
      <c r="F53" s="6">
        <v>44819</v>
      </c>
      <c r="G53" s="6">
        <v>44820</v>
      </c>
      <c r="H53" s="4">
        <v>1</v>
      </c>
      <c r="I53" s="4">
        <v>1</v>
      </c>
      <c r="J53" s="4">
        <v>1</v>
      </c>
      <c r="K53" s="4" t="s">
        <v>30</v>
      </c>
      <c r="L53" s="4">
        <v>42</v>
      </c>
      <c r="M53" s="4">
        <v>42</v>
      </c>
      <c r="N53" s="4" t="s">
        <v>275</v>
      </c>
      <c r="O53" s="4" t="s">
        <v>213</v>
      </c>
      <c r="P53" s="4" t="s">
        <v>33</v>
      </c>
      <c r="Q53" s="4">
        <v>0</v>
      </c>
      <c r="R53" s="7">
        <v>44819</v>
      </c>
      <c r="S53" s="6">
        <v>44823</v>
      </c>
      <c r="T53" s="4" t="s">
        <v>34</v>
      </c>
      <c r="U53" s="4">
        <v>42</v>
      </c>
      <c r="V53" s="4">
        <v>0</v>
      </c>
      <c r="W53" s="4">
        <v>0</v>
      </c>
      <c r="X53" s="4" t="s">
        <v>276</v>
      </c>
      <c r="Y53" s="4" t="s">
        <v>150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42" workbookViewId="0">
      <selection activeCell="A57" sqref="A57:E60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277</v>
      </c>
    </row>
    <row r="2" s="4" customFormat="1" hidden="1" spans="1:9">
      <c r="A2" s="5">
        <v>17263399394</v>
      </c>
      <c r="B2" s="6">
        <v>44817</v>
      </c>
      <c r="C2" s="6">
        <v>44818</v>
      </c>
      <c r="D2" s="4">
        <v>0</v>
      </c>
      <c r="E2" s="4" t="str">
        <f>VLOOKUP(A2,HOP!A:L,12,0)</f>
        <v>0.00</v>
      </c>
      <c r="F2" s="4" t="str">
        <f>VLOOKUP(A2,HOP!A:C,3,0)</f>
        <v>2411410</v>
      </c>
      <c r="G2" s="4">
        <f>D2-E2</f>
        <v>0</v>
      </c>
      <c r="H2" s="4" t="str">
        <f>$H$1&amp;F2</f>
        <v>，2411410</v>
      </c>
      <c r="I2" s="4" t="str">
        <f>VLOOKUP(A2,HOP!A:U,21,0)</f>
        <v>直连</v>
      </c>
    </row>
    <row r="3" s="4" customFormat="1" spans="1:9">
      <c r="A3" s="5">
        <v>18270664290</v>
      </c>
      <c r="B3" s="6">
        <v>44817</v>
      </c>
      <c r="C3" s="6">
        <v>44818</v>
      </c>
      <c r="D3" s="4">
        <v>146</v>
      </c>
      <c r="E3" s="4" t="str">
        <f>VLOOKUP(A3,HOP!A:L,12,0)</f>
        <v>146.00</v>
      </c>
      <c r="F3" s="4" t="str">
        <f>VLOOKUP(A3,HOP!A:C,3,0)</f>
        <v>2609636</v>
      </c>
      <c r="G3" s="4">
        <f t="shared" ref="G3:G50" si="0">D3-E3</f>
        <v>0</v>
      </c>
      <c r="H3" s="4" t="str">
        <f t="shared" ref="H3:H50" si="1">$H$1&amp;F3</f>
        <v>，2609636</v>
      </c>
      <c r="I3" s="4" t="str">
        <f>VLOOKUP(A3,HOP!A:U,21,0)</f>
        <v>直连</v>
      </c>
    </row>
    <row r="4" s="4" customFormat="1" spans="1:9">
      <c r="A4" s="5">
        <v>18696148780</v>
      </c>
      <c r="B4" s="6">
        <v>44816</v>
      </c>
      <c r="C4" s="6">
        <v>44818</v>
      </c>
      <c r="D4" s="4">
        <v>166</v>
      </c>
      <c r="E4" s="4" t="str">
        <f>VLOOKUP(A4,HOP!A:L,12,0)</f>
        <v>166.00</v>
      </c>
      <c r="F4" s="4" t="str">
        <f>VLOOKUP(A4,HOP!A:C,3,0)</f>
        <v>2649769</v>
      </c>
      <c r="G4" s="4">
        <f t="shared" si="0"/>
        <v>0</v>
      </c>
      <c r="H4" s="4" t="str">
        <f t="shared" si="1"/>
        <v>，2649769</v>
      </c>
      <c r="I4" s="4" t="str">
        <f>VLOOKUP(A4,HOP!A:U,21,0)</f>
        <v>直连</v>
      </c>
    </row>
    <row r="5" s="4" customFormat="1" spans="1:9">
      <c r="A5" s="5">
        <v>18809859055</v>
      </c>
      <c r="B5" s="6">
        <v>44816</v>
      </c>
      <c r="C5" s="6">
        <v>44818</v>
      </c>
      <c r="D5" s="4">
        <v>290</v>
      </c>
      <c r="E5" s="4" t="str">
        <f>VLOOKUP(A5,HOP!A:L,12,0)</f>
        <v>290.00</v>
      </c>
      <c r="F5" s="4" t="str">
        <f>VLOOKUP(A5,HOP!A:C,3,0)</f>
        <v>2660725</v>
      </c>
      <c r="G5" s="4">
        <f t="shared" si="0"/>
        <v>0</v>
      </c>
      <c r="H5" s="4" t="str">
        <f t="shared" si="1"/>
        <v>，2660725</v>
      </c>
      <c r="I5" s="4" t="str">
        <f>VLOOKUP(A5,HOP!A:U,21,0)</f>
        <v>直连</v>
      </c>
    </row>
    <row r="6" s="4" customFormat="1" spans="1:9">
      <c r="A6" s="5">
        <v>18937336331</v>
      </c>
      <c r="B6" s="6">
        <v>44812</v>
      </c>
      <c r="C6" s="6">
        <v>44818</v>
      </c>
      <c r="D6" s="4">
        <v>498</v>
      </c>
      <c r="E6" s="4" t="str">
        <f>VLOOKUP(A6,HOP!A:L,12,0)</f>
        <v>498.00</v>
      </c>
      <c r="F6" s="4" t="str">
        <f>VLOOKUP(A6,HOP!A:C,3,0)</f>
        <v>2682612</v>
      </c>
      <c r="G6" s="4">
        <f t="shared" si="0"/>
        <v>0</v>
      </c>
      <c r="H6" s="4" t="str">
        <f t="shared" si="1"/>
        <v>，2682612</v>
      </c>
      <c r="I6" s="4" t="str">
        <f>VLOOKUP(A6,HOP!A:U,21,0)</f>
        <v>直连</v>
      </c>
    </row>
    <row r="7" s="4" customFormat="1" spans="1:9">
      <c r="A7" s="5">
        <v>18943952692</v>
      </c>
      <c r="B7" s="6">
        <v>44817</v>
      </c>
      <c r="C7" s="6">
        <v>44818</v>
      </c>
      <c r="D7" s="4">
        <v>253</v>
      </c>
      <c r="E7" s="4" t="str">
        <f>VLOOKUP(A7,HOP!A:L,12,0)</f>
        <v>253.00</v>
      </c>
      <c r="F7" s="4" t="str">
        <f>VLOOKUP(A7,HOP!A:C,3,0)</f>
        <v>2684043</v>
      </c>
      <c r="G7" s="4">
        <f t="shared" si="0"/>
        <v>0</v>
      </c>
      <c r="H7" s="4" t="str">
        <f t="shared" si="1"/>
        <v>，2684043</v>
      </c>
      <c r="I7" s="4" t="str">
        <f>VLOOKUP(A7,HOP!A:U,21,0)</f>
        <v>直连</v>
      </c>
    </row>
    <row r="8" s="4" customFormat="1" spans="1:9">
      <c r="A8" s="5">
        <v>18947970768</v>
      </c>
      <c r="B8" s="6">
        <v>44817</v>
      </c>
      <c r="C8" s="6">
        <v>44818</v>
      </c>
      <c r="D8" s="4">
        <v>131</v>
      </c>
      <c r="E8" s="4" t="str">
        <f>VLOOKUP(A8,HOP!A:L,12,0)</f>
        <v>131.00</v>
      </c>
      <c r="F8" s="4" t="str">
        <f>VLOOKUP(A8,HOP!A:C,3,0)</f>
        <v>2686187</v>
      </c>
      <c r="G8" s="4">
        <f t="shared" si="0"/>
        <v>0</v>
      </c>
      <c r="H8" s="4" t="str">
        <f t="shared" si="1"/>
        <v>，2686187</v>
      </c>
      <c r="I8" s="4" t="str">
        <f>VLOOKUP(A8,HOP!A:U,21,0)</f>
        <v>直连</v>
      </c>
    </row>
    <row r="9" s="4" customFormat="1" spans="1:9">
      <c r="A9" s="5">
        <v>18951887518</v>
      </c>
      <c r="B9" s="6">
        <v>44817</v>
      </c>
      <c r="C9" s="6">
        <v>44818</v>
      </c>
      <c r="D9" s="4">
        <v>35</v>
      </c>
      <c r="E9" s="4" t="str">
        <f>VLOOKUP(A9,HOP!A:L,12,0)</f>
        <v>35.00</v>
      </c>
      <c r="F9" s="4" t="str">
        <f>VLOOKUP(A9,HOP!A:C,3,0)</f>
        <v>2688071</v>
      </c>
      <c r="G9" s="4">
        <f t="shared" si="0"/>
        <v>0</v>
      </c>
      <c r="H9" s="4" t="str">
        <f t="shared" si="1"/>
        <v>，2688071</v>
      </c>
      <c r="I9" s="4" t="str">
        <f>VLOOKUP(A9,HOP!A:U,21,0)</f>
        <v>直连</v>
      </c>
    </row>
    <row r="10" s="4" customFormat="1" spans="1:9">
      <c r="A10" s="5">
        <v>18953024747</v>
      </c>
      <c r="B10" s="6">
        <v>44816</v>
      </c>
      <c r="C10" s="6">
        <v>44818</v>
      </c>
      <c r="D10" s="4">
        <v>34</v>
      </c>
      <c r="E10" s="4" t="str">
        <f>VLOOKUP(A10,HOP!A:L,12,0)</f>
        <v>34.00</v>
      </c>
      <c r="F10" s="4" t="str">
        <f>VLOOKUP(A10,HOP!A:C,3,0)</f>
        <v>2688645</v>
      </c>
      <c r="G10" s="4">
        <f t="shared" si="0"/>
        <v>0</v>
      </c>
      <c r="H10" s="4" t="str">
        <f t="shared" si="1"/>
        <v>，2688645</v>
      </c>
      <c r="I10" s="4" t="str">
        <f>VLOOKUP(A10,HOP!A:U,21,0)</f>
        <v>直连</v>
      </c>
    </row>
    <row r="11" s="4" customFormat="1" spans="1:9">
      <c r="A11" s="5">
        <v>18954477020</v>
      </c>
      <c r="B11" s="6">
        <v>44817</v>
      </c>
      <c r="C11" s="6">
        <v>44818</v>
      </c>
      <c r="D11" s="4">
        <v>622</v>
      </c>
      <c r="E11" s="4" t="str">
        <f>VLOOKUP(A11,HOP!A:L,12,0)</f>
        <v>622.00</v>
      </c>
      <c r="F11" s="4" t="str">
        <f>VLOOKUP(A11,HOP!A:C,3,0)</f>
        <v>2689324</v>
      </c>
      <c r="G11" s="4">
        <f t="shared" si="0"/>
        <v>0</v>
      </c>
      <c r="H11" s="4" t="str">
        <f t="shared" si="1"/>
        <v>，2689324</v>
      </c>
      <c r="I11" s="4" t="str">
        <f>VLOOKUP(A11,HOP!A:U,21,0)</f>
        <v>直连</v>
      </c>
    </row>
    <row r="12" s="4" customFormat="1" spans="1:9">
      <c r="A12" s="5">
        <v>18954677647</v>
      </c>
      <c r="B12" s="6">
        <v>44817</v>
      </c>
      <c r="C12" s="6">
        <v>44818</v>
      </c>
      <c r="D12" s="4">
        <v>316</v>
      </c>
      <c r="E12" s="4" t="str">
        <f>VLOOKUP(A12,HOP!A:L,12,0)</f>
        <v>316.00</v>
      </c>
      <c r="F12" s="4" t="str">
        <f>VLOOKUP(A12,HOP!A:C,3,0)</f>
        <v>2689451</v>
      </c>
      <c r="G12" s="4">
        <f t="shared" si="0"/>
        <v>0</v>
      </c>
      <c r="H12" s="4" t="str">
        <f t="shared" si="1"/>
        <v>，2689451</v>
      </c>
      <c r="I12" s="4" t="str">
        <f>VLOOKUP(A12,HOP!A:U,21,0)</f>
        <v>直连</v>
      </c>
    </row>
    <row r="13" s="4" customFormat="1" hidden="1" spans="1:9">
      <c r="A13" s="5">
        <v>18954674635</v>
      </c>
      <c r="B13" s="6">
        <v>44817</v>
      </c>
      <c r="C13" s="6">
        <v>44818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18954733685</v>
      </c>
      <c r="B14" s="6">
        <v>44817</v>
      </c>
      <c r="C14" s="6">
        <v>44818</v>
      </c>
      <c r="D14" s="4">
        <v>30</v>
      </c>
      <c r="E14" s="4" t="str">
        <f>VLOOKUP(A14,HOP!A:L,12,0)</f>
        <v>30.00</v>
      </c>
      <c r="F14" s="4" t="str">
        <f>VLOOKUP(A14,HOP!A:C,3,0)</f>
        <v>2689513</v>
      </c>
      <c r="G14" s="4">
        <f t="shared" si="0"/>
        <v>0</v>
      </c>
      <c r="H14" s="4" t="str">
        <f t="shared" si="1"/>
        <v>，2689513</v>
      </c>
      <c r="I14" s="4" t="str">
        <f>VLOOKUP(A14,HOP!A:U,21,0)</f>
        <v>直连</v>
      </c>
    </row>
    <row r="15" s="4" customFormat="1" spans="1:9">
      <c r="A15" s="5">
        <v>18955548083</v>
      </c>
      <c r="B15" s="6">
        <v>44817</v>
      </c>
      <c r="C15" s="6">
        <v>44818</v>
      </c>
      <c r="D15" s="4">
        <v>50</v>
      </c>
      <c r="E15" s="4" t="str">
        <f>VLOOKUP(A15,HOP!A:L,12,0)</f>
        <v>50.00</v>
      </c>
      <c r="F15" s="4" t="str">
        <f>VLOOKUP(A15,HOP!A:C,3,0)</f>
        <v>2689889</v>
      </c>
      <c r="G15" s="4">
        <f t="shared" si="0"/>
        <v>0</v>
      </c>
      <c r="H15" s="4" t="str">
        <f t="shared" si="1"/>
        <v>，2689889</v>
      </c>
      <c r="I15" s="4" t="str">
        <f>VLOOKUP(A15,HOP!A:U,21,0)</f>
        <v>直连</v>
      </c>
    </row>
    <row r="16" s="4" customFormat="1" spans="1:9">
      <c r="A16" s="5">
        <v>18955821098</v>
      </c>
      <c r="B16" s="6">
        <v>44817</v>
      </c>
      <c r="C16" s="6">
        <v>44818</v>
      </c>
      <c r="D16" s="4">
        <v>17</v>
      </c>
      <c r="E16" s="4" t="str">
        <f>VLOOKUP(A16,HOP!A:L,12,0)</f>
        <v>17.00</v>
      </c>
      <c r="F16" s="4" t="str">
        <f>VLOOKUP(A16,HOP!A:C,3,0)</f>
        <v>2690011</v>
      </c>
      <c r="G16" s="4">
        <f t="shared" si="0"/>
        <v>0</v>
      </c>
      <c r="H16" s="4" t="str">
        <f t="shared" si="1"/>
        <v>，2690011</v>
      </c>
      <c r="I16" s="4" t="str">
        <f>VLOOKUP(A16,HOP!A:U,21,0)</f>
        <v>直连</v>
      </c>
    </row>
    <row r="17" s="4" customFormat="1" spans="1:9">
      <c r="A17" s="5">
        <v>18956022013</v>
      </c>
      <c r="B17" s="6">
        <v>44817</v>
      </c>
      <c r="C17" s="6">
        <v>44818</v>
      </c>
      <c r="D17" s="4">
        <v>67</v>
      </c>
      <c r="E17" s="4" t="str">
        <f>VLOOKUP(A17,HOP!A:L,12,0)</f>
        <v>67.00</v>
      </c>
      <c r="F17" s="4" t="str">
        <f>VLOOKUP(A17,HOP!A:C,3,0)</f>
        <v>2690119</v>
      </c>
      <c r="G17" s="4">
        <f t="shared" si="0"/>
        <v>0</v>
      </c>
      <c r="H17" s="4" t="str">
        <f t="shared" si="1"/>
        <v>，2690119</v>
      </c>
      <c r="I17" s="4" t="str">
        <f>VLOOKUP(A17,HOP!A:U,21,0)</f>
        <v>直连</v>
      </c>
    </row>
    <row r="18" s="4" customFormat="1" spans="1:9">
      <c r="A18" s="5">
        <v>18956018403</v>
      </c>
      <c r="B18" s="6">
        <v>44817</v>
      </c>
      <c r="C18" s="6">
        <v>44818</v>
      </c>
      <c r="D18" s="4">
        <v>37</v>
      </c>
      <c r="E18" s="4" t="str">
        <f>VLOOKUP(A18,HOP!A:L,12,0)</f>
        <v>37.00</v>
      </c>
      <c r="F18" s="4" t="str">
        <f>VLOOKUP(A18,HOP!A:C,3,0)</f>
        <v>2690116</v>
      </c>
      <c r="G18" s="4">
        <f t="shared" si="0"/>
        <v>0</v>
      </c>
      <c r="H18" s="4" t="str">
        <f t="shared" si="1"/>
        <v>，2690116</v>
      </c>
      <c r="I18" s="4" t="str">
        <f>VLOOKUP(A18,HOP!A:U,21,0)</f>
        <v>直采</v>
      </c>
    </row>
    <row r="19" s="4" customFormat="1" spans="1:9">
      <c r="A19" s="5">
        <v>17414040473</v>
      </c>
      <c r="B19" s="6">
        <v>44814</v>
      </c>
      <c r="C19" s="6">
        <v>44819</v>
      </c>
      <c r="D19" s="4">
        <v>975</v>
      </c>
      <c r="E19" s="4" t="str">
        <f>VLOOKUP(A19,HOP!A:L,12,0)</f>
        <v>975.00</v>
      </c>
      <c r="F19" s="4" t="str">
        <f>VLOOKUP(A19,HOP!A:C,3,0)</f>
        <v>2423280</v>
      </c>
      <c r="G19" s="4">
        <f t="shared" si="0"/>
        <v>0</v>
      </c>
      <c r="H19" s="4" t="str">
        <f t="shared" si="1"/>
        <v>，2423280</v>
      </c>
      <c r="I19" s="4" t="str">
        <f>VLOOKUP(A19,HOP!A:U,21,0)</f>
        <v>直连</v>
      </c>
    </row>
    <row r="20" s="4" customFormat="1" spans="1:9">
      <c r="A20" s="5">
        <v>17945159513</v>
      </c>
      <c r="B20" s="6">
        <v>44818</v>
      </c>
      <c r="C20" s="6">
        <v>44819</v>
      </c>
      <c r="D20" s="4">
        <v>91</v>
      </c>
      <c r="E20" s="4" t="str">
        <f>VLOOKUP(A20,HOP!A:L,12,0)</f>
        <v>91.00</v>
      </c>
      <c r="F20" s="4" t="str">
        <f>VLOOKUP(A20,HOP!A:C,3,0)</f>
        <v>2553655</v>
      </c>
      <c r="G20" s="4">
        <f t="shared" si="0"/>
        <v>0</v>
      </c>
      <c r="H20" s="4" t="str">
        <f t="shared" si="1"/>
        <v>，2553655</v>
      </c>
      <c r="I20" s="4" t="str">
        <f>VLOOKUP(A20,HOP!A:U,21,0)</f>
        <v>直连</v>
      </c>
    </row>
    <row r="21" s="4" customFormat="1" spans="1:9">
      <c r="A21" s="5">
        <v>18695153925</v>
      </c>
      <c r="B21" s="6">
        <v>44818</v>
      </c>
      <c r="C21" s="6">
        <v>44819</v>
      </c>
      <c r="D21" s="4">
        <v>286</v>
      </c>
      <c r="E21" s="4" t="str">
        <f>VLOOKUP(A21,HOP!A:L,12,0)</f>
        <v>286.00</v>
      </c>
      <c r="F21" s="4" t="str">
        <f>VLOOKUP(A21,HOP!A:C,3,0)</f>
        <v>2649661</v>
      </c>
      <c r="G21" s="4">
        <f t="shared" si="0"/>
        <v>0</v>
      </c>
      <c r="H21" s="4" t="str">
        <f t="shared" si="1"/>
        <v>，2649661</v>
      </c>
      <c r="I21" s="4" t="str">
        <f>VLOOKUP(A21,HOP!A:U,21,0)</f>
        <v>直连</v>
      </c>
    </row>
    <row r="22" s="4" customFormat="1" spans="1:9">
      <c r="A22" s="5">
        <v>18910728242</v>
      </c>
      <c r="B22" s="6">
        <v>44818</v>
      </c>
      <c r="C22" s="6">
        <v>44819</v>
      </c>
      <c r="D22" s="4">
        <v>116</v>
      </c>
      <c r="E22" s="4" t="str">
        <f>VLOOKUP(A22,HOP!A:L,12,0)</f>
        <v>116.00</v>
      </c>
      <c r="F22" s="4" t="str">
        <f>VLOOKUP(A22,HOP!A:C,3,0)</f>
        <v>2673646</v>
      </c>
      <c r="G22" s="4">
        <f t="shared" si="0"/>
        <v>0</v>
      </c>
      <c r="H22" s="4" t="str">
        <f t="shared" si="1"/>
        <v>，2673646</v>
      </c>
      <c r="I22" s="4" t="str">
        <f>VLOOKUP(A22,HOP!A:U,21,0)</f>
        <v>直连</v>
      </c>
    </row>
    <row r="23" s="4" customFormat="1" spans="1:9">
      <c r="A23" s="5">
        <v>18952131429</v>
      </c>
      <c r="B23" s="6">
        <v>44817</v>
      </c>
      <c r="C23" s="6">
        <v>44819</v>
      </c>
      <c r="D23" s="4">
        <v>374</v>
      </c>
      <c r="E23" s="4" t="str">
        <f>VLOOKUP(A23,HOP!A:L,12,0)</f>
        <v>374.00</v>
      </c>
      <c r="F23" s="4" t="str">
        <f>VLOOKUP(A23,HOP!A:C,3,0)</f>
        <v>2688179</v>
      </c>
      <c r="G23" s="4">
        <f t="shared" si="0"/>
        <v>0</v>
      </c>
      <c r="H23" s="4" t="str">
        <f t="shared" si="1"/>
        <v>，2688179</v>
      </c>
      <c r="I23" s="4" t="str">
        <f>VLOOKUP(A23,HOP!A:U,21,0)</f>
        <v>直连</v>
      </c>
    </row>
    <row r="24" s="4" customFormat="1" spans="1:9">
      <c r="A24" s="5">
        <v>18952263088</v>
      </c>
      <c r="B24" s="6">
        <v>44816</v>
      </c>
      <c r="C24" s="6">
        <v>44819</v>
      </c>
      <c r="D24" s="4">
        <v>96</v>
      </c>
      <c r="E24" s="4" t="str">
        <f>VLOOKUP(A24,HOP!A:L,12,0)</f>
        <v>96.00</v>
      </c>
      <c r="F24" s="4" t="str">
        <f>VLOOKUP(A24,HOP!A:C,3,0)</f>
        <v>2688373</v>
      </c>
      <c r="G24" s="4">
        <f t="shared" si="0"/>
        <v>0</v>
      </c>
      <c r="H24" s="4" t="str">
        <f t="shared" si="1"/>
        <v>，2688373</v>
      </c>
      <c r="I24" s="4" t="str">
        <f>VLOOKUP(A24,HOP!A:U,21,0)</f>
        <v>直连</v>
      </c>
    </row>
    <row r="25" s="4" customFormat="1" spans="1:9">
      <c r="A25" s="5">
        <v>18953292870</v>
      </c>
      <c r="B25" s="6">
        <v>44818</v>
      </c>
      <c r="C25" s="6">
        <v>44819</v>
      </c>
      <c r="D25" s="4">
        <v>106</v>
      </c>
      <c r="E25" s="4" t="str">
        <f>VLOOKUP(A25,HOP!A:L,12,0)</f>
        <v>106.00</v>
      </c>
      <c r="F25" s="4" t="str">
        <f>VLOOKUP(A25,HOP!A:C,3,0)</f>
        <v>2688786</v>
      </c>
      <c r="G25" s="4">
        <f t="shared" si="0"/>
        <v>0</v>
      </c>
      <c r="H25" s="4" t="str">
        <f t="shared" si="1"/>
        <v>，2688786</v>
      </c>
      <c r="I25" s="4" t="str">
        <f>VLOOKUP(A25,HOP!A:U,21,0)</f>
        <v>直采</v>
      </c>
    </row>
    <row r="26" s="4" customFormat="1" spans="1:9">
      <c r="A26" s="5">
        <v>18954291875</v>
      </c>
      <c r="B26" s="6">
        <v>44818</v>
      </c>
      <c r="C26" s="6">
        <v>44819</v>
      </c>
      <c r="D26" s="4">
        <v>120</v>
      </c>
      <c r="E26" s="4" t="str">
        <f>VLOOKUP(A26,HOP!A:L,12,0)</f>
        <v>120.00</v>
      </c>
      <c r="F26" s="4" t="str">
        <f>VLOOKUP(A26,HOP!A:C,3,0)</f>
        <v>2689228</v>
      </c>
      <c r="G26" s="4">
        <f t="shared" si="0"/>
        <v>0</v>
      </c>
      <c r="H26" s="4" t="str">
        <f t="shared" si="1"/>
        <v>，2689228</v>
      </c>
      <c r="I26" s="4" t="str">
        <f>VLOOKUP(A26,HOP!A:U,21,0)</f>
        <v>直连</v>
      </c>
    </row>
    <row r="27" s="4" customFormat="1" spans="1:9">
      <c r="A27" s="5">
        <v>18954313187</v>
      </c>
      <c r="B27" s="6">
        <v>44817</v>
      </c>
      <c r="C27" s="6">
        <v>44819</v>
      </c>
      <c r="D27" s="4">
        <v>44</v>
      </c>
      <c r="E27" s="4" t="str">
        <f>VLOOKUP(A27,HOP!A:L,12,0)</f>
        <v>44.00</v>
      </c>
      <c r="F27" s="4" t="str">
        <f>VLOOKUP(A27,HOP!A:C,3,0)</f>
        <v>2689240</v>
      </c>
      <c r="G27" s="4">
        <f t="shared" si="0"/>
        <v>0</v>
      </c>
      <c r="H27" s="4" t="str">
        <f t="shared" si="1"/>
        <v>，2689240</v>
      </c>
      <c r="I27" s="4" t="str">
        <f>VLOOKUP(A27,HOP!A:U,21,0)</f>
        <v>直连</v>
      </c>
    </row>
    <row r="28" s="4" customFormat="1" spans="1:9">
      <c r="A28" s="5">
        <v>18954736675</v>
      </c>
      <c r="B28" s="6">
        <v>44818</v>
      </c>
      <c r="C28" s="6">
        <v>44819</v>
      </c>
      <c r="D28" s="4">
        <v>28</v>
      </c>
      <c r="E28" s="4" t="str">
        <f>VLOOKUP(A28,HOP!A:L,12,0)</f>
        <v>28.00</v>
      </c>
      <c r="F28" s="4" t="str">
        <f>VLOOKUP(A28,HOP!A:C,3,0)</f>
        <v>2689520</v>
      </c>
      <c r="G28" s="4">
        <f t="shared" si="0"/>
        <v>0</v>
      </c>
      <c r="H28" s="4" t="str">
        <f t="shared" si="1"/>
        <v>，2689520</v>
      </c>
      <c r="I28" s="4" t="str">
        <f>VLOOKUP(A28,HOP!A:U,21,0)</f>
        <v>直连</v>
      </c>
    </row>
    <row r="29" s="4" customFormat="1" spans="1:9">
      <c r="A29" s="5">
        <v>18954765630</v>
      </c>
      <c r="B29" s="6">
        <v>44818</v>
      </c>
      <c r="C29" s="6">
        <v>44819</v>
      </c>
      <c r="D29" s="4">
        <v>102</v>
      </c>
      <c r="E29" s="4" t="str">
        <f>VLOOKUP(A29,HOP!A:L,12,0)</f>
        <v>102.00</v>
      </c>
      <c r="F29" s="4" t="str">
        <f>VLOOKUP(A29,HOP!A:C,3,0)</f>
        <v>2689561</v>
      </c>
      <c r="G29" s="4">
        <f t="shared" si="0"/>
        <v>0</v>
      </c>
      <c r="H29" s="4" t="str">
        <f t="shared" si="1"/>
        <v>，2689561</v>
      </c>
      <c r="I29" s="4" t="str">
        <f>VLOOKUP(A29,HOP!A:U,21,0)</f>
        <v>直连</v>
      </c>
    </row>
    <row r="30" s="4" customFormat="1" spans="1:9">
      <c r="A30" s="5">
        <v>18955480716</v>
      </c>
      <c r="B30" s="6">
        <v>44818</v>
      </c>
      <c r="C30" s="6">
        <v>44819</v>
      </c>
      <c r="D30" s="4">
        <v>71</v>
      </c>
      <c r="E30" s="4" t="str">
        <f>VLOOKUP(A30,HOP!A:L,12,0)</f>
        <v>71.00</v>
      </c>
      <c r="F30" s="4" t="str">
        <f>VLOOKUP(A30,HOP!A:C,3,0)</f>
        <v>2689868</v>
      </c>
      <c r="G30" s="4">
        <f t="shared" si="0"/>
        <v>0</v>
      </c>
      <c r="H30" s="4" t="str">
        <f t="shared" si="1"/>
        <v>，2689868</v>
      </c>
      <c r="I30" s="4" t="str">
        <f>VLOOKUP(A30,HOP!A:U,21,0)</f>
        <v>直连</v>
      </c>
    </row>
    <row r="31" s="4" customFormat="1" spans="1:9">
      <c r="A31" s="5">
        <v>18955703560</v>
      </c>
      <c r="B31" s="6">
        <v>44818</v>
      </c>
      <c r="C31" s="6">
        <v>44819</v>
      </c>
      <c r="D31" s="4">
        <v>172</v>
      </c>
      <c r="E31" s="4" t="str">
        <f>VLOOKUP(A31,HOP!A:L,12,0)</f>
        <v>172.00</v>
      </c>
      <c r="F31" s="4" t="str">
        <f>VLOOKUP(A31,HOP!A:C,3,0)</f>
        <v>2689950</v>
      </c>
      <c r="G31" s="4">
        <f t="shared" si="0"/>
        <v>0</v>
      </c>
      <c r="H31" s="4" t="str">
        <f t="shared" si="1"/>
        <v>，2689950</v>
      </c>
      <c r="I31" s="4" t="str">
        <f>VLOOKUP(A31,HOP!A:U,21,0)</f>
        <v>直连</v>
      </c>
    </row>
    <row r="32" s="4" customFormat="1" spans="1:9">
      <c r="A32" s="5">
        <v>18957521452</v>
      </c>
      <c r="B32" s="6">
        <v>44818</v>
      </c>
      <c r="C32" s="6">
        <v>44819</v>
      </c>
      <c r="D32" s="4">
        <v>37</v>
      </c>
      <c r="E32" s="4" t="str">
        <f>VLOOKUP(A32,HOP!A:L,12,0)</f>
        <v>37.00</v>
      </c>
      <c r="F32" s="4" t="str">
        <f>VLOOKUP(A32,HOP!A:C,3,0)</f>
        <v>2690694</v>
      </c>
      <c r="G32" s="4">
        <f t="shared" si="0"/>
        <v>0</v>
      </c>
      <c r="H32" s="4" t="str">
        <f t="shared" si="1"/>
        <v>，2690694</v>
      </c>
      <c r="I32" s="4" t="str">
        <f>VLOOKUP(A32,HOP!A:U,21,0)</f>
        <v>直采</v>
      </c>
    </row>
    <row r="33" s="4" customFormat="1" spans="1:9">
      <c r="A33" s="5">
        <v>18958682536</v>
      </c>
      <c r="B33" s="6">
        <v>44818</v>
      </c>
      <c r="C33" s="6">
        <v>44819</v>
      </c>
      <c r="D33" s="4">
        <v>19</v>
      </c>
      <c r="E33" s="4" t="str">
        <f>VLOOKUP(A33,HOP!A:L,12,0)</f>
        <v>19.00</v>
      </c>
      <c r="F33" s="4" t="str">
        <f>VLOOKUP(A33,HOP!A:C,3,0)</f>
        <v>2691192</v>
      </c>
      <c r="G33" s="4">
        <f t="shared" si="0"/>
        <v>0</v>
      </c>
      <c r="H33" s="4" t="str">
        <f t="shared" si="1"/>
        <v>，2691192</v>
      </c>
      <c r="I33" s="4" t="str">
        <f>VLOOKUP(A33,HOP!A:U,21,0)</f>
        <v>直连</v>
      </c>
    </row>
    <row r="34" s="4" customFormat="1" spans="1:9">
      <c r="A34" s="5">
        <v>18959543043</v>
      </c>
      <c r="B34" s="6">
        <v>44818</v>
      </c>
      <c r="C34" s="6">
        <v>44819</v>
      </c>
      <c r="D34" s="4">
        <v>388</v>
      </c>
      <c r="E34" s="4" t="str">
        <f>VLOOKUP(A34,HOP!A:L,12,0)</f>
        <v>388.00</v>
      </c>
      <c r="F34" s="4" t="str">
        <f>VLOOKUP(A34,HOP!A:C,3,0)</f>
        <v>2691467</v>
      </c>
      <c r="G34" s="4">
        <f t="shared" si="0"/>
        <v>0</v>
      </c>
      <c r="H34" s="4" t="str">
        <f t="shared" si="1"/>
        <v>，2691467</v>
      </c>
      <c r="I34" s="4" t="str">
        <f>VLOOKUP(A34,HOP!A:U,21,0)</f>
        <v>直连</v>
      </c>
    </row>
    <row r="35" s="4" customFormat="1" hidden="1" spans="1:9">
      <c r="A35" s="5">
        <v>21005685774</v>
      </c>
      <c r="B35" s="6">
        <v>44818</v>
      </c>
      <c r="C35" s="6">
        <v>44819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spans="1:9">
      <c r="A36" s="5">
        <v>21009123870</v>
      </c>
      <c r="B36" s="6">
        <v>44818</v>
      </c>
      <c r="C36" s="6">
        <v>44819</v>
      </c>
      <c r="D36" s="4">
        <v>67</v>
      </c>
      <c r="E36" s="4" t="str">
        <f>VLOOKUP(A36,HOP!A:L,12,0)</f>
        <v>67.00</v>
      </c>
      <c r="F36" s="4" t="str">
        <f>VLOOKUP(A36,HOP!A:C,3,0)</f>
        <v>2691828</v>
      </c>
      <c r="G36" s="4">
        <f t="shared" si="0"/>
        <v>0</v>
      </c>
      <c r="H36" s="4" t="str">
        <f t="shared" si="1"/>
        <v>，2691828</v>
      </c>
      <c r="I36" s="4" t="str">
        <f>VLOOKUP(A36,HOP!A:U,21,0)</f>
        <v>直连</v>
      </c>
    </row>
    <row r="37" s="4" customFormat="1" spans="1:9">
      <c r="A37" s="5">
        <v>18231551577</v>
      </c>
      <c r="B37" s="6">
        <v>44816</v>
      </c>
      <c r="C37" s="6">
        <v>44820</v>
      </c>
      <c r="D37" s="4">
        <v>192</v>
      </c>
      <c r="E37" s="4" t="str">
        <f>VLOOKUP(A37,HOP!A:L,12,0)</f>
        <v>192.00</v>
      </c>
      <c r="F37" s="4" t="str">
        <f>VLOOKUP(A37,HOP!A:C,3,0)</f>
        <v>2605864</v>
      </c>
      <c r="G37" s="4">
        <f t="shared" si="0"/>
        <v>0</v>
      </c>
      <c r="H37" s="4" t="str">
        <f t="shared" si="1"/>
        <v>，2605864</v>
      </c>
      <c r="I37" s="4" t="str">
        <f>VLOOKUP(A37,HOP!A:U,21,0)</f>
        <v>直连</v>
      </c>
    </row>
    <row r="38" s="4" customFormat="1" spans="1:9">
      <c r="A38" s="5">
        <v>18764970099</v>
      </c>
      <c r="B38" s="6">
        <v>44815</v>
      </c>
      <c r="C38" s="6">
        <v>44820</v>
      </c>
      <c r="D38" s="4">
        <v>45</v>
      </c>
      <c r="E38" s="4" t="str">
        <f>VLOOKUP(A38,HOP!A:L,12,0)</f>
        <v>45.00</v>
      </c>
      <c r="F38" s="4" t="str">
        <f>VLOOKUP(A38,HOP!A:C,3,0)</f>
        <v>2656457</v>
      </c>
      <c r="G38" s="4">
        <f t="shared" si="0"/>
        <v>0</v>
      </c>
      <c r="H38" s="4" t="str">
        <f t="shared" si="1"/>
        <v>，2656457</v>
      </c>
      <c r="I38" s="4" t="str">
        <f>VLOOKUP(A38,HOP!A:U,21,0)</f>
        <v>直连</v>
      </c>
    </row>
    <row r="39" s="4" customFormat="1" spans="1:9">
      <c r="A39" s="5">
        <v>18872181699</v>
      </c>
      <c r="B39" s="6">
        <v>44819</v>
      </c>
      <c r="C39" s="6">
        <v>44820</v>
      </c>
      <c r="D39" s="4">
        <v>149</v>
      </c>
      <c r="E39" s="4" t="str">
        <f>VLOOKUP(A39,HOP!A:L,12,0)</f>
        <v>149.00</v>
      </c>
      <c r="F39" s="4" t="str">
        <f>VLOOKUP(A39,HOP!A:C,3,0)</f>
        <v>2667778</v>
      </c>
      <c r="G39" s="4">
        <f t="shared" si="0"/>
        <v>0</v>
      </c>
      <c r="H39" s="4" t="str">
        <f t="shared" si="1"/>
        <v>，2667778</v>
      </c>
      <c r="I39" s="4" t="str">
        <f>VLOOKUP(A39,HOP!A:U,21,0)</f>
        <v>直连</v>
      </c>
    </row>
    <row r="40" s="4" customFormat="1" spans="1:9">
      <c r="A40" s="5">
        <v>18893468067</v>
      </c>
      <c r="B40" s="6">
        <v>44817</v>
      </c>
      <c r="C40" s="6">
        <v>44820</v>
      </c>
      <c r="D40" s="4">
        <v>105</v>
      </c>
      <c r="E40" s="4" t="str">
        <f>VLOOKUP(A40,HOP!A:L,12,0)</f>
        <v>105.00</v>
      </c>
      <c r="F40" s="4" t="str">
        <f>VLOOKUP(A40,HOP!A:C,3,0)</f>
        <v>2671336</v>
      </c>
      <c r="G40" s="4">
        <f t="shared" si="0"/>
        <v>0</v>
      </c>
      <c r="H40" s="4" t="str">
        <f t="shared" si="1"/>
        <v>，2671336</v>
      </c>
      <c r="I40" s="4" t="str">
        <f>VLOOKUP(A40,HOP!A:U,21,0)</f>
        <v>直连</v>
      </c>
    </row>
    <row r="41" s="4" customFormat="1" spans="1:9">
      <c r="A41" s="5">
        <v>18952792852</v>
      </c>
      <c r="B41" s="6">
        <v>44818</v>
      </c>
      <c r="C41" s="6">
        <v>44820</v>
      </c>
      <c r="D41" s="4">
        <v>258</v>
      </c>
      <c r="E41" s="4" t="str">
        <f>VLOOKUP(A41,HOP!A:L,12,0)</f>
        <v>258.00</v>
      </c>
      <c r="F41" s="4" t="str">
        <f>VLOOKUP(A41,HOP!A:C,3,0)</f>
        <v>2688562</v>
      </c>
      <c r="G41" s="4">
        <f t="shared" si="0"/>
        <v>0</v>
      </c>
      <c r="H41" s="4" t="str">
        <f t="shared" si="1"/>
        <v>，2688562</v>
      </c>
      <c r="I41" s="4" t="str">
        <f>VLOOKUP(A41,HOP!A:U,21,0)</f>
        <v>直采</v>
      </c>
    </row>
    <row r="42" s="4" customFormat="1" spans="1:9">
      <c r="A42" s="5">
        <v>18953672144</v>
      </c>
      <c r="B42" s="6">
        <v>44819</v>
      </c>
      <c r="C42" s="6">
        <v>44820</v>
      </c>
      <c r="D42" s="4">
        <v>176</v>
      </c>
      <c r="E42" s="4" t="str">
        <f>VLOOKUP(A42,HOP!A:L,12,0)</f>
        <v>176.00</v>
      </c>
      <c r="F42" s="4" t="str">
        <f>VLOOKUP(A42,HOP!A:C,3,0)</f>
        <v>2689001</v>
      </c>
      <c r="G42" s="4">
        <f t="shared" si="0"/>
        <v>0</v>
      </c>
      <c r="H42" s="4" t="str">
        <f t="shared" si="1"/>
        <v>，2689001</v>
      </c>
      <c r="I42" s="4" t="str">
        <f>VLOOKUP(A42,HOP!A:U,21,0)</f>
        <v>直连</v>
      </c>
    </row>
    <row r="43" s="4" customFormat="1" spans="1:9">
      <c r="A43" s="5">
        <v>18954741379</v>
      </c>
      <c r="B43" s="6">
        <v>44819</v>
      </c>
      <c r="C43" s="6">
        <v>44820</v>
      </c>
      <c r="D43" s="4">
        <v>204</v>
      </c>
      <c r="E43" s="4" t="str">
        <f>VLOOKUP(A43,HOP!A:L,12,0)</f>
        <v>204.00</v>
      </c>
      <c r="F43" s="4" t="str">
        <f>VLOOKUP(A43,HOP!A:C,3,0)</f>
        <v>2689534</v>
      </c>
      <c r="G43" s="4">
        <f t="shared" si="0"/>
        <v>0</v>
      </c>
      <c r="H43" s="4" t="str">
        <f t="shared" si="1"/>
        <v>，2689534</v>
      </c>
      <c r="I43" s="4" t="str">
        <f>VLOOKUP(A43,HOP!A:U,21,0)</f>
        <v>直连</v>
      </c>
    </row>
    <row r="44" s="4" customFormat="1" spans="1:9">
      <c r="A44" s="5">
        <v>18955213505</v>
      </c>
      <c r="B44" s="6">
        <v>44819</v>
      </c>
      <c r="C44" s="6">
        <v>44820</v>
      </c>
      <c r="D44" s="4">
        <v>107</v>
      </c>
      <c r="E44" s="4" t="str">
        <f>VLOOKUP(A44,HOP!A:L,12,0)</f>
        <v>107.00</v>
      </c>
      <c r="F44" s="4" t="str">
        <f>VLOOKUP(A44,HOP!A:C,3,0)</f>
        <v>2689756</v>
      </c>
      <c r="G44" s="4">
        <f t="shared" si="0"/>
        <v>0</v>
      </c>
      <c r="H44" s="4" t="str">
        <f t="shared" si="1"/>
        <v>，2689756</v>
      </c>
      <c r="I44" s="4" t="str">
        <f>VLOOKUP(A44,HOP!A:U,21,0)</f>
        <v>直采</v>
      </c>
    </row>
    <row r="45" s="4" customFormat="1" spans="1:9">
      <c r="A45" s="5">
        <v>18957045362</v>
      </c>
      <c r="B45" s="6">
        <v>44819</v>
      </c>
      <c r="C45" s="6">
        <v>44820</v>
      </c>
      <c r="D45" s="4">
        <v>40</v>
      </c>
      <c r="E45" s="4" t="str">
        <f>VLOOKUP(A45,HOP!A:L,12,0)</f>
        <v>40.00</v>
      </c>
      <c r="F45" s="4" t="str">
        <f>VLOOKUP(A45,HOP!A:C,3,0)</f>
        <v>2690470</v>
      </c>
      <c r="G45" s="4">
        <f t="shared" si="0"/>
        <v>0</v>
      </c>
      <c r="H45" s="4" t="str">
        <f t="shared" si="1"/>
        <v>，2690470</v>
      </c>
      <c r="I45" s="4" t="str">
        <f>VLOOKUP(A45,HOP!A:U,21,0)</f>
        <v>直连</v>
      </c>
    </row>
    <row r="46" s="4" customFormat="1" spans="1:9">
      <c r="A46" s="5">
        <v>18957715725</v>
      </c>
      <c r="B46" s="6">
        <v>44819</v>
      </c>
      <c r="C46" s="6">
        <v>44820</v>
      </c>
      <c r="D46" s="4">
        <v>121</v>
      </c>
      <c r="E46" s="4" t="str">
        <f>VLOOKUP(A46,HOP!A:L,12,0)</f>
        <v>121.00</v>
      </c>
      <c r="F46" s="4" t="str">
        <f>VLOOKUP(A46,HOP!A:C,3,0)</f>
        <v>2690814</v>
      </c>
      <c r="G46" s="4">
        <f t="shared" si="0"/>
        <v>0</v>
      </c>
      <c r="H46" s="4" t="str">
        <f t="shared" si="1"/>
        <v>，2690814</v>
      </c>
      <c r="I46" s="4" t="str">
        <f>VLOOKUP(A46,HOP!A:U,21,0)</f>
        <v>直连</v>
      </c>
    </row>
    <row r="47" s="4" customFormat="1" spans="1:9">
      <c r="A47" s="5">
        <v>21006158525</v>
      </c>
      <c r="B47" s="6">
        <v>44819</v>
      </c>
      <c r="C47" s="6">
        <v>44820</v>
      </c>
      <c r="D47" s="4">
        <v>37</v>
      </c>
      <c r="E47" s="4" t="str">
        <f>VLOOKUP(A47,HOP!A:L,12,0)</f>
        <v>37.00</v>
      </c>
      <c r="F47" s="4" t="str">
        <f>VLOOKUP(A47,HOP!A:C,3,0)</f>
        <v>2691674</v>
      </c>
      <c r="G47" s="4">
        <f t="shared" si="0"/>
        <v>0</v>
      </c>
      <c r="H47" s="4" t="str">
        <f t="shared" si="1"/>
        <v>，2691674</v>
      </c>
      <c r="I47" s="4" t="str">
        <f>VLOOKUP(A47,HOP!A:U,21,0)</f>
        <v>直采</v>
      </c>
    </row>
    <row r="48" s="4" customFormat="1" spans="1:9">
      <c r="A48" s="5">
        <v>21011294807</v>
      </c>
      <c r="B48" s="6">
        <v>44819</v>
      </c>
      <c r="C48" s="6">
        <v>44820</v>
      </c>
      <c r="D48" s="4">
        <v>379</v>
      </c>
      <c r="E48" s="4" t="str">
        <f>VLOOKUP(A48,HOP!A:L,12,0)</f>
        <v>379.00</v>
      </c>
      <c r="F48" s="4" t="str">
        <f>VLOOKUP(A48,HOP!A:C,3,0)</f>
        <v>2692112</v>
      </c>
      <c r="G48" s="4">
        <f t="shared" si="0"/>
        <v>0</v>
      </c>
      <c r="H48" s="4" t="str">
        <f t="shared" si="1"/>
        <v>，2692112</v>
      </c>
      <c r="I48" s="4" t="str">
        <f>VLOOKUP(A48,HOP!A:U,21,0)</f>
        <v>直连</v>
      </c>
    </row>
    <row r="49" s="4" customFormat="1" spans="1:9">
      <c r="A49" s="5">
        <v>21019151463</v>
      </c>
      <c r="B49" s="6">
        <v>44819</v>
      </c>
      <c r="C49" s="6">
        <v>44820</v>
      </c>
      <c r="D49" s="4">
        <v>63</v>
      </c>
      <c r="E49" s="4" t="str">
        <f>VLOOKUP(A49,HOP!A:L,12,0)</f>
        <v>63.00</v>
      </c>
      <c r="F49" s="4" t="str">
        <f>VLOOKUP(A49,HOP!A:C,3,0)</f>
        <v>2693013</v>
      </c>
      <c r="G49" s="4">
        <f t="shared" si="0"/>
        <v>0</v>
      </c>
      <c r="H49" s="4" t="str">
        <f t="shared" si="1"/>
        <v>，2693013</v>
      </c>
      <c r="I49" s="4" t="str">
        <f>VLOOKUP(A49,HOP!A:U,21,0)</f>
        <v>直连</v>
      </c>
    </row>
    <row r="50" s="4" customFormat="1" spans="1:9">
      <c r="A50" s="5">
        <v>21019548297</v>
      </c>
      <c r="B50" s="6">
        <v>44819</v>
      </c>
      <c r="C50" s="6">
        <v>44820</v>
      </c>
      <c r="D50" s="4">
        <v>42</v>
      </c>
      <c r="E50" s="4" t="str">
        <f>VLOOKUP(A50,HOP!A:L,12,0)</f>
        <v>42.00</v>
      </c>
      <c r="F50" s="4" t="str">
        <f>VLOOKUP(A50,HOP!A:C,3,0)</f>
        <v>2693053</v>
      </c>
      <c r="G50" s="4">
        <f t="shared" si="0"/>
        <v>0</v>
      </c>
      <c r="H50" s="4" t="str">
        <f t="shared" si="1"/>
        <v>，2693053</v>
      </c>
      <c r="I50" s="4" t="str">
        <f>VLOOKUP(A50,HOP!A:U,21,0)</f>
        <v>直连</v>
      </c>
    </row>
    <row r="52" spans="4:4">
      <c r="D52" s="4">
        <f>SUM(D2:D51)</f>
        <v>7702</v>
      </c>
    </row>
    <row r="57" spans="1:5">
      <c r="A57" s="4" t="s">
        <v>278</v>
      </c>
      <c r="D57" s="4">
        <v>582</v>
      </c>
      <c r="E57" s="4">
        <v>4568.21</v>
      </c>
    </row>
    <row r="58" spans="1:5">
      <c r="A58" s="4" t="s">
        <v>279</v>
      </c>
      <c r="D58" s="4">
        <v>7120</v>
      </c>
      <c r="E58" s="4">
        <v>55885.94</v>
      </c>
    </row>
    <row r="59" spans="1:5">
      <c r="A59" s="4" t="s">
        <v>280</v>
      </c>
      <c r="D59" s="4">
        <f>SUBTOTAL(9,D57:D58)</f>
        <v>7702</v>
      </c>
      <c r="E59" s="4">
        <f>SUBTOTAL(9,E57:E58)</f>
        <v>60454.15</v>
      </c>
    </row>
    <row r="60" spans="1:1">
      <c r="A60" s="4" t="s">
        <v>281</v>
      </c>
    </row>
  </sheetData>
  <autoFilter ref="A1:X50">
    <filterColumn colId="3">
      <filters>
        <filter val="50"/>
        <filter val="290"/>
        <filter val="91"/>
        <filter val="192"/>
        <filter val="253"/>
        <filter val="96"/>
        <filter val="116"/>
        <filter val="316"/>
        <filter val="17"/>
        <filter val="258"/>
        <filter val="498"/>
        <filter val="19"/>
        <filter val="120"/>
        <filter val="121"/>
        <filter val="622"/>
        <filter val="63"/>
        <filter val="166"/>
        <filter val="67"/>
        <filter val="28"/>
        <filter val="30"/>
        <filter val="71"/>
        <filter val="131"/>
        <filter val="172"/>
        <filter val="34"/>
        <filter val="374"/>
        <filter val="35"/>
        <filter val="975"/>
        <filter val="176"/>
        <filter val="37"/>
        <filter val="379"/>
        <filter val="40"/>
        <filter val="42"/>
        <filter val="102"/>
        <filter val="44"/>
        <filter val="204"/>
        <filter val="45"/>
        <filter val="105"/>
        <filter val="106"/>
        <filter val="146"/>
        <filter val="286"/>
        <filter val="107"/>
        <filter val="38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282</v>
      </c>
      <c r="B1" s="2" t="s">
        <v>283</v>
      </c>
      <c r="C1" s="2" t="s">
        <v>284</v>
      </c>
      <c r="D1" s="2" t="s">
        <v>285</v>
      </c>
      <c r="E1" s="2" t="s">
        <v>13</v>
      </c>
      <c r="F1" s="2" t="s">
        <v>5</v>
      </c>
      <c r="G1" s="2" t="s">
        <v>6</v>
      </c>
      <c r="H1" s="2" t="s">
        <v>286</v>
      </c>
      <c r="I1" s="2" t="s">
        <v>287</v>
      </c>
      <c r="J1" s="2" t="s">
        <v>288</v>
      </c>
      <c r="K1" s="2" t="s">
        <v>289</v>
      </c>
      <c r="L1" s="2" t="s">
        <v>290</v>
      </c>
      <c r="M1" s="2" t="s">
        <v>291</v>
      </c>
      <c r="N1" s="2" t="s">
        <v>292</v>
      </c>
      <c r="O1" s="2" t="s">
        <v>293</v>
      </c>
      <c r="P1" s="2" t="s">
        <v>294</v>
      </c>
      <c r="Q1" s="2" t="s">
        <v>295</v>
      </c>
      <c r="R1" s="2" t="s">
        <v>296</v>
      </c>
      <c r="S1" s="2" t="s">
        <v>297</v>
      </c>
      <c r="T1" s="2" t="s">
        <v>298</v>
      </c>
      <c r="U1" s="2" t="s">
        <v>299</v>
      </c>
      <c r="V1" s="2" t="s">
        <v>300</v>
      </c>
    </row>
    <row r="2" s="1" customFormat="1" spans="1:22">
      <c r="A2" s="3">
        <v>21019548297</v>
      </c>
      <c r="B2" s="1" t="s">
        <v>301</v>
      </c>
      <c r="C2" s="1" t="s">
        <v>302</v>
      </c>
      <c r="D2" s="1" t="s">
        <v>303</v>
      </c>
      <c r="E2" s="1" t="s">
        <v>304</v>
      </c>
      <c r="F2" s="1" t="s">
        <v>301</v>
      </c>
      <c r="G2" s="1" t="s">
        <v>305</v>
      </c>
      <c r="H2" s="1" t="s">
        <v>306</v>
      </c>
      <c r="I2" s="1" t="s">
        <v>307</v>
      </c>
      <c r="J2" s="1" t="s">
        <v>30</v>
      </c>
      <c r="K2" s="1" t="s">
        <v>308</v>
      </c>
      <c r="L2" s="1" t="s">
        <v>308</v>
      </c>
      <c r="M2" s="1" t="s">
        <v>309</v>
      </c>
      <c r="N2" s="1" t="s">
        <v>309</v>
      </c>
      <c r="O2" s="1" t="s">
        <v>310</v>
      </c>
      <c r="P2" s="1" t="s">
        <v>311</v>
      </c>
      <c r="Q2" s="1" t="s">
        <v>312</v>
      </c>
      <c r="R2" s="1" t="s">
        <v>313</v>
      </c>
      <c r="S2" s="1" t="s">
        <v>314</v>
      </c>
      <c r="T2" s="1" t="s">
        <v>315</v>
      </c>
      <c r="U2" s="1" t="s">
        <v>316</v>
      </c>
      <c r="V2" s="1" t="s">
        <v>317</v>
      </c>
    </row>
    <row r="3" s="1" customFormat="1" spans="1:22">
      <c r="A3" s="3">
        <v>21019151463</v>
      </c>
      <c r="B3" s="1" t="s">
        <v>301</v>
      </c>
      <c r="C3" s="1" t="s">
        <v>318</v>
      </c>
      <c r="D3" s="1" t="s">
        <v>319</v>
      </c>
      <c r="E3" s="1" t="s">
        <v>320</v>
      </c>
      <c r="F3" s="1" t="s">
        <v>301</v>
      </c>
      <c r="G3" s="1" t="s">
        <v>305</v>
      </c>
      <c r="H3" s="1" t="s">
        <v>306</v>
      </c>
      <c r="I3" s="1" t="s">
        <v>321</v>
      </c>
      <c r="J3" s="1" t="s">
        <v>30</v>
      </c>
      <c r="K3" s="1" t="s">
        <v>322</v>
      </c>
      <c r="L3" s="1" t="s">
        <v>322</v>
      </c>
      <c r="M3" s="1" t="s">
        <v>309</v>
      </c>
      <c r="N3" s="1" t="s">
        <v>309</v>
      </c>
      <c r="O3" s="1" t="s">
        <v>310</v>
      </c>
      <c r="P3" s="1" t="s">
        <v>311</v>
      </c>
      <c r="Q3" s="1" t="s">
        <v>312</v>
      </c>
      <c r="R3" s="1" t="s">
        <v>323</v>
      </c>
      <c r="S3" s="1" t="s">
        <v>314</v>
      </c>
      <c r="T3" s="1" t="s">
        <v>315</v>
      </c>
      <c r="U3" s="1" t="s">
        <v>316</v>
      </c>
      <c r="V3" s="1" t="s">
        <v>324</v>
      </c>
    </row>
    <row r="4" s="1" customFormat="1" spans="1:22">
      <c r="A4" s="3">
        <v>21011294807</v>
      </c>
      <c r="B4" s="1" t="s">
        <v>301</v>
      </c>
      <c r="C4" s="1" t="s">
        <v>325</v>
      </c>
      <c r="D4" s="1" t="s">
        <v>326</v>
      </c>
      <c r="E4" s="1" t="s">
        <v>327</v>
      </c>
      <c r="F4" s="1" t="s">
        <v>301</v>
      </c>
      <c r="G4" s="1" t="s">
        <v>305</v>
      </c>
      <c r="H4" s="1" t="s">
        <v>306</v>
      </c>
      <c r="I4" s="1" t="s">
        <v>328</v>
      </c>
      <c r="J4" s="1" t="s">
        <v>30</v>
      </c>
      <c r="K4" s="1" t="s">
        <v>329</v>
      </c>
      <c r="L4" s="1" t="s">
        <v>329</v>
      </c>
      <c r="M4" s="1" t="s">
        <v>309</v>
      </c>
      <c r="N4" s="1" t="s">
        <v>309</v>
      </c>
      <c r="O4" s="1" t="s">
        <v>310</v>
      </c>
      <c r="P4" s="1" t="s">
        <v>311</v>
      </c>
      <c r="Q4" s="1" t="s">
        <v>312</v>
      </c>
      <c r="R4" s="1" t="s">
        <v>330</v>
      </c>
      <c r="S4" s="1" t="s">
        <v>314</v>
      </c>
      <c r="T4" s="1" t="s">
        <v>315</v>
      </c>
      <c r="U4" s="1" t="s">
        <v>316</v>
      </c>
      <c r="V4" s="1" t="s">
        <v>331</v>
      </c>
    </row>
    <row r="5" s="1" customFormat="1" spans="1:22">
      <c r="A5" s="3">
        <v>21009123870</v>
      </c>
      <c r="B5" s="1" t="s">
        <v>332</v>
      </c>
      <c r="C5" s="1" t="s">
        <v>333</v>
      </c>
      <c r="D5" s="1" t="s">
        <v>334</v>
      </c>
      <c r="E5" s="1" t="s">
        <v>335</v>
      </c>
      <c r="F5" s="1" t="s">
        <v>332</v>
      </c>
      <c r="G5" s="1" t="s">
        <v>301</v>
      </c>
      <c r="H5" s="1" t="s">
        <v>306</v>
      </c>
      <c r="I5" s="1" t="s">
        <v>336</v>
      </c>
      <c r="J5" s="1" t="s">
        <v>30</v>
      </c>
      <c r="K5" s="1" t="s">
        <v>337</v>
      </c>
      <c r="L5" s="1" t="s">
        <v>337</v>
      </c>
      <c r="M5" s="1" t="s">
        <v>309</v>
      </c>
      <c r="N5" s="1" t="s">
        <v>309</v>
      </c>
      <c r="O5" s="1" t="s">
        <v>310</v>
      </c>
      <c r="P5" s="1" t="s">
        <v>311</v>
      </c>
      <c r="Q5" s="1" t="s">
        <v>312</v>
      </c>
      <c r="R5" s="1" t="s">
        <v>338</v>
      </c>
      <c r="S5" s="1" t="s">
        <v>314</v>
      </c>
      <c r="T5" s="1" t="s">
        <v>315</v>
      </c>
      <c r="U5" s="1" t="s">
        <v>316</v>
      </c>
      <c r="V5" s="1" t="s">
        <v>339</v>
      </c>
    </row>
    <row r="6" s="1" customFormat="1" spans="1:22">
      <c r="A6" s="3">
        <v>21006158525</v>
      </c>
      <c r="B6" s="1" t="s">
        <v>332</v>
      </c>
      <c r="C6" s="1" t="s">
        <v>340</v>
      </c>
      <c r="D6" s="1" t="s">
        <v>341</v>
      </c>
      <c r="E6" s="1" t="s">
        <v>342</v>
      </c>
      <c r="F6" s="1" t="s">
        <v>301</v>
      </c>
      <c r="G6" s="1" t="s">
        <v>305</v>
      </c>
      <c r="H6" s="1" t="s">
        <v>306</v>
      </c>
      <c r="I6" s="1" t="s">
        <v>343</v>
      </c>
      <c r="J6" s="1" t="s">
        <v>30</v>
      </c>
      <c r="K6" s="1" t="s">
        <v>344</v>
      </c>
      <c r="L6" s="1" t="s">
        <v>344</v>
      </c>
      <c r="M6" s="1" t="s">
        <v>309</v>
      </c>
      <c r="N6" s="1" t="s">
        <v>309</v>
      </c>
      <c r="O6" s="1" t="s">
        <v>310</v>
      </c>
      <c r="P6" s="1" t="s">
        <v>311</v>
      </c>
      <c r="Q6" s="1" t="s">
        <v>312</v>
      </c>
      <c r="R6" s="1" t="s">
        <v>345</v>
      </c>
      <c r="S6" s="1" t="s">
        <v>314</v>
      </c>
      <c r="T6" s="1" t="s">
        <v>315</v>
      </c>
      <c r="U6" s="1" t="s">
        <v>346</v>
      </c>
      <c r="V6" s="1" t="s">
        <v>347</v>
      </c>
    </row>
    <row r="7" s="1" customFormat="1" spans="1:22">
      <c r="A7" s="3">
        <v>18959543043</v>
      </c>
      <c r="B7" s="1" t="s">
        <v>332</v>
      </c>
      <c r="C7" s="1" t="s">
        <v>348</v>
      </c>
      <c r="D7" s="1" t="s">
        <v>349</v>
      </c>
      <c r="E7" s="1" t="s">
        <v>350</v>
      </c>
      <c r="F7" s="1" t="s">
        <v>332</v>
      </c>
      <c r="G7" s="1" t="s">
        <v>301</v>
      </c>
      <c r="H7" s="1" t="s">
        <v>306</v>
      </c>
      <c r="I7" s="1" t="s">
        <v>351</v>
      </c>
      <c r="J7" s="1" t="s">
        <v>30</v>
      </c>
      <c r="K7" s="1" t="s">
        <v>352</v>
      </c>
      <c r="L7" s="1" t="s">
        <v>352</v>
      </c>
      <c r="M7" s="1" t="s">
        <v>309</v>
      </c>
      <c r="N7" s="1" t="s">
        <v>309</v>
      </c>
      <c r="O7" s="1" t="s">
        <v>310</v>
      </c>
      <c r="P7" s="1" t="s">
        <v>311</v>
      </c>
      <c r="Q7" s="1" t="s">
        <v>312</v>
      </c>
      <c r="R7" s="1" t="s">
        <v>353</v>
      </c>
      <c r="S7" s="1" t="s">
        <v>314</v>
      </c>
      <c r="T7" s="1" t="s">
        <v>315</v>
      </c>
      <c r="U7" s="1" t="s">
        <v>316</v>
      </c>
      <c r="V7" s="1" t="s">
        <v>354</v>
      </c>
    </row>
    <row r="8" s="1" customFormat="1" spans="1:22">
      <c r="A8" s="3">
        <v>18958682536</v>
      </c>
      <c r="B8" s="1" t="s">
        <v>332</v>
      </c>
      <c r="C8" s="1" t="s">
        <v>355</v>
      </c>
      <c r="D8" s="1" t="s">
        <v>356</v>
      </c>
      <c r="E8" s="1" t="s">
        <v>357</v>
      </c>
      <c r="F8" s="1" t="s">
        <v>332</v>
      </c>
      <c r="G8" s="1" t="s">
        <v>301</v>
      </c>
      <c r="H8" s="1" t="s">
        <v>306</v>
      </c>
      <c r="I8" s="1" t="s">
        <v>358</v>
      </c>
      <c r="J8" s="1" t="s">
        <v>30</v>
      </c>
      <c r="K8" s="1" t="s">
        <v>359</v>
      </c>
      <c r="L8" s="1" t="s">
        <v>359</v>
      </c>
      <c r="M8" s="1" t="s">
        <v>309</v>
      </c>
      <c r="N8" s="1" t="s">
        <v>309</v>
      </c>
      <c r="O8" s="1" t="s">
        <v>310</v>
      </c>
      <c r="P8" s="1" t="s">
        <v>311</v>
      </c>
      <c r="Q8" s="1" t="s">
        <v>312</v>
      </c>
      <c r="R8" s="1" t="s">
        <v>360</v>
      </c>
      <c r="S8" s="1" t="s">
        <v>314</v>
      </c>
      <c r="T8" s="1" t="s">
        <v>315</v>
      </c>
      <c r="U8" s="1" t="s">
        <v>316</v>
      </c>
      <c r="V8" s="1" t="s">
        <v>361</v>
      </c>
    </row>
    <row r="9" s="1" customFormat="1" spans="1:22">
      <c r="A9" s="3">
        <v>18957715725</v>
      </c>
      <c r="B9" s="1" t="s">
        <v>332</v>
      </c>
      <c r="C9" s="1" t="s">
        <v>362</v>
      </c>
      <c r="D9" s="1" t="s">
        <v>363</v>
      </c>
      <c r="E9" s="1" t="s">
        <v>364</v>
      </c>
      <c r="F9" s="1" t="s">
        <v>301</v>
      </c>
      <c r="G9" s="1" t="s">
        <v>305</v>
      </c>
      <c r="H9" s="1" t="s">
        <v>306</v>
      </c>
      <c r="I9" s="1" t="s">
        <v>365</v>
      </c>
      <c r="J9" s="1" t="s">
        <v>30</v>
      </c>
      <c r="K9" s="1" t="s">
        <v>366</v>
      </c>
      <c r="L9" s="1" t="s">
        <v>366</v>
      </c>
      <c r="M9" s="1" t="s">
        <v>309</v>
      </c>
      <c r="N9" s="1" t="s">
        <v>309</v>
      </c>
      <c r="O9" s="1" t="s">
        <v>310</v>
      </c>
      <c r="P9" s="1" t="s">
        <v>311</v>
      </c>
      <c r="Q9" s="1" t="s">
        <v>312</v>
      </c>
      <c r="R9" s="1" t="s">
        <v>367</v>
      </c>
      <c r="S9" s="1" t="s">
        <v>314</v>
      </c>
      <c r="T9" s="1" t="s">
        <v>315</v>
      </c>
      <c r="U9" s="1" t="s">
        <v>316</v>
      </c>
      <c r="V9" s="1" t="s">
        <v>331</v>
      </c>
    </row>
    <row r="10" s="1" customFormat="1" spans="1:22">
      <c r="A10" s="3">
        <v>18957521452</v>
      </c>
      <c r="B10" s="1" t="s">
        <v>368</v>
      </c>
      <c r="C10" s="1" t="s">
        <v>369</v>
      </c>
      <c r="D10" s="1" t="s">
        <v>341</v>
      </c>
      <c r="E10" s="1" t="s">
        <v>342</v>
      </c>
      <c r="F10" s="1" t="s">
        <v>332</v>
      </c>
      <c r="G10" s="1" t="s">
        <v>301</v>
      </c>
      <c r="H10" s="1" t="s">
        <v>306</v>
      </c>
      <c r="I10" s="1" t="s">
        <v>370</v>
      </c>
      <c r="J10" s="1" t="s">
        <v>30</v>
      </c>
      <c r="K10" s="1" t="s">
        <v>344</v>
      </c>
      <c r="L10" s="1" t="s">
        <v>344</v>
      </c>
      <c r="M10" s="1" t="s">
        <v>309</v>
      </c>
      <c r="N10" s="1" t="s">
        <v>309</v>
      </c>
      <c r="O10" s="1" t="s">
        <v>310</v>
      </c>
      <c r="P10" s="1" t="s">
        <v>311</v>
      </c>
      <c r="Q10" s="1" t="s">
        <v>312</v>
      </c>
      <c r="R10" s="1" t="s">
        <v>371</v>
      </c>
      <c r="S10" s="1" t="s">
        <v>314</v>
      </c>
      <c r="T10" s="1" t="s">
        <v>315</v>
      </c>
      <c r="U10" s="1" t="s">
        <v>346</v>
      </c>
      <c r="V10" s="1" t="s">
        <v>347</v>
      </c>
    </row>
    <row r="11" s="1" customFormat="1" spans="1:22">
      <c r="A11" s="3">
        <v>18957045362</v>
      </c>
      <c r="B11" s="1" t="s">
        <v>368</v>
      </c>
      <c r="C11" s="1" t="s">
        <v>372</v>
      </c>
      <c r="D11" s="1" t="s">
        <v>373</v>
      </c>
      <c r="E11" s="1" t="s">
        <v>374</v>
      </c>
      <c r="F11" s="1" t="s">
        <v>301</v>
      </c>
      <c r="G11" s="1" t="s">
        <v>305</v>
      </c>
      <c r="H11" s="1" t="s">
        <v>306</v>
      </c>
      <c r="I11" s="1" t="s">
        <v>375</v>
      </c>
      <c r="J11" s="1" t="s">
        <v>30</v>
      </c>
      <c r="K11" s="1" t="s">
        <v>376</v>
      </c>
      <c r="L11" s="1" t="s">
        <v>376</v>
      </c>
      <c r="M11" s="1" t="s">
        <v>309</v>
      </c>
      <c r="N11" s="1" t="s">
        <v>309</v>
      </c>
      <c r="O11" s="1" t="s">
        <v>310</v>
      </c>
      <c r="P11" s="1" t="s">
        <v>311</v>
      </c>
      <c r="Q11" s="1" t="s">
        <v>312</v>
      </c>
      <c r="R11" s="1" t="s">
        <v>377</v>
      </c>
      <c r="S11" s="1" t="s">
        <v>314</v>
      </c>
      <c r="T11" s="1" t="s">
        <v>315</v>
      </c>
      <c r="U11" s="1" t="s">
        <v>316</v>
      </c>
      <c r="V11" s="1" t="s">
        <v>378</v>
      </c>
    </row>
    <row r="12" s="1" customFormat="1" spans="1:22">
      <c r="A12" s="3">
        <v>18956022013</v>
      </c>
      <c r="B12" s="1" t="s">
        <v>368</v>
      </c>
      <c r="C12" s="1" t="s">
        <v>379</v>
      </c>
      <c r="D12" s="1" t="s">
        <v>334</v>
      </c>
      <c r="E12" s="1" t="s">
        <v>380</v>
      </c>
      <c r="F12" s="1" t="s">
        <v>368</v>
      </c>
      <c r="G12" s="1" t="s">
        <v>332</v>
      </c>
      <c r="H12" s="1" t="s">
        <v>306</v>
      </c>
      <c r="I12" s="1" t="s">
        <v>381</v>
      </c>
      <c r="J12" s="1" t="s">
        <v>30</v>
      </c>
      <c r="K12" s="1" t="s">
        <v>337</v>
      </c>
      <c r="L12" s="1" t="s">
        <v>337</v>
      </c>
      <c r="M12" s="1" t="s">
        <v>309</v>
      </c>
      <c r="N12" s="1" t="s">
        <v>309</v>
      </c>
      <c r="O12" s="1" t="s">
        <v>310</v>
      </c>
      <c r="P12" s="1" t="s">
        <v>311</v>
      </c>
      <c r="Q12" s="1" t="s">
        <v>312</v>
      </c>
      <c r="R12" s="1" t="s">
        <v>382</v>
      </c>
      <c r="S12" s="1" t="s">
        <v>314</v>
      </c>
      <c r="T12" s="1" t="s">
        <v>315</v>
      </c>
      <c r="U12" s="1" t="s">
        <v>316</v>
      </c>
      <c r="V12" s="1" t="s">
        <v>339</v>
      </c>
    </row>
    <row r="13" s="1" customFormat="1" spans="1:22">
      <c r="A13" s="3">
        <v>18956018403</v>
      </c>
      <c r="B13" s="1" t="s">
        <v>368</v>
      </c>
      <c r="C13" s="1" t="s">
        <v>383</v>
      </c>
      <c r="D13" s="1" t="s">
        <v>341</v>
      </c>
      <c r="E13" s="1" t="s">
        <v>342</v>
      </c>
      <c r="F13" s="1" t="s">
        <v>368</v>
      </c>
      <c r="G13" s="1" t="s">
        <v>332</v>
      </c>
      <c r="H13" s="1" t="s">
        <v>306</v>
      </c>
      <c r="I13" s="1" t="s">
        <v>370</v>
      </c>
      <c r="J13" s="1" t="s">
        <v>30</v>
      </c>
      <c r="K13" s="1" t="s">
        <v>344</v>
      </c>
      <c r="L13" s="1" t="s">
        <v>344</v>
      </c>
      <c r="M13" s="1" t="s">
        <v>309</v>
      </c>
      <c r="N13" s="1" t="s">
        <v>309</v>
      </c>
      <c r="O13" s="1" t="s">
        <v>310</v>
      </c>
      <c r="P13" s="1" t="s">
        <v>311</v>
      </c>
      <c r="Q13" s="1" t="s">
        <v>312</v>
      </c>
      <c r="R13" s="1" t="s">
        <v>384</v>
      </c>
      <c r="S13" s="1" t="s">
        <v>314</v>
      </c>
      <c r="T13" s="1" t="s">
        <v>315</v>
      </c>
      <c r="U13" s="1" t="s">
        <v>346</v>
      </c>
      <c r="V13" s="1" t="s">
        <v>347</v>
      </c>
    </row>
    <row r="14" s="1" customFormat="1" spans="1:22">
      <c r="A14" s="3">
        <v>18955821098</v>
      </c>
      <c r="B14" s="1" t="s">
        <v>368</v>
      </c>
      <c r="C14" s="1" t="s">
        <v>385</v>
      </c>
      <c r="D14" s="1" t="s">
        <v>386</v>
      </c>
      <c r="E14" s="1" t="s">
        <v>387</v>
      </c>
      <c r="F14" s="1" t="s">
        <v>368</v>
      </c>
      <c r="G14" s="1" t="s">
        <v>332</v>
      </c>
      <c r="H14" s="1" t="s">
        <v>306</v>
      </c>
      <c r="I14" s="1" t="s">
        <v>388</v>
      </c>
      <c r="J14" s="1" t="s">
        <v>30</v>
      </c>
      <c r="K14" s="1" t="s">
        <v>389</v>
      </c>
      <c r="L14" s="1" t="s">
        <v>389</v>
      </c>
      <c r="M14" s="1" t="s">
        <v>309</v>
      </c>
      <c r="N14" s="1" t="s">
        <v>309</v>
      </c>
      <c r="O14" s="1" t="s">
        <v>310</v>
      </c>
      <c r="P14" s="1" t="s">
        <v>311</v>
      </c>
      <c r="Q14" s="1" t="s">
        <v>312</v>
      </c>
      <c r="R14" s="1" t="s">
        <v>390</v>
      </c>
      <c r="S14" s="1" t="s">
        <v>314</v>
      </c>
      <c r="T14" s="1" t="s">
        <v>315</v>
      </c>
      <c r="U14" s="1" t="s">
        <v>316</v>
      </c>
      <c r="V14" s="1" t="s">
        <v>361</v>
      </c>
    </row>
    <row r="15" s="1" customFormat="1" spans="1:22">
      <c r="A15" s="3">
        <v>18955703560</v>
      </c>
      <c r="B15" s="1" t="s">
        <v>368</v>
      </c>
      <c r="C15" s="1" t="s">
        <v>391</v>
      </c>
      <c r="D15" s="1" t="s">
        <v>392</v>
      </c>
      <c r="E15" s="1" t="s">
        <v>393</v>
      </c>
      <c r="F15" s="1" t="s">
        <v>332</v>
      </c>
      <c r="G15" s="1" t="s">
        <v>301</v>
      </c>
      <c r="H15" s="1" t="s">
        <v>306</v>
      </c>
      <c r="I15" s="1" t="s">
        <v>394</v>
      </c>
      <c r="J15" s="1" t="s">
        <v>30</v>
      </c>
      <c r="K15" s="1" t="s">
        <v>395</v>
      </c>
      <c r="L15" s="1" t="s">
        <v>395</v>
      </c>
      <c r="M15" s="1" t="s">
        <v>309</v>
      </c>
      <c r="N15" s="1" t="s">
        <v>309</v>
      </c>
      <c r="O15" s="1" t="s">
        <v>310</v>
      </c>
      <c r="P15" s="1" t="s">
        <v>311</v>
      </c>
      <c r="Q15" s="1" t="s">
        <v>312</v>
      </c>
      <c r="R15" s="1" t="s">
        <v>396</v>
      </c>
      <c r="S15" s="1" t="s">
        <v>314</v>
      </c>
      <c r="T15" s="1" t="s">
        <v>315</v>
      </c>
      <c r="U15" s="1" t="s">
        <v>316</v>
      </c>
      <c r="V15" s="1" t="s">
        <v>397</v>
      </c>
    </row>
    <row r="16" s="1" customFormat="1" spans="1:22">
      <c r="A16" s="3">
        <v>18955548083</v>
      </c>
      <c r="B16" s="1" t="s">
        <v>368</v>
      </c>
      <c r="C16" s="1" t="s">
        <v>398</v>
      </c>
      <c r="D16" s="1" t="s">
        <v>399</v>
      </c>
      <c r="E16" s="1" t="s">
        <v>400</v>
      </c>
      <c r="F16" s="1" t="s">
        <v>368</v>
      </c>
      <c r="G16" s="1" t="s">
        <v>332</v>
      </c>
      <c r="H16" s="1" t="s">
        <v>306</v>
      </c>
      <c r="I16" s="1" t="s">
        <v>401</v>
      </c>
      <c r="J16" s="1" t="s">
        <v>30</v>
      </c>
      <c r="K16" s="1" t="s">
        <v>402</v>
      </c>
      <c r="L16" s="1" t="s">
        <v>402</v>
      </c>
      <c r="M16" s="1" t="s">
        <v>309</v>
      </c>
      <c r="N16" s="1" t="s">
        <v>309</v>
      </c>
      <c r="O16" s="1" t="s">
        <v>310</v>
      </c>
      <c r="P16" s="1" t="s">
        <v>311</v>
      </c>
      <c r="Q16" s="1" t="s">
        <v>312</v>
      </c>
      <c r="R16" s="1" t="s">
        <v>403</v>
      </c>
      <c r="S16" s="1" t="s">
        <v>314</v>
      </c>
      <c r="T16" s="1" t="s">
        <v>315</v>
      </c>
      <c r="U16" s="1" t="s">
        <v>316</v>
      </c>
      <c r="V16" s="1" t="s">
        <v>361</v>
      </c>
    </row>
    <row r="17" s="1" customFormat="1" spans="1:22">
      <c r="A17" s="3">
        <v>18955480716</v>
      </c>
      <c r="B17" s="1" t="s">
        <v>368</v>
      </c>
      <c r="C17" s="1" t="s">
        <v>404</v>
      </c>
      <c r="D17" s="1" t="s">
        <v>405</v>
      </c>
      <c r="E17" s="1" t="s">
        <v>406</v>
      </c>
      <c r="F17" s="1" t="s">
        <v>332</v>
      </c>
      <c r="G17" s="1" t="s">
        <v>301</v>
      </c>
      <c r="H17" s="1" t="s">
        <v>306</v>
      </c>
      <c r="I17" s="1" t="s">
        <v>407</v>
      </c>
      <c r="J17" s="1" t="s">
        <v>30</v>
      </c>
      <c r="K17" s="1" t="s">
        <v>408</v>
      </c>
      <c r="L17" s="1" t="s">
        <v>408</v>
      </c>
      <c r="M17" s="1" t="s">
        <v>309</v>
      </c>
      <c r="N17" s="1" t="s">
        <v>309</v>
      </c>
      <c r="O17" s="1" t="s">
        <v>310</v>
      </c>
      <c r="P17" s="1" t="s">
        <v>311</v>
      </c>
      <c r="Q17" s="1" t="s">
        <v>312</v>
      </c>
      <c r="R17" s="1" t="s">
        <v>409</v>
      </c>
      <c r="S17" s="1" t="s">
        <v>314</v>
      </c>
      <c r="T17" s="1" t="s">
        <v>315</v>
      </c>
      <c r="U17" s="1" t="s">
        <v>316</v>
      </c>
      <c r="V17" s="1" t="s">
        <v>378</v>
      </c>
    </row>
    <row r="18" s="1" customFormat="1" spans="1:22">
      <c r="A18" s="3">
        <v>18955213505</v>
      </c>
      <c r="B18" s="1" t="s">
        <v>368</v>
      </c>
      <c r="C18" s="1" t="s">
        <v>410</v>
      </c>
      <c r="D18" s="1" t="s">
        <v>411</v>
      </c>
      <c r="E18" s="1" t="s">
        <v>412</v>
      </c>
      <c r="F18" s="1" t="s">
        <v>301</v>
      </c>
      <c r="G18" s="1" t="s">
        <v>305</v>
      </c>
      <c r="H18" s="1" t="s">
        <v>306</v>
      </c>
      <c r="I18" s="1" t="s">
        <v>413</v>
      </c>
      <c r="J18" s="1" t="s">
        <v>30</v>
      </c>
      <c r="K18" s="1" t="s">
        <v>414</v>
      </c>
      <c r="L18" s="1" t="s">
        <v>414</v>
      </c>
      <c r="M18" s="1" t="s">
        <v>309</v>
      </c>
      <c r="N18" s="1" t="s">
        <v>309</v>
      </c>
      <c r="O18" s="1" t="s">
        <v>310</v>
      </c>
      <c r="P18" s="1" t="s">
        <v>311</v>
      </c>
      <c r="Q18" s="1" t="s">
        <v>312</v>
      </c>
      <c r="R18" s="1" t="s">
        <v>415</v>
      </c>
      <c r="S18" s="1" t="s">
        <v>314</v>
      </c>
      <c r="T18" s="1" t="s">
        <v>315</v>
      </c>
      <c r="U18" s="1" t="s">
        <v>346</v>
      </c>
      <c r="V18" s="1" t="s">
        <v>416</v>
      </c>
    </row>
    <row r="19" s="1" customFormat="1" spans="1:22">
      <c r="A19" s="3">
        <v>18954765630</v>
      </c>
      <c r="B19" s="1" t="s">
        <v>368</v>
      </c>
      <c r="C19" s="1" t="s">
        <v>417</v>
      </c>
      <c r="D19" s="1" t="s">
        <v>418</v>
      </c>
      <c r="E19" s="1" t="s">
        <v>419</v>
      </c>
      <c r="F19" s="1" t="s">
        <v>332</v>
      </c>
      <c r="G19" s="1" t="s">
        <v>301</v>
      </c>
      <c r="H19" s="1" t="s">
        <v>306</v>
      </c>
      <c r="I19" s="1" t="s">
        <v>420</v>
      </c>
      <c r="J19" s="1" t="s">
        <v>30</v>
      </c>
      <c r="K19" s="1" t="s">
        <v>421</v>
      </c>
      <c r="L19" s="1" t="s">
        <v>421</v>
      </c>
      <c r="M19" s="1" t="s">
        <v>309</v>
      </c>
      <c r="N19" s="1" t="s">
        <v>309</v>
      </c>
      <c r="O19" s="1" t="s">
        <v>310</v>
      </c>
      <c r="P19" s="1" t="s">
        <v>311</v>
      </c>
      <c r="Q19" s="1" t="s">
        <v>312</v>
      </c>
      <c r="R19" s="1" t="s">
        <v>422</v>
      </c>
      <c r="S19" s="1" t="s">
        <v>314</v>
      </c>
      <c r="T19" s="1" t="s">
        <v>315</v>
      </c>
      <c r="U19" s="1" t="s">
        <v>316</v>
      </c>
      <c r="V19" s="1" t="s">
        <v>331</v>
      </c>
    </row>
    <row r="20" s="1" customFormat="1" spans="1:22">
      <c r="A20" s="3">
        <v>18954741379</v>
      </c>
      <c r="B20" s="1" t="s">
        <v>368</v>
      </c>
      <c r="C20" s="1" t="s">
        <v>423</v>
      </c>
      <c r="D20" s="1" t="s">
        <v>424</v>
      </c>
      <c r="E20" s="1" t="s">
        <v>425</v>
      </c>
      <c r="F20" s="1" t="s">
        <v>301</v>
      </c>
      <c r="G20" s="1" t="s">
        <v>305</v>
      </c>
      <c r="H20" s="1" t="s">
        <v>306</v>
      </c>
      <c r="I20" s="1" t="s">
        <v>426</v>
      </c>
      <c r="J20" s="1" t="s">
        <v>30</v>
      </c>
      <c r="K20" s="1" t="s">
        <v>427</v>
      </c>
      <c r="L20" s="1" t="s">
        <v>427</v>
      </c>
      <c r="M20" s="1" t="s">
        <v>309</v>
      </c>
      <c r="N20" s="1" t="s">
        <v>309</v>
      </c>
      <c r="O20" s="1" t="s">
        <v>310</v>
      </c>
      <c r="P20" s="1" t="s">
        <v>311</v>
      </c>
      <c r="Q20" s="1" t="s">
        <v>312</v>
      </c>
      <c r="R20" s="1" t="s">
        <v>428</v>
      </c>
      <c r="S20" s="1" t="s">
        <v>314</v>
      </c>
      <c r="T20" s="1" t="s">
        <v>315</v>
      </c>
      <c r="U20" s="1" t="s">
        <v>316</v>
      </c>
      <c r="V20" s="1" t="s">
        <v>331</v>
      </c>
    </row>
    <row r="21" s="1" customFormat="1" spans="1:22">
      <c r="A21" s="3">
        <v>18954736675</v>
      </c>
      <c r="B21" s="1" t="s">
        <v>368</v>
      </c>
      <c r="C21" s="1" t="s">
        <v>429</v>
      </c>
      <c r="D21" s="1" t="s">
        <v>430</v>
      </c>
      <c r="E21" s="1" t="s">
        <v>431</v>
      </c>
      <c r="F21" s="1" t="s">
        <v>332</v>
      </c>
      <c r="G21" s="1" t="s">
        <v>301</v>
      </c>
      <c r="H21" s="1" t="s">
        <v>306</v>
      </c>
      <c r="I21" s="1" t="s">
        <v>432</v>
      </c>
      <c r="J21" s="1" t="s">
        <v>30</v>
      </c>
      <c r="K21" s="1" t="s">
        <v>433</v>
      </c>
      <c r="L21" s="1" t="s">
        <v>433</v>
      </c>
      <c r="M21" s="1" t="s">
        <v>309</v>
      </c>
      <c r="N21" s="1" t="s">
        <v>309</v>
      </c>
      <c r="O21" s="1" t="s">
        <v>310</v>
      </c>
      <c r="P21" s="1" t="s">
        <v>311</v>
      </c>
      <c r="Q21" s="1" t="s">
        <v>312</v>
      </c>
      <c r="R21" s="1" t="s">
        <v>434</v>
      </c>
      <c r="S21" s="1" t="s">
        <v>314</v>
      </c>
      <c r="T21" s="1" t="s">
        <v>315</v>
      </c>
      <c r="U21" s="1" t="s">
        <v>316</v>
      </c>
      <c r="V21" s="1" t="s">
        <v>435</v>
      </c>
    </row>
    <row r="22" s="1" customFormat="1" spans="1:22">
      <c r="A22" s="3">
        <v>18954733685</v>
      </c>
      <c r="B22" s="1" t="s">
        <v>368</v>
      </c>
      <c r="C22" s="1" t="s">
        <v>436</v>
      </c>
      <c r="D22" s="1" t="s">
        <v>437</v>
      </c>
      <c r="E22" s="1" t="s">
        <v>438</v>
      </c>
      <c r="F22" s="1" t="s">
        <v>368</v>
      </c>
      <c r="G22" s="1" t="s">
        <v>332</v>
      </c>
      <c r="H22" s="1" t="s">
        <v>306</v>
      </c>
      <c r="I22" s="1" t="s">
        <v>439</v>
      </c>
      <c r="J22" s="1" t="s">
        <v>30</v>
      </c>
      <c r="K22" s="1" t="s">
        <v>440</v>
      </c>
      <c r="L22" s="1" t="s">
        <v>440</v>
      </c>
      <c r="M22" s="1" t="s">
        <v>309</v>
      </c>
      <c r="N22" s="1" t="s">
        <v>309</v>
      </c>
      <c r="O22" s="1" t="s">
        <v>310</v>
      </c>
      <c r="P22" s="1" t="s">
        <v>311</v>
      </c>
      <c r="Q22" s="1" t="s">
        <v>312</v>
      </c>
      <c r="R22" s="1" t="s">
        <v>441</v>
      </c>
      <c r="S22" s="1" t="s">
        <v>314</v>
      </c>
      <c r="T22" s="1" t="s">
        <v>315</v>
      </c>
      <c r="U22" s="1" t="s">
        <v>316</v>
      </c>
      <c r="V22" s="1" t="s">
        <v>347</v>
      </c>
    </row>
    <row r="23" s="1" customFormat="1" spans="1:22">
      <c r="A23" s="3">
        <v>18954677647</v>
      </c>
      <c r="B23" s="1" t="s">
        <v>368</v>
      </c>
      <c r="C23" s="1" t="s">
        <v>442</v>
      </c>
      <c r="D23" s="1" t="s">
        <v>443</v>
      </c>
      <c r="E23" s="1" t="s">
        <v>444</v>
      </c>
      <c r="F23" s="1" t="s">
        <v>368</v>
      </c>
      <c r="G23" s="1" t="s">
        <v>332</v>
      </c>
      <c r="H23" s="1" t="s">
        <v>306</v>
      </c>
      <c r="I23" s="1" t="s">
        <v>445</v>
      </c>
      <c r="J23" s="1" t="s">
        <v>30</v>
      </c>
      <c r="K23" s="1" t="s">
        <v>446</v>
      </c>
      <c r="L23" s="1" t="s">
        <v>446</v>
      </c>
      <c r="M23" s="1" t="s">
        <v>309</v>
      </c>
      <c r="N23" s="1" t="s">
        <v>309</v>
      </c>
      <c r="O23" s="1" t="s">
        <v>310</v>
      </c>
      <c r="P23" s="1" t="s">
        <v>311</v>
      </c>
      <c r="Q23" s="1" t="s">
        <v>312</v>
      </c>
      <c r="R23" s="1" t="s">
        <v>447</v>
      </c>
      <c r="S23" s="1" t="s">
        <v>314</v>
      </c>
      <c r="T23" s="1" t="s">
        <v>315</v>
      </c>
      <c r="U23" s="1" t="s">
        <v>316</v>
      </c>
      <c r="V23" s="1" t="s">
        <v>331</v>
      </c>
    </row>
    <row r="24" s="1" customFormat="1" spans="1:22">
      <c r="A24" s="3">
        <v>18954477020</v>
      </c>
      <c r="B24" s="1" t="s">
        <v>448</v>
      </c>
      <c r="C24" s="1" t="s">
        <v>449</v>
      </c>
      <c r="D24" s="1" t="s">
        <v>450</v>
      </c>
      <c r="E24" s="1" t="s">
        <v>451</v>
      </c>
      <c r="F24" s="1" t="s">
        <v>368</v>
      </c>
      <c r="G24" s="1" t="s">
        <v>332</v>
      </c>
      <c r="H24" s="1" t="s">
        <v>306</v>
      </c>
      <c r="I24" s="1" t="s">
        <v>452</v>
      </c>
      <c r="J24" s="1" t="s">
        <v>30</v>
      </c>
      <c r="K24" s="1" t="s">
        <v>453</v>
      </c>
      <c r="L24" s="1" t="s">
        <v>453</v>
      </c>
      <c r="M24" s="1" t="s">
        <v>309</v>
      </c>
      <c r="N24" s="1" t="s">
        <v>309</v>
      </c>
      <c r="O24" s="1" t="s">
        <v>310</v>
      </c>
      <c r="P24" s="1" t="s">
        <v>311</v>
      </c>
      <c r="Q24" s="1" t="s">
        <v>312</v>
      </c>
      <c r="R24" s="1" t="s">
        <v>454</v>
      </c>
      <c r="S24" s="1" t="s">
        <v>314</v>
      </c>
      <c r="T24" s="1" t="s">
        <v>315</v>
      </c>
      <c r="U24" s="1" t="s">
        <v>316</v>
      </c>
      <c r="V24" s="1" t="s">
        <v>331</v>
      </c>
    </row>
    <row r="25" s="1" customFormat="1" spans="1:22">
      <c r="A25" s="3">
        <v>18954313187</v>
      </c>
      <c r="B25" s="1" t="s">
        <v>448</v>
      </c>
      <c r="C25" s="1" t="s">
        <v>455</v>
      </c>
      <c r="D25" s="1" t="s">
        <v>456</v>
      </c>
      <c r="E25" s="1" t="s">
        <v>457</v>
      </c>
      <c r="F25" s="1" t="s">
        <v>368</v>
      </c>
      <c r="G25" s="1" t="s">
        <v>301</v>
      </c>
      <c r="H25" s="1" t="s">
        <v>306</v>
      </c>
      <c r="I25" s="1" t="s">
        <v>458</v>
      </c>
      <c r="J25" s="1" t="s">
        <v>30</v>
      </c>
      <c r="K25" s="1" t="s">
        <v>459</v>
      </c>
      <c r="L25" s="1" t="s">
        <v>459</v>
      </c>
      <c r="M25" s="1" t="s">
        <v>309</v>
      </c>
      <c r="N25" s="1" t="s">
        <v>309</v>
      </c>
      <c r="O25" s="1" t="s">
        <v>310</v>
      </c>
      <c r="P25" s="1" t="s">
        <v>311</v>
      </c>
      <c r="Q25" s="1" t="s">
        <v>312</v>
      </c>
      <c r="R25" s="1" t="s">
        <v>460</v>
      </c>
      <c r="S25" s="1" t="s">
        <v>314</v>
      </c>
      <c r="T25" s="1" t="s">
        <v>315</v>
      </c>
      <c r="U25" s="1" t="s">
        <v>316</v>
      </c>
      <c r="V25" s="1" t="s">
        <v>361</v>
      </c>
    </row>
    <row r="26" s="1" customFormat="1" spans="1:22">
      <c r="A26" s="3">
        <v>18954291875</v>
      </c>
      <c r="B26" s="1" t="s">
        <v>448</v>
      </c>
      <c r="C26" s="1" t="s">
        <v>461</v>
      </c>
      <c r="D26" s="1" t="s">
        <v>462</v>
      </c>
      <c r="E26" s="1" t="s">
        <v>463</v>
      </c>
      <c r="F26" s="1" t="s">
        <v>332</v>
      </c>
      <c r="G26" s="1" t="s">
        <v>301</v>
      </c>
      <c r="H26" s="1" t="s">
        <v>306</v>
      </c>
      <c r="I26" s="1" t="s">
        <v>464</v>
      </c>
      <c r="J26" s="1" t="s">
        <v>30</v>
      </c>
      <c r="K26" s="1" t="s">
        <v>465</v>
      </c>
      <c r="L26" s="1" t="s">
        <v>465</v>
      </c>
      <c r="M26" s="1" t="s">
        <v>309</v>
      </c>
      <c r="N26" s="1" t="s">
        <v>309</v>
      </c>
      <c r="O26" s="1" t="s">
        <v>310</v>
      </c>
      <c r="P26" s="1" t="s">
        <v>311</v>
      </c>
      <c r="Q26" s="1" t="s">
        <v>312</v>
      </c>
      <c r="R26" s="1" t="s">
        <v>466</v>
      </c>
      <c r="S26" s="1" t="s">
        <v>314</v>
      </c>
      <c r="T26" s="1" t="s">
        <v>315</v>
      </c>
      <c r="U26" s="1" t="s">
        <v>316</v>
      </c>
      <c r="V26" s="1" t="s">
        <v>416</v>
      </c>
    </row>
    <row r="27" s="1" customFormat="1" spans="1:22">
      <c r="A27" s="3">
        <v>17414040473</v>
      </c>
      <c r="B27" s="1" t="s">
        <v>467</v>
      </c>
      <c r="C27" s="1" t="s">
        <v>468</v>
      </c>
      <c r="D27" s="1" t="s">
        <v>469</v>
      </c>
      <c r="E27" s="1" t="s">
        <v>470</v>
      </c>
      <c r="F27" s="1" t="s">
        <v>471</v>
      </c>
      <c r="G27" s="1" t="s">
        <v>301</v>
      </c>
      <c r="H27" s="1" t="s">
        <v>306</v>
      </c>
      <c r="I27" s="1" t="s">
        <v>472</v>
      </c>
      <c r="J27" s="1" t="s">
        <v>30</v>
      </c>
      <c r="K27" s="1" t="s">
        <v>473</v>
      </c>
      <c r="L27" s="1" t="s">
        <v>473</v>
      </c>
      <c r="M27" s="1" t="s">
        <v>309</v>
      </c>
      <c r="N27" s="1" t="s">
        <v>309</v>
      </c>
      <c r="O27" s="1" t="s">
        <v>310</v>
      </c>
      <c r="P27" s="1" t="s">
        <v>311</v>
      </c>
      <c r="Q27" s="1" t="s">
        <v>312</v>
      </c>
      <c r="R27" s="1" t="s">
        <v>474</v>
      </c>
      <c r="S27" s="1" t="s">
        <v>314</v>
      </c>
      <c r="T27" s="1" t="s">
        <v>315</v>
      </c>
      <c r="U27" s="1" t="s">
        <v>316</v>
      </c>
      <c r="V27" s="1" t="s">
        <v>347</v>
      </c>
    </row>
    <row r="28" s="1" customFormat="1" spans="1:22">
      <c r="A28" s="3">
        <v>18231551577</v>
      </c>
      <c r="B28" s="1" t="s">
        <v>475</v>
      </c>
      <c r="C28" s="1" t="s">
        <v>476</v>
      </c>
      <c r="D28" s="1" t="s">
        <v>477</v>
      </c>
      <c r="E28" s="1" t="s">
        <v>478</v>
      </c>
      <c r="F28" s="1" t="s">
        <v>448</v>
      </c>
      <c r="G28" s="1" t="s">
        <v>305</v>
      </c>
      <c r="H28" s="1" t="s">
        <v>306</v>
      </c>
      <c r="I28" s="1" t="s">
        <v>479</v>
      </c>
      <c r="J28" s="1" t="s">
        <v>30</v>
      </c>
      <c r="K28" s="1" t="s">
        <v>480</v>
      </c>
      <c r="L28" s="1" t="s">
        <v>480</v>
      </c>
      <c r="M28" s="1" t="s">
        <v>309</v>
      </c>
      <c r="N28" s="1" t="s">
        <v>309</v>
      </c>
      <c r="O28" s="1" t="s">
        <v>310</v>
      </c>
      <c r="P28" s="1" t="s">
        <v>311</v>
      </c>
      <c r="Q28" s="1" t="s">
        <v>312</v>
      </c>
      <c r="R28" s="1" t="s">
        <v>481</v>
      </c>
      <c r="S28" s="1" t="s">
        <v>314</v>
      </c>
      <c r="T28" s="1" t="s">
        <v>315</v>
      </c>
      <c r="U28" s="1" t="s">
        <v>316</v>
      </c>
      <c r="V28" s="1" t="s">
        <v>482</v>
      </c>
    </row>
    <row r="29" s="1" customFormat="1" spans="1:22">
      <c r="A29" s="3">
        <v>18947970768</v>
      </c>
      <c r="B29" s="1" t="s">
        <v>471</v>
      </c>
      <c r="C29" s="1" t="s">
        <v>483</v>
      </c>
      <c r="D29" s="1" t="s">
        <v>462</v>
      </c>
      <c r="E29" s="1" t="s">
        <v>463</v>
      </c>
      <c r="F29" s="1" t="s">
        <v>368</v>
      </c>
      <c r="G29" s="1" t="s">
        <v>332</v>
      </c>
      <c r="H29" s="1" t="s">
        <v>306</v>
      </c>
      <c r="I29" s="1" t="s">
        <v>484</v>
      </c>
      <c r="J29" s="1" t="s">
        <v>30</v>
      </c>
      <c r="K29" s="1" t="s">
        <v>485</v>
      </c>
      <c r="L29" s="1" t="s">
        <v>485</v>
      </c>
      <c r="M29" s="1" t="s">
        <v>309</v>
      </c>
      <c r="N29" s="1" t="s">
        <v>309</v>
      </c>
      <c r="O29" s="1" t="s">
        <v>310</v>
      </c>
      <c r="P29" s="1" t="s">
        <v>311</v>
      </c>
      <c r="Q29" s="1" t="s">
        <v>312</v>
      </c>
      <c r="R29" s="1" t="s">
        <v>486</v>
      </c>
      <c r="S29" s="1" t="s">
        <v>314</v>
      </c>
      <c r="T29" s="1" t="s">
        <v>315</v>
      </c>
      <c r="U29" s="1" t="s">
        <v>316</v>
      </c>
      <c r="V29" s="1" t="s">
        <v>416</v>
      </c>
    </row>
    <row r="30" s="1" customFormat="1" spans="1:22">
      <c r="A30" s="3">
        <v>18910728242</v>
      </c>
      <c r="B30" s="1" t="s">
        <v>487</v>
      </c>
      <c r="C30" s="1" t="s">
        <v>488</v>
      </c>
      <c r="D30" s="1" t="s">
        <v>462</v>
      </c>
      <c r="E30" s="1" t="s">
        <v>489</v>
      </c>
      <c r="F30" s="1" t="s">
        <v>332</v>
      </c>
      <c r="G30" s="1" t="s">
        <v>301</v>
      </c>
      <c r="H30" s="1" t="s">
        <v>306</v>
      </c>
      <c r="I30" s="1" t="s">
        <v>490</v>
      </c>
      <c r="J30" s="1" t="s">
        <v>30</v>
      </c>
      <c r="K30" s="1" t="s">
        <v>491</v>
      </c>
      <c r="L30" s="1" t="s">
        <v>491</v>
      </c>
      <c r="M30" s="1" t="s">
        <v>309</v>
      </c>
      <c r="N30" s="1" t="s">
        <v>309</v>
      </c>
      <c r="O30" s="1" t="s">
        <v>310</v>
      </c>
      <c r="P30" s="1" t="s">
        <v>311</v>
      </c>
      <c r="Q30" s="1" t="s">
        <v>312</v>
      </c>
      <c r="R30" s="1" t="s">
        <v>492</v>
      </c>
      <c r="S30" s="1" t="s">
        <v>314</v>
      </c>
      <c r="T30" s="1" t="s">
        <v>315</v>
      </c>
      <c r="U30" s="1" t="s">
        <v>316</v>
      </c>
      <c r="V30" s="1" t="s">
        <v>416</v>
      </c>
    </row>
    <row r="31" s="1" customFormat="1" spans="1:22">
      <c r="A31" s="3">
        <v>18953292870</v>
      </c>
      <c r="B31" s="1" t="s">
        <v>448</v>
      </c>
      <c r="C31" s="1" t="s">
        <v>493</v>
      </c>
      <c r="D31" s="1" t="s">
        <v>411</v>
      </c>
      <c r="E31" s="1" t="s">
        <v>494</v>
      </c>
      <c r="F31" s="1" t="s">
        <v>332</v>
      </c>
      <c r="G31" s="1" t="s">
        <v>301</v>
      </c>
      <c r="H31" s="1" t="s">
        <v>306</v>
      </c>
      <c r="I31" s="1" t="s">
        <v>495</v>
      </c>
      <c r="J31" s="1" t="s">
        <v>30</v>
      </c>
      <c r="K31" s="1" t="s">
        <v>496</v>
      </c>
      <c r="L31" s="1" t="s">
        <v>496</v>
      </c>
      <c r="M31" s="1" t="s">
        <v>309</v>
      </c>
      <c r="N31" s="1" t="s">
        <v>309</v>
      </c>
      <c r="O31" s="1" t="s">
        <v>310</v>
      </c>
      <c r="P31" s="1" t="s">
        <v>311</v>
      </c>
      <c r="Q31" s="1" t="s">
        <v>312</v>
      </c>
      <c r="R31" s="1" t="s">
        <v>497</v>
      </c>
      <c r="S31" s="1" t="s">
        <v>314</v>
      </c>
      <c r="T31" s="1" t="s">
        <v>315</v>
      </c>
      <c r="U31" s="1" t="s">
        <v>346</v>
      </c>
      <c r="V31" s="1" t="s">
        <v>416</v>
      </c>
    </row>
    <row r="32" s="1" customFormat="1" spans="1:22">
      <c r="A32" s="3">
        <v>18952792852</v>
      </c>
      <c r="B32" s="1" t="s">
        <v>448</v>
      </c>
      <c r="C32" s="1" t="s">
        <v>498</v>
      </c>
      <c r="D32" s="1" t="s">
        <v>411</v>
      </c>
      <c r="E32" s="1" t="s">
        <v>499</v>
      </c>
      <c r="F32" s="1" t="s">
        <v>332</v>
      </c>
      <c r="G32" s="1" t="s">
        <v>305</v>
      </c>
      <c r="H32" s="1" t="s">
        <v>306</v>
      </c>
      <c r="I32" s="1" t="s">
        <v>500</v>
      </c>
      <c r="J32" s="1" t="s">
        <v>30</v>
      </c>
      <c r="K32" s="1" t="s">
        <v>501</v>
      </c>
      <c r="L32" s="1" t="s">
        <v>501</v>
      </c>
      <c r="M32" s="1" t="s">
        <v>309</v>
      </c>
      <c r="N32" s="1" t="s">
        <v>309</v>
      </c>
      <c r="O32" s="1" t="s">
        <v>310</v>
      </c>
      <c r="P32" s="1" t="s">
        <v>311</v>
      </c>
      <c r="Q32" s="1" t="s">
        <v>312</v>
      </c>
      <c r="R32" s="1" t="s">
        <v>502</v>
      </c>
      <c r="S32" s="1" t="s">
        <v>314</v>
      </c>
      <c r="T32" s="1" t="s">
        <v>315</v>
      </c>
      <c r="U32" s="1" t="s">
        <v>346</v>
      </c>
      <c r="V32" s="1" t="s">
        <v>416</v>
      </c>
    </row>
    <row r="33" s="1" customFormat="1" spans="1:22">
      <c r="A33" s="3">
        <v>18953672144</v>
      </c>
      <c r="B33" s="1" t="s">
        <v>448</v>
      </c>
      <c r="C33" s="1" t="s">
        <v>503</v>
      </c>
      <c r="D33" s="1" t="s">
        <v>504</v>
      </c>
      <c r="E33" s="1" t="s">
        <v>505</v>
      </c>
      <c r="F33" s="1" t="s">
        <v>301</v>
      </c>
      <c r="G33" s="1" t="s">
        <v>305</v>
      </c>
      <c r="H33" s="1" t="s">
        <v>306</v>
      </c>
      <c r="I33" s="1" t="s">
        <v>506</v>
      </c>
      <c r="J33" s="1" t="s">
        <v>30</v>
      </c>
      <c r="K33" s="1" t="s">
        <v>507</v>
      </c>
      <c r="L33" s="1" t="s">
        <v>507</v>
      </c>
      <c r="M33" s="1" t="s">
        <v>309</v>
      </c>
      <c r="N33" s="1" t="s">
        <v>309</v>
      </c>
      <c r="O33" s="1" t="s">
        <v>310</v>
      </c>
      <c r="P33" s="1" t="s">
        <v>311</v>
      </c>
      <c r="Q33" s="1" t="s">
        <v>312</v>
      </c>
      <c r="R33" s="1" t="s">
        <v>508</v>
      </c>
      <c r="S33" s="1" t="s">
        <v>314</v>
      </c>
      <c r="T33" s="1" t="s">
        <v>315</v>
      </c>
      <c r="U33" s="1" t="s">
        <v>316</v>
      </c>
      <c r="V33" s="1" t="s">
        <v>331</v>
      </c>
    </row>
    <row r="34" s="1" customFormat="1" spans="1:22">
      <c r="A34" s="3">
        <v>18872181699</v>
      </c>
      <c r="B34" s="1" t="s">
        <v>509</v>
      </c>
      <c r="C34" s="1" t="s">
        <v>510</v>
      </c>
      <c r="D34" s="1" t="s">
        <v>511</v>
      </c>
      <c r="E34" s="1" t="s">
        <v>512</v>
      </c>
      <c r="F34" s="1" t="s">
        <v>301</v>
      </c>
      <c r="G34" s="1" t="s">
        <v>305</v>
      </c>
      <c r="H34" s="1" t="s">
        <v>306</v>
      </c>
      <c r="I34" s="1" t="s">
        <v>513</v>
      </c>
      <c r="J34" s="1" t="s">
        <v>30</v>
      </c>
      <c r="K34" s="1" t="s">
        <v>514</v>
      </c>
      <c r="L34" s="1" t="s">
        <v>514</v>
      </c>
      <c r="M34" s="1" t="s">
        <v>309</v>
      </c>
      <c r="N34" s="1" t="s">
        <v>309</v>
      </c>
      <c r="O34" s="1" t="s">
        <v>310</v>
      </c>
      <c r="P34" s="1" t="s">
        <v>311</v>
      </c>
      <c r="Q34" s="1" t="s">
        <v>312</v>
      </c>
      <c r="R34" s="1" t="s">
        <v>515</v>
      </c>
      <c r="S34" s="1" t="s">
        <v>314</v>
      </c>
      <c r="T34" s="1" t="s">
        <v>315</v>
      </c>
      <c r="U34" s="1" t="s">
        <v>316</v>
      </c>
      <c r="V34" s="1" t="s">
        <v>331</v>
      </c>
    </row>
    <row r="35" s="1" customFormat="1" spans="1:22">
      <c r="A35" s="3">
        <v>17263399394</v>
      </c>
      <c r="B35" s="1" t="s">
        <v>516</v>
      </c>
      <c r="C35" s="1" t="s">
        <v>517</v>
      </c>
      <c r="D35" s="1" t="s">
        <v>518</v>
      </c>
      <c r="E35" s="1" t="s">
        <v>519</v>
      </c>
      <c r="F35" s="1" t="s">
        <v>368</v>
      </c>
      <c r="G35" s="1" t="s">
        <v>332</v>
      </c>
      <c r="H35" s="1" t="s">
        <v>306</v>
      </c>
      <c r="I35" s="1" t="s">
        <v>520</v>
      </c>
      <c r="J35" s="1" t="s">
        <v>30</v>
      </c>
      <c r="K35" s="1" t="s">
        <v>440</v>
      </c>
      <c r="L35" s="1" t="s">
        <v>310</v>
      </c>
      <c r="M35" s="1" t="s">
        <v>521</v>
      </c>
      <c r="N35" s="1" t="s">
        <v>522</v>
      </c>
      <c r="O35" s="1" t="s">
        <v>310</v>
      </c>
      <c r="P35" s="1" t="s">
        <v>311</v>
      </c>
      <c r="Q35" s="1" t="s">
        <v>312</v>
      </c>
      <c r="R35" s="1" t="s">
        <v>523</v>
      </c>
      <c r="S35" s="1" t="s">
        <v>314</v>
      </c>
      <c r="T35" s="1" t="s">
        <v>315</v>
      </c>
      <c r="U35" s="1" t="s">
        <v>316</v>
      </c>
      <c r="V35" s="1" t="s">
        <v>331</v>
      </c>
    </row>
    <row r="36" s="1" customFormat="1" spans="1:22">
      <c r="A36" s="3">
        <v>18695153925</v>
      </c>
      <c r="B36" s="1" t="s">
        <v>524</v>
      </c>
      <c r="C36" s="1" t="s">
        <v>525</v>
      </c>
      <c r="D36" s="1" t="s">
        <v>443</v>
      </c>
      <c r="E36" s="1" t="s">
        <v>526</v>
      </c>
      <c r="F36" s="1" t="s">
        <v>332</v>
      </c>
      <c r="G36" s="1" t="s">
        <v>301</v>
      </c>
      <c r="H36" s="1" t="s">
        <v>306</v>
      </c>
      <c r="I36" s="1" t="s">
        <v>527</v>
      </c>
      <c r="J36" s="1" t="s">
        <v>30</v>
      </c>
      <c r="K36" s="1" t="s">
        <v>528</v>
      </c>
      <c r="L36" s="1" t="s">
        <v>528</v>
      </c>
      <c r="M36" s="1" t="s">
        <v>309</v>
      </c>
      <c r="N36" s="1" t="s">
        <v>309</v>
      </c>
      <c r="O36" s="1" t="s">
        <v>310</v>
      </c>
      <c r="P36" s="1" t="s">
        <v>311</v>
      </c>
      <c r="Q36" s="1" t="s">
        <v>312</v>
      </c>
      <c r="R36" s="1" t="s">
        <v>529</v>
      </c>
      <c r="S36" s="1" t="s">
        <v>314</v>
      </c>
      <c r="T36" s="1" t="s">
        <v>315</v>
      </c>
      <c r="U36" s="1" t="s">
        <v>316</v>
      </c>
      <c r="V36" s="1" t="s">
        <v>331</v>
      </c>
    </row>
    <row r="37" s="1" customFormat="1" spans="1:22">
      <c r="A37" s="3">
        <v>18764970099</v>
      </c>
      <c r="B37" s="1" t="s">
        <v>530</v>
      </c>
      <c r="C37" s="1" t="s">
        <v>531</v>
      </c>
      <c r="D37" s="1" t="s">
        <v>532</v>
      </c>
      <c r="E37" s="1" t="s">
        <v>533</v>
      </c>
      <c r="F37" s="1" t="s">
        <v>534</v>
      </c>
      <c r="G37" s="1" t="s">
        <v>305</v>
      </c>
      <c r="H37" s="1" t="s">
        <v>306</v>
      </c>
      <c r="I37" s="1" t="s">
        <v>310</v>
      </c>
      <c r="J37" s="1" t="s">
        <v>30</v>
      </c>
      <c r="K37" s="1" t="s">
        <v>310</v>
      </c>
      <c r="L37" s="1" t="s">
        <v>535</v>
      </c>
      <c r="M37" s="1" t="s">
        <v>536</v>
      </c>
      <c r="N37" s="1" t="s">
        <v>537</v>
      </c>
      <c r="O37" s="1" t="s">
        <v>310</v>
      </c>
      <c r="P37" s="1" t="s">
        <v>311</v>
      </c>
      <c r="Q37" s="1" t="s">
        <v>312</v>
      </c>
      <c r="R37" s="1" t="s">
        <v>538</v>
      </c>
      <c r="S37" s="1" t="s">
        <v>314</v>
      </c>
      <c r="T37" s="1" t="s">
        <v>315</v>
      </c>
      <c r="U37" s="1" t="s">
        <v>316</v>
      </c>
      <c r="V37" s="1" t="s">
        <v>539</v>
      </c>
    </row>
    <row r="38" s="1" customFormat="1" spans="1:22">
      <c r="A38" s="3">
        <v>18953024747</v>
      </c>
      <c r="B38" s="1" t="s">
        <v>448</v>
      </c>
      <c r="C38" s="1" t="s">
        <v>540</v>
      </c>
      <c r="D38" s="1" t="s">
        <v>541</v>
      </c>
      <c r="E38" s="1" t="s">
        <v>542</v>
      </c>
      <c r="F38" s="1" t="s">
        <v>448</v>
      </c>
      <c r="G38" s="1" t="s">
        <v>332</v>
      </c>
      <c r="H38" s="1" t="s">
        <v>306</v>
      </c>
      <c r="I38" s="1" t="s">
        <v>543</v>
      </c>
      <c r="J38" s="1" t="s">
        <v>30</v>
      </c>
      <c r="K38" s="1" t="s">
        <v>544</v>
      </c>
      <c r="L38" s="1" t="s">
        <v>544</v>
      </c>
      <c r="M38" s="1" t="s">
        <v>309</v>
      </c>
      <c r="N38" s="1" t="s">
        <v>309</v>
      </c>
      <c r="O38" s="1" t="s">
        <v>310</v>
      </c>
      <c r="P38" s="1" t="s">
        <v>311</v>
      </c>
      <c r="Q38" s="1" t="s">
        <v>312</v>
      </c>
      <c r="R38" s="1" t="s">
        <v>545</v>
      </c>
      <c r="S38" s="1" t="s">
        <v>314</v>
      </c>
      <c r="T38" s="1" t="s">
        <v>315</v>
      </c>
      <c r="U38" s="1" t="s">
        <v>316</v>
      </c>
      <c r="V38" s="1" t="s">
        <v>331</v>
      </c>
    </row>
    <row r="39" s="1" customFormat="1" spans="1:22">
      <c r="A39" s="3">
        <v>18952131429</v>
      </c>
      <c r="B39" s="1" t="s">
        <v>448</v>
      </c>
      <c r="C39" s="1" t="s">
        <v>546</v>
      </c>
      <c r="D39" s="1" t="s">
        <v>547</v>
      </c>
      <c r="E39" s="1" t="s">
        <v>548</v>
      </c>
      <c r="F39" s="1" t="s">
        <v>368</v>
      </c>
      <c r="G39" s="1" t="s">
        <v>301</v>
      </c>
      <c r="H39" s="1" t="s">
        <v>306</v>
      </c>
      <c r="I39" s="1" t="s">
        <v>549</v>
      </c>
      <c r="J39" s="1" t="s">
        <v>30</v>
      </c>
      <c r="K39" s="1" t="s">
        <v>550</v>
      </c>
      <c r="L39" s="1" t="s">
        <v>550</v>
      </c>
      <c r="M39" s="1" t="s">
        <v>309</v>
      </c>
      <c r="N39" s="1" t="s">
        <v>309</v>
      </c>
      <c r="O39" s="1" t="s">
        <v>310</v>
      </c>
      <c r="P39" s="1" t="s">
        <v>311</v>
      </c>
      <c r="Q39" s="1" t="s">
        <v>312</v>
      </c>
      <c r="R39" s="1" t="s">
        <v>551</v>
      </c>
      <c r="S39" s="1" t="s">
        <v>314</v>
      </c>
      <c r="T39" s="1" t="s">
        <v>315</v>
      </c>
      <c r="U39" s="1" t="s">
        <v>316</v>
      </c>
      <c r="V39" s="1" t="s">
        <v>331</v>
      </c>
    </row>
    <row r="40" s="1" customFormat="1" spans="1:22">
      <c r="A40" s="3">
        <v>17945159513</v>
      </c>
      <c r="B40" s="1" t="s">
        <v>552</v>
      </c>
      <c r="C40" s="1" t="s">
        <v>553</v>
      </c>
      <c r="D40" s="1" t="s">
        <v>554</v>
      </c>
      <c r="E40" s="1" t="s">
        <v>555</v>
      </c>
      <c r="F40" s="1" t="s">
        <v>332</v>
      </c>
      <c r="G40" s="1" t="s">
        <v>301</v>
      </c>
      <c r="H40" s="1" t="s">
        <v>306</v>
      </c>
      <c r="I40" s="1" t="s">
        <v>556</v>
      </c>
      <c r="J40" s="1" t="s">
        <v>30</v>
      </c>
      <c r="K40" s="1" t="s">
        <v>557</v>
      </c>
      <c r="L40" s="1" t="s">
        <v>557</v>
      </c>
      <c r="M40" s="1" t="s">
        <v>309</v>
      </c>
      <c r="N40" s="1" t="s">
        <v>309</v>
      </c>
      <c r="O40" s="1" t="s">
        <v>310</v>
      </c>
      <c r="P40" s="1" t="s">
        <v>311</v>
      </c>
      <c r="Q40" s="1" t="s">
        <v>312</v>
      </c>
      <c r="R40" s="1" t="s">
        <v>558</v>
      </c>
      <c r="S40" s="1" t="s">
        <v>314</v>
      </c>
      <c r="T40" s="1" t="s">
        <v>315</v>
      </c>
      <c r="U40" s="1" t="s">
        <v>316</v>
      </c>
      <c r="V40" s="1" t="s">
        <v>331</v>
      </c>
    </row>
    <row r="41" s="1" customFormat="1" spans="1:22">
      <c r="A41" s="3">
        <v>18270664290</v>
      </c>
      <c r="B41" s="1" t="s">
        <v>559</v>
      </c>
      <c r="C41" s="1" t="s">
        <v>560</v>
      </c>
      <c r="D41" s="1" t="s">
        <v>561</v>
      </c>
      <c r="E41" s="1" t="s">
        <v>562</v>
      </c>
      <c r="F41" s="1" t="s">
        <v>368</v>
      </c>
      <c r="G41" s="1" t="s">
        <v>332</v>
      </c>
      <c r="H41" s="1" t="s">
        <v>306</v>
      </c>
      <c r="I41" s="1" t="s">
        <v>563</v>
      </c>
      <c r="J41" s="1" t="s">
        <v>30</v>
      </c>
      <c r="K41" s="1" t="s">
        <v>564</v>
      </c>
      <c r="L41" s="1" t="s">
        <v>564</v>
      </c>
      <c r="M41" s="1" t="s">
        <v>309</v>
      </c>
      <c r="N41" s="1" t="s">
        <v>309</v>
      </c>
      <c r="O41" s="1" t="s">
        <v>310</v>
      </c>
      <c r="P41" s="1" t="s">
        <v>311</v>
      </c>
      <c r="Q41" s="1" t="s">
        <v>312</v>
      </c>
      <c r="R41" s="1" t="s">
        <v>565</v>
      </c>
      <c r="S41" s="1" t="s">
        <v>314</v>
      </c>
      <c r="T41" s="1" t="s">
        <v>315</v>
      </c>
      <c r="U41" s="1" t="s">
        <v>316</v>
      </c>
      <c r="V41" s="1" t="s">
        <v>539</v>
      </c>
    </row>
    <row r="42" s="1" customFormat="1" spans="1:22">
      <c r="A42" s="3">
        <v>18943952692</v>
      </c>
      <c r="B42" s="1" t="s">
        <v>566</v>
      </c>
      <c r="C42" s="1" t="s">
        <v>567</v>
      </c>
      <c r="D42" s="1" t="s">
        <v>568</v>
      </c>
      <c r="E42" s="1" t="s">
        <v>569</v>
      </c>
      <c r="F42" s="1" t="s">
        <v>368</v>
      </c>
      <c r="G42" s="1" t="s">
        <v>332</v>
      </c>
      <c r="H42" s="1" t="s">
        <v>306</v>
      </c>
      <c r="I42" s="1" t="s">
        <v>570</v>
      </c>
      <c r="J42" s="1" t="s">
        <v>30</v>
      </c>
      <c r="K42" s="1" t="s">
        <v>571</v>
      </c>
      <c r="L42" s="1" t="s">
        <v>571</v>
      </c>
      <c r="M42" s="1" t="s">
        <v>309</v>
      </c>
      <c r="N42" s="1" t="s">
        <v>309</v>
      </c>
      <c r="O42" s="1" t="s">
        <v>310</v>
      </c>
      <c r="P42" s="1" t="s">
        <v>311</v>
      </c>
      <c r="Q42" s="1" t="s">
        <v>312</v>
      </c>
      <c r="R42" s="1" t="s">
        <v>572</v>
      </c>
      <c r="S42" s="1" t="s">
        <v>314</v>
      </c>
      <c r="T42" s="1" t="s">
        <v>315</v>
      </c>
      <c r="U42" s="1" t="s">
        <v>316</v>
      </c>
      <c r="V42" s="1" t="s">
        <v>317</v>
      </c>
    </row>
    <row r="43" s="1" customFormat="1" spans="1:22">
      <c r="A43" s="3">
        <v>18696148780</v>
      </c>
      <c r="B43" s="1" t="s">
        <v>524</v>
      </c>
      <c r="C43" s="1" t="s">
        <v>573</v>
      </c>
      <c r="D43" s="1" t="s">
        <v>574</v>
      </c>
      <c r="E43" s="1" t="s">
        <v>575</v>
      </c>
      <c r="F43" s="1" t="s">
        <v>448</v>
      </c>
      <c r="G43" s="1" t="s">
        <v>332</v>
      </c>
      <c r="H43" s="1" t="s">
        <v>306</v>
      </c>
      <c r="I43" s="1" t="s">
        <v>576</v>
      </c>
      <c r="J43" s="1" t="s">
        <v>30</v>
      </c>
      <c r="K43" s="1" t="s">
        <v>577</v>
      </c>
      <c r="L43" s="1" t="s">
        <v>577</v>
      </c>
      <c r="M43" s="1" t="s">
        <v>309</v>
      </c>
      <c r="N43" s="1" t="s">
        <v>309</v>
      </c>
      <c r="O43" s="1" t="s">
        <v>310</v>
      </c>
      <c r="P43" s="1" t="s">
        <v>311</v>
      </c>
      <c r="Q43" s="1" t="s">
        <v>312</v>
      </c>
      <c r="R43" s="1" t="s">
        <v>578</v>
      </c>
      <c r="S43" s="1" t="s">
        <v>314</v>
      </c>
      <c r="T43" s="1" t="s">
        <v>315</v>
      </c>
      <c r="U43" s="1" t="s">
        <v>316</v>
      </c>
      <c r="V43" s="1" t="s">
        <v>361</v>
      </c>
    </row>
    <row r="44" s="1" customFormat="1" spans="1:22">
      <c r="A44" s="3">
        <v>18952263088</v>
      </c>
      <c r="B44" s="1" t="s">
        <v>448</v>
      </c>
      <c r="C44" s="1" t="s">
        <v>579</v>
      </c>
      <c r="D44" s="1" t="s">
        <v>580</v>
      </c>
      <c r="E44" s="1" t="s">
        <v>581</v>
      </c>
      <c r="F44" s="1" t="s">
        <v>448</v>
      </c>
      <c r="G44" s="1" t="s">
        <v>301</v>
      </c>
      <c r="H44" s="1" t="s">
        <v>306</v>
      </c>
      <c r="I44" s="1" t="s">
        <v>582</v>
      </c>
      <c r="J44" s="1" t="s">
        <v>30</v>
      </c>
      <c r="K44" s="1" t="s">
        <v>583</v>
      </c>
      <c r="L44" s="1" t="s">
        <v>583</v>
      </c>
      <c r="M44" s="1" t="s">
        <v>309</v>
      </c>
      <c r="N44" s="1" t="s">
        <v>309</v>
      </c>
      <c r="O44" s="1" t="s">
        <v>310</v>
      </c>
      <c r="P44" s="1" t="s">
        <v>311</v>
      </c>
      <c r="Q44" s="1" t="s">
        <v>312</v>
      </c>
      <c r="R44" s="1" t="s">
        <v>584</v>
      </c>
      <c r="S44" s="1" t="s">
        <v>314</v>
      </c>
      <c r="T44" s="1" t="s">
        <v>315</v>
      </c>
      <c r="U44" s="1" t="s">
        <v>316</v>
      </c>
      <c r="V44" s="1" t="s">
        <v>361</v>
      </c>
    </row>
    <row r="45" s="1" customFormat="1" spans="1:22">
      <c r="A45" s="3">
        <v>18937336331</v>
      </c>
      <c r="B45" s="1" t="s">
        <v>585</v>
      </c>
      <c r="C45" s="1" t="s">
        <v>586</v>
      </c>
      <c r="D45" s="1" t="s">
        <v>587</v>
      </c>
      <c r="E45" s="1" t="s">
        <v>588</v>
      </c>
      <c r="F45" s="1" t="s">
        <v>589</v>
      </c>
      <c r="G45" s="1" t="s">
        <v>332</v>
      </c>
      <c r="H45" s="1" t="s">
        <v>306</v>
      </c>
      <c r="I45" s="1" t="s">
        <v>590</v>
      </c>
      <c r="J45" s="1" t="s">
        <v>30</v>
      </c>
      <c r="K45" s="1" t="s">
        <v>591</v>
      </c>
      <c r="L45" s="1" t="s">
        <v>591</v>
      </c>
      <c r="M45" s="1" t="s">
        <v>309</v>
      </c>
      <c r="N45" s="1" t="s">
        <v>309</v>
      </c>
      <c r="O45" s="1" t="s">
        <v>310</v>
      </c>
      <c r="P45" s="1" t="s">
        <v>311</v>
      </c>
      <c r="Q45" s="1" t="s">
        <v>312</v>
      </c>
      <c r="R45" s="1" t="s">
        <v>592</v>
      </c>
      <c r="S45" s="1" t="s">
        <v>314</v>
      </c>
      <c r="T45" s="1" t="s">
        <v>315</v>
      </c>
      <c r="U45" s="1" t="s">
        <v>316</v>
      </c>
      <c r="V45" s="1" t="s">
        <v>593</v>
      </c>
    </row>
    <row r="46" s="1" customFormat="1" spans="1:22">
      <c r="A46" s="3">
        <v>18893468067</v>
      </c>
      <c r="B46" s="1" t="s">
        <v>594</v>
      </c>
      <c r="C46" s="1" t="s">
        <v>595</v>
      </c>
      <c r="D46" s="1" t="s">
        <v>596</v>
      </c>
      <c r="E46" s="1" t="s">
        <v>597</v>
      </c>
      <c r="F46" s="1" t="s">
        <v>368</v>
      </c>
      <c r="G46" s="1" t="s">
        <v>305</v>
      </c>
      <c r="H46" s="1" t="s">
        <v>306</v>
      </c>
      <c r="I46" s="1" t="s">
        <v>598</v>
      </c>
      <c r="J46" s="1" t="s">
        <v>30</v>
      </c>
      <c r="K46" s="1" t="s">
        <v>599</v>
      </c>
      <c r="L46" s="1" t="s">
        <v>599</v>
      </c>
      <c r="M46" s="1" t="s">
        <v>309</v>
      </c>
      <c r="N46" s="1" t="s">
        <v>309</v>
      </c>
      <c r="O46" s="1" t="s">
        <v>310</v>
      </c>
      <c r="P46" s="1" t="s">
        <v>311</v>
      </c>
      <c r="Q46" s="1" t="s">
        <v>312</v>
      </c>
      <c r="R46" s="1" t="s">
        <v>600</v>
      </c>
      <c r="S46" s="1" t="s">
        <v>314</v>
      </c>
      <c r="T46" s="1" t="s">
        <v>315</v>
      </c>
      <c r="U46" s="1" t="s">
        <v>316</v>
      </c>
      <c r="V46" s="1" t="s">
        <v>378</v>
      </c>
    </row>
    <row r="47" s="1" customFormat="1" spans="1:22">
      <c r="A47" s="3">
        <v>18809859055</v>
      </c>
      <c r="B47" s="1" t="s">
        <v>601</v>
      </c>
      <c r="C47" s="1" t="s">
        <v>602</v>
      </c>
      <c r="D47" s="1" t="s">
        <v>603</v>
      </c>
      <c r="E47" s="1" t="s">
        <v>604</v>
      </c>
      <c r="F47" s="1" t="s">
        <v>448</v>
      </c>
      <c r="G47" s="1" t="s">
        <v>332</v>
      </c>
      <c r="H47" s="1" t="s">
        <v>306</v>
      </c>
      <c r="I47" s="1" t="s">
        <v>605</v>
      </c>
      <c r="J47" s="1" t="s">
        <v>30</v>
      </c>
      <c r="K47" s="1" t="s">
        <v>606</v>
      </c>
      <c r="L47" s="1" t="s">
        <v>606</v>
      </c>
      <c r="M47" s="1" t="s">
        <v>309</v>
      </c>
      <c r="N47" s="1" t="s">
        <v>309</v>
      </c>
      <c r="O47" s="1" t="s">
        <v>310</v>
      </c>
      <c r="P47" s="1" t="s">
        <v>311</v>
      </c>
      <c r="Q47" s="1" t="s">
        <v>312</v>
      </c>
      <c r="R47" s="1" t="s">
        <v>607</v>
      </c>
      <c r="S47" s="1" t="s">
        <v>314</v>
      </c>
      <c r="T47" s="1" t="s">
        <v>315</v>
      </c>
      <c r="U47" s="1" t="s">
        <v>316</v>
      </c>
      <c r="V47" s="1" t="s">
        <v>331</v>
      </c>
    </row>
    <row r="48" s="1" customFormat="1" spans="1:22">
      <c r="A48" s="3">
        <v>18951887518</v>
      </c>
      <c r="B48" s="1" t="s">
        <v>534</v>
      </c>
      <c r="C48" s="1" t="s">
        <v>608</v>
      </c>
      <c r="D48" s="1" t="s">
        <v>609</v>
      </c>
      <c r="E48" s="1" t="s">
        <v>610</v>
      </c>
      <c r="F48" s="1" t="s">
        <v>368</v>
      </c>
      <c r="G48" s="1" t="s">
        <v>332</v>
      </c>
      <c r="H48" s="1" t="s">
        <v>306</v>
      </c>
      <c r="I48" s="1" t="s">
        <v>611</v>
      </c>
      <c r="J48" s="1" t="s">
        <v>30</v>
      </c>
      <c r="K48" s="1" t="s">
        <v>612</v>
      </c>
      <c r="L48" s="1" t="s">
        <v>612</v>
      </c>
      <c r="M48" s="1" t="s">
        <v>309</v>
      </c>
      <c r="N48" s="1" t="s">
        <v>309</v>
      </c>
      <c r="O48" s="1" t="s">
        <v>310</v>
      </c>
      <c r="P48" s="1" t="s">
        <v>311</v>
      </c>
      <c r="Q48" s="1" t="s">
        <v>312</v>
      </c>
      <c r="R48" s="1" t="s">
        <v>613</v>
      </c>
      <c r="S48" s="1" t="s">
        <v>314</v>
      </c>
      <c r="T48" s="1" t="s">
        <v>315</v>
      </c>
      <c r="U48" s="1" t="s">
        <v>316</v>
      </c>
      <c r="V48" s="1" t="s">
        <v>378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2022-09-19T02:33:09Z</dcterms:created>
  <dcterms:modified xsi:type="dcterms:W3CDTF">2022-09-19T03:01:12Z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EEA8C6B8A9CE409D99A2E217EBBCC72A</vt:lpwstr>
  </property>
  <property fmtid="{D5CDD505-2E9C-101B-9397-08002B2CF9AE}" pid="3" name="KSOProductBuildVer">
    <vt:lpwstr>2052-11.1.0.12358</vt:lpwstr>
  </property>
</Properties>
</file>