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125" windowHeight="11280" activeTab="1"/>
  </bookViews>
  <sheets>
    <sheet name="Sheet1" sheetId="1" r:id="rId1"/>
    <sheet name="对账" sheetId="2" r:id="rId2"/>
    <sheet name="HOP" sheetId="3" r:id="rId3"/>
  </sheets>
  <definedNames>
    <definedName name="_xlnm._FilterDatabase" localSheetId="1" hidden="1">对账!$1:$68</definedName>
  </definedNames>
  <calcPr calcId="144525"/>
</workbook>
</file>

<file path=xl/sharedStrings.xml><?xml version="1.0" encoding="utf-8"?>
<sst xmlns="http://schemas.openxmlformats.org/spreadsheetml/2006/main" count="2069" uniqueCount="745">
  <si>
    <t>订单号</t>
  </si>
  <si>
    <t>来源</t>
  </si>
  <si>
    <t>订单类型</t>
  </si>
  <si>
    <t>[城市]酒店</t>
  </si>
  <si>
    <t>房型名称</t>
  </si>
  <si>
    <t>入住日期</t>
  </si>
  <si>
    <t>离店日期</t>
  </si>
  <si>
    <t>间数</t>
  </si>
  <si>
    <t>晚数</t>
  </si>
  <si>
    <t>间夜量</t>
  </si>
  <si>
    <t>结算币种</t>
  </si>
  <si>
    <t>总金额</t>
  </si>
  <si>
    <t>应收</t>
  </si>
  <si>
    <t>入住人</t>
  </si>
  <si>
    <t>结算批次号</t>
  </si>
  <si>
    <t>结算状态</t>
  </si>
  <si>
    <t>流水号</t>
  </si>
  <si>
    <t>预订日期</t>
  </si>
  <si>
    <t>应结日期</t>
  </si>
  <si>
    <t>开票类型</t>
  </si>
  <si>
    <t>供应商开票金额</t>
  </si>
  <si>
    <t>携程开票金额</t>
  </si>
  <si>
    <t>礼品卡金额</t>
  </si>
  <si>
    <t>供应商订单号</t>
  </si>
  <si>
    <t>酒店确认号</t>
  </si>
  <si>
    <t xml:space="preserve">18023763592	</t>
  </si>
  <si>
    <t>Ctrip</t>
  </si>
  <si>
    <t>正常</t>
  </si>
  <si>
    <t>[卡萨布兰卡]美利博尔公寓式酒店(Melliber Appart Hotel)(55768639)</t>
  </si>
  <si>
    <t>青铜一室房&lt;2人入住&gt;&lt;不退款&gt;</t>
  </si>
  <si>
    <t>HKD</t>
  </si>
  <si>
    <t>Savuljica/Zoran</t>
  </si>
  <si>
    <t>CA13030220916HKD</t>
  </si>
  <si>
    <t>未提现</t>
  </si>
  <si>
    <t>携程开票</t>
  </si>
  <si>
    <t xml:space="preserve">	</t>
  </si>
  <si>
    <t xml:space="preserve">1950948193	</t>
  </si>
  <si>
    <t xml:space="preserve">18284279203	</t>
  </si>
  <si>
    <t>[旧金山]旧金山金色大道假日酒店(Holiday Inn San Francisco - Golden Gateway, an IHG Hotel)(55299037)</t>
  </si>
  <si>
    <t>特大床房&lt;2人入住&gt;&lt;不退款&gt;</t>
  </si>
  <si>
    <t>belino/rio</t>
  </si>
  <si>
    <t xml:space="preserve">23861704	</t>
  </si>
  <si>
    <t xml:space="preserve">18422804070	</t>
  </si>
  <si>
    <t>[河内]美的河内酒店(La Beaute de Hanoi Hotel)(55694648)</t>
  </si>
  <si>
    <t>小型套房-带阳台&lt;2人入住&gt;&lt;不退款&gt;</t>
  </si>
  <si>
    <t>das/prerana,das/prerana</t>
  </si>
  <si>
    <t xml:space="preserve">1978471132	</t>
  </si>
  <si>
    <t xml:space="preserve">18465331783	</t>
  </si>
  <si>
    <t>[雅典]卫城山酒店(Acropolis Hill Hotel)(56196442)</t>
  </si>
  <si>
    <t>双床客房&lt;2人入住&gt;&lt;不退款&gt;&lt;早餐&gt;</t>
  </si>
  <si>
    <t>bournaillie/hervey</t>
  </si>
  <si>
    <t xml:space="preserve">18682044788	</t>
  </si>
  <si>
    <t>[曼谷]曼谷天空风景酒店 (SHA Plus+)(SKYVIEW Hotel Bangkok (SHA Plus+))(55328713)</t>
  </si>
  <si>
    <t>至尊尊贵房&lt;2人入住&gt;&lt;不退款&gt;</t>
  </si>
  <si>
    <t>Chan/Pik Nam Brenda</t>
  </si>
  <si>
    <t xml:space="preserve">18783972263	</t>
  </si>
  <si>
    <t>[安塔利亚]安塔利亚天空卡莫尔酒店(Sky Kamer Hotel Antalya)(55320895)</t>
  </si>
  <si>
    <t>标准双人房, 海景&lt;早餐&gt;&lt;不退款&gt;&lt;2人入住&gt;</t>
  </si>
  <si>
    <t>Gupta/Harsh</t>
  </si>
  <si>
    <t xml:space="preserve">2658292	</t>
  </si>
  <si>
    <t xml:space="preserve">31538053	</t>
  </si>
  <si>
    <t xml:space="preserve">18830283273	</t>
  </si>
  <si>
    <t>[吉隆坡]吉隆坡邵氏广场美居酒店(Mercure Kuala Lumpur Shaw Parade)(55680287)</t>
  </si>
  <si>
    <t>豪华双床房&lt;2人入住&gt;&lt;不退款&gt;&lt;早餐&gt;</t>
  </si>
  <si>
    <t>Kamil/Nur Aziemah</t>
  </si>
  <si>
    <t xml:space="preserve">374003	</t>
  </si>
  <si>
    <t xml:space="preserve">18841373938	</t>
  </si>
  <si>
    <t>[柏林]柏林夏洛滕堡盖茨诺富姆酒店(Novum Hotel Gates Berlin Charlottenburg)(55653150)</t>
  </si>
  <si>
    <t>双人床房&lt;2人入住&gt;&lt;不退款&gt;</t>
  </si>
  <si>
    <t>CHAN/SHING TAK JOSEPH</t>
  </si>
  <si>
    <t xml:space="preserve">EXPEDIA_1999315585	</t>
  </si>
  <si>
    <t xml:space="preserve">18907165528	</t>
  </si>
  <si>
    <t>[威尼斯]美国迪内森酒店(Hotel American-Dinesen)(90364320)</t>
  </si>
  <si>
    <t>客房副楼&lt;2人入住&gt;&lt;不退款&gt;</t>
  </si>
  <si>
    <t>Gailloud/Patricia</t>
  </si>
  <si>
    <t xml:space="preserve">16617849452002995183	</t>
  </si>
  <si>
    <t xml:space="preserve">18910862629	</t>
  </si>
  <si>
    <t>[科隆]玛丽艾拉机场诺夫酒店(Novum Hotel Mariella Airport)(55465087)</t>
  </si>
  <si>
    <t>标准双人房&lt;2人入住&gt;&lt;不退款&gt;&lt;早餐&gt;</t>
  </si>
  <si>
    <t>Van der Tuin/Richard</t>
  </si>
  <si>
    <t xml:space="preserve">EXPEDIA_2003807938	</t>
  </si>
  <si>
    <t xml:space="preserve">18914563667	</t>
  </si>
  <si>
    <t>[巴厘岛]巴厘岛阿雅娜水疗度假酒店(AYANA Resort and Spa, BALI)(55465119)</t>
  </si>
  <si>
    <t>豪华房&lt;2人入住&gt;&lt;不退款&gt;&lt;早餐&gt;</t>
  </si>
  <si>
    <t>KIM/YESOL</t>
  </si>
  <si>
    <t xml:space="preserve">#205118	</t>
  </si>
  <si>
    <t xml:space="preserve">18916881363	</t>
  </si>
  <si>
    <t>[巴塞罗那]康斯坦茨酒店(Hotel Constanza)(55337375)</t>
  </si>
  <si>
    <t>双人床房&lt;2人入住&gt;&lt;不退款&gt;&lt;早餐&gt;</t>
  </si>
  <si>
    <t>LAN/TIAN</t>
  </si>
  <si>
    <t xml:space="preserve">40572494	</t>
  </si>
  <si>
    <t xml:space="preserve">18923069540	</t>
  </si>
  <si>
    <t>[丹伯里]丹伯里拉昆塔旅馆及套房酒店(La Quinta by Wyndham Danbury)(90387371)</t>
  </si>
  <si>
    <t>客房1张特大床&lt;2人入住&gt;&lt;不退款&gt;&lt;早餐&gt;</t>
  </si>
  <si>
    <t>CHU/RONALD</t>
  </si>
  <si>
    <t xml:space="preserve">89525ed064509	</t>
  </si>
  <si>
    <t xml:space="preserve">18944654228	</t>
  </si>
  <si>
    <t>[圣地亚哥]时代套房酒店(Suite by Time)(89935918)</t>
  </si>
  <si>
    <t>两卧公寓房&lt;2人入住&gt;&lt;不退款&gt;&lt;早餐&gt;</t>
  </si>
  <si>
    <t>PAN/SHIXI,LI/KAI,HU/YICHENG,WANG/XINGJUN</t>
  </si>
  <si>
    <t xml:space="preserve">9157194136439	</t>
  </si>
  <si>
    <t xml:space="preserve">18944849813	</t>
  </si>
  <si>
    <t>[曼谷]阿瓦尼阿特里姆曼谷酒店(SHA认证)(Avani Atrium Bangkok Hotel (SHA Certified))(55665998)</t>
  </si>
  <si>
    <t>阿瓦尼尊贵房&lt;2人入住&gt;&lt;不退款&gt;</t>
  </si>
  <si>
    <t>WONG/JOEY</t>
  </si>
  <si>
    <t xml:space="preserve">53451487	</t>
  </si>
  <si>
    <t xml:space="preserve">18945922860	</t>
  </si>
  <si>
    <t>[纽约]亚洲酒店 - 法拉盛(Asiatic Hotel - Flushing)(55320902)</t>
  </si>
  <si>
    <t>标准舒适房&lt;2人入住&gt;&lt;不退款&gt;&lt;早餐&gt;</t>
  </si>
  <si>
    <t>WANG/MAN CHIANG</t>
  </si>
  <si>
    <t xml:space="preserve">8117564	</t>
  </si>
  <si>
    <t xml:space="preserve">18946698201	</t>
  </si>
  <si>
    <t>[巴厘岛]乌布嘉佩乐帐篷度假酒店(Capella Ubud, Bali)(56185598)</t>
  </si>
  <si>
    <t>帐篷房（带露台）&lt;2人入住&gt;&lt;不退款&gt;&lt;早餐&gt;</t>
  </si>
  <si>
    <t>YANG/HONGXIANG</t>
  </si>
  <si>
    <t xml:space="preserve">3217SE018149	</t>
  </si>
  <si>
    <t xml:space="preserve">18946897998	</t>
  </si>
  <si>
    <t>[西雅加达]阿斯顿卡蒂卡格罗酒店会议中心(ASTON Kartika Grogol Hotel &amp; Conference Center)(92030300)</t>
  </si>
  <si>
    <t>优质一室双床房&lt;2人入住&gt;&lt;不退款&gt;</t>
  </si>
  <si>
    <t>Qi/Chongya</t>
  </si>
  <si>
    <t xml:space="preserve">18471	</t>
  </si>
  <si>
    <t xml:space="preserve">18946898882	</t>
  </si>
  <si>
    <t>[曼谷]素坤逸8号拉珀蒂特萨利酒店(La Petite Salil Sukhumvit 8)(55426451)</t>
  </si>
  <si>
    <t>尊贵双人床房&lt;2人入住&gt;&lt;不退款&gt;</t>
  </si>
  <si>
    <t>PARK/EON</t>
  </si>
  <si>
    <t xml:space="preserve">26370	</t>
  </si>
  <si>
    <t xml:space="preserve">18945439070	</t>
  </si>
  <si>
    <t>[曼谷]曼谷班达拉套房酒店(Bandara Suites Silom, Bangkok)(55320752)</t>
  </si>
  <si>
    <t>一卧室套房&lt;2人入住&gt;&lt;不退款&gt;&lt;早餐&gt;</t>
  </si>
  <si>
    <t>LIANG/HAO</t>
  </si>
  <si>
    <t xml:space="preserve">184594	</t>
  </si>
  <si>
    <t xml:space="preserve">18947251538	</t>
  </si>
  <si>
    <t>[坎昆]卡萨玛雅酒店(Hotel Casa Maya)(55542787)</t>
  </si>
  <si>
    <t>标准房&lt;2人入住&gt;&lt;不退款&gt;&lt;早餐&gt;</t>
  </si>
  <si>
    <t>PINEDA BANOS/RICARDO</t>
  </si>
  <si>
    <t xml:space="preserve">64323714	</t>
  </si>
  <si>
    <t xml:space="preserve">18947357639	</t>
  </si>
  <si>
    <t>过时取消</t>
  </si>
  <si>
    <t>[null](89916660)</t>
  </si>
  <si>
    <t xml:space="preserve">18947957183	</t>
  </si>
  <si>
    <t>[曼谷]曼谷H2酒店(H2 Hotel Bangkok)(55289924)</t>
  </si>
  <si>
    <t>豪华房&lt;2人入住&gt;&lt;不退款&gt;</t>
  </si>
  <si>
    <t>Kijvorachai /Supatach</t>
  </si>
  <si>
    <t xml:space="preserve">18948243305	</t>
  </si>
  <si>
    <t>[迪拜]瑞享埃尔玛扎迪拜公寓式酒店(Mövenpick Hotel Apartments Al Mamzar Dubai)(56140510)</t>
  </si>
  <si>
    <t>高级房&lt;2人入住&gt;&lt;不退款&gt;</t>
  </si>
  <si>
    <t>MA/FEIJIAN</t>
  </si>
  <si>
    <t xml:space="preserve">From Allocation	</t>
  </si>
  <si>
    <t xml:space="preserve">18949167069	</t>
  </si>
  <si>
    <t>[马斯特特]馨乐庭连心悉尼机场酒店(Citadines Connect Sydney Airport)(55391267)</t>
  </si>
  <si>
    <t>甄选经济房&lt;2人入住&gt;&lt;不退款&gt;</t>
  </si>
  <si>
    <t>Tisell/Eva Pauline</t>
  </si>
  <si>
    <t xml:space="preserve">8792SE036316	</t>
  </si>
  <si>
    <t xml:space="preserve">18949188606	</t>
  </si>
  <si>
    <t>[费城]费城市中心坎布里亚酒店(Cambria Hotel Philadelphia Downtown Center City)(55321032)</t>
  </si>
  <si>
    <t>无障碍特大床房&lt;2人入住&gt;&lt;不退款&gt;</t>
  </si>
  <si>
    <t>Hanson/Timothy</t>
  </si>
  <si>
    <t xml:space="preserve">18949384363	</t>
  </si>
  <si>
    <t>[中雅加达]塞普塔酒店-瓦希德哈斯姆(Cipta Hotel Wahid Hasyim)(94358870)</t>
  </si>
  <si>
    <t>高级双人间&lt;2人入住&gt;&lt;不退款&gt;</t>
  </si>
  <si>
    <t>JAFLAUN/SIMFOROSAYULIANA</t>
  </si>
  <si>
    <t xml:space="preserve">18949546521	</t>
  </si>
  <si>
    <t>[班贝格]班贝格瑞贞德兹迎宾酒店(Welcome Hotel Residenzschloss Bamberg)(55812524)</t>
  </si>
  <si>
    <t>行政双床房&lt;2人入住&gt;&lt;不退款&gt;&lt;早餐&gt;</t>
  </si>
  <si>
    <t>YANG/HUIMEI</t>
  </si>
  <si>
    <t xml:space="preserve">4602SE048380	</t>
  </si>
  <si>
    <t xml:space="preserve">18949554767	</t>
  </si>
  <si>
    <t>[查塔努加]第 3 区酒店 - 阿桑德连锁酒店(District 3 Hotel, Ascend Hotel Collection)(91595635)</t>
  </si>
  <si>
    <t>大号床间 - 无障碍设施&lt;2人入住&gt;&lt;不退款&gt;&lt;早餐&gt;</t>
  </si>
  <si>
    <t>LAI/HUIQING</t>
  </si>
  <si>
    <t xml:space="preserve">2687016	</t>
  </si>
  <si>
    <t xml:space="preserve">18949644923	</t>
  </si>
  <si>
    <t>[旌善郡]棕榈林(Pine Forest)(92031157)</t>
  </si>
  <si>
    <t>Superior King (Resort Random Assignment)&lt;2人入住&gt;&lt;不退款&gt;</t>
  </si>
  <si>
    <t>LUO/YUNFEI,ZHANG/XIAOHONG</t>
  </si>
  <si>
    <t xml:space="preserve">2687089	</t>
  </si>
  <si>
    <t xml:space="preserve">20220911515732020	</t>
  </si>
  <si>
    <t xml:space="preserve">18949847738	</t>
  </si>
  <si>
    <t>[胡志明市]新世界西贡酒店(New World Saigon Hotel)(55289703)</t>
  </si>
  <si>
    <t>尊贵特大床房&lt;2人入住&gt;&lt;不退款&gt;&lt;早餐&gt;</t>
  </si>
  <si>
    <t>HADJIGEORGIOU/ANDREAS</t>
  </si>
  <si>
    <t xml:space="preserve">57190SE043047	</t>
  </si>
  <si>
    <t xml:space="preserve">18949514333	</t>
  </si>
  <si>
    <t>[曼谷]曼谷铂尔曼G酒店 （SHA Extra Plus）(Pullman Bangkok Hotel G（SHA Extra Plus）)(55639547)</t>
  </si>
  <si>
    <t>尊享豪华双人床房&lt;2人入住&gt;&lt;不退款&gt;&lt;早餐&gt;</t>
  </si>
  <si>
    <t>Bhadoria /ATUL KUMAR ,Soni/Ravindra</t>
  </si>
  <si>
    <t xml:space="preserve">910528	</t>
  </si>
  <si>
    <t xml:space="preserve">18950653299	</t>
  </si>
  <si>
    <t>[中雅加达]印尼雅加达凯宾斯基饭店(Hotel Indonesia Kempinski Jakarta)(55626306)</t>
  </si>
  <si>
    <t>超值豪华特大床房&lt;2人入住&gt;&lt;不退款&gt;&lt;早餐&gt;</t>
  </si>
  <si>
    <t>LU/YAN</t>
  </si>
  <si>
    <t xml:space="preserve">Acknowledged	</t>
  </si>
  <si>
    <t xml:space="preserve">18950761196	</t>
  </si>
  <si>
    <t>[曼谷]曼谷素坤逸11号巷美居酒店(Mercure Bangkok Sukhumvit 11)(55478167)</t>
  </si>
  <si>
    <t>豪华特大床房&lt;2人入住&gt;&lt;不退款&gt;&lt;早餐&gt;</t>
  </si>
  <si>
    <t>WANG/GANG,LE/THAO</t>
  </si>
  <si>
    <t xml:space="preserve">2687572	</t>
  </si>
  <si>
    <t xml:space="preserve">527742	</t>
  </si>
  <si>
    <t xml:space="preserve">18950808763	</t>
  </si>
  <si>
    <t>[三宝垄]三宝拢路易斯基安纳酒店(Louis Kienne Hotel Simpang Lima)(55304215)</t>
  </si>
  <si>
    <t>Hutauruk Soh/Arina Andriantini</t>
  </si>
  <si>
    <t xml:space="preserve">203520	</t>
  </si>
  <si>
    <t xml:space="preserve">18950853675	</t>
  </si>
  <si>
    <t>[米兰]维多利亚酒店(Hotel Vittoria)(55299858)</t>
  </si>
  <si>
    <t>客房&lt;2人入住&gt;&lt;不退款&gt;&lt;早餐&gt;</t>
  </si>
  <si>
    <t>WANG/QIANG,TAO/ZHUJIANG</t>
  </si>
  <si>
    <t xml:space="preserve">18950888279	</t>
  </si>
  <si>
    <t>WANG/JUNRONG,JI/JIERU</t>
  </si>
  <si>
    <t xml:space="preserve">910570	</t>
  </si>
  <si>
    <t xml:space="preserve">18950963091	</t>
  </si>
  <si>
    <t>[曼谷]曼谷奇迹大酒店 (SHA EXTRA PLUS)(Miracle Grand Convention Hotel)(55465043)</t>
  </si>
  <si>
    <t>豪华双人床房&lt;2人入住&gt;&lt;不退款&gt;</t>
  </si>
  <si>
    <t>BATPHO/SUPHALAK</t>
  </si>
  <si>
    <t xml:space="preserve">530395	</t>
  </si>
  <si>
    <t xml:space="preserve">18951233243	</t>
  </si>
  <si>
    <t>[丹戎本雅]槟城中环海景酒店(Hotel Sentral Seaview Penang)(69427856)</t>
  </si>
  <si>
    <t>部分海景豪华特大床或双床房&lt;2人入住&gt;&lt;不退款&gt;&lt;早餐&gt;</t>
  </si>
  <si>
    <t>TAN/CHAI HOON</t>
  </si>
  <si>
    <t xml:space="preserve">18951314298	</t>
  </si>
  <si>
    <t>[迪拜]迪拜费尔蒙特酒店(Fairmont Dubai)(70391893)</t>
  </si>
  <si>
    <t>费尔蒙特房&lt;2人入住&gt;&lt;不退款&gt;</t>
  </si>
  <si>
    <t>Moisak /MARIIA</t>
  </si>
  <si>
    <t xml:space="preserve">1206439	</t>
  </si>
  <si>
    <t xml:space="preserve">18951845045	</t>
  </si>
  <si>
    <t>[吉隆坡]吉隆坡威斯汀源宿酒店(Element Kuala Lumpur by Westin)(55328704)</t>
  </si>
  <si>
    <t>2卧室景观套房&lt;2人入住&gt;&lt;不退款&gt;</t>
  </si>
  <si>
    <t>LAI/WAIHOU</t>
  </si>
  <si>
    <t>取消</t>
  </si>
  <si>
    <t xml:space="preserve">18952216953	</t>
  </si>
  <si>
    <t>[里约热内卢]皇家利澳酒店(Royalty Rio Hotel)(55320744)</t>
  </si>
  <si>
    <t>Gomes/Igor</t>
  </si>
  <si>
    <t xml:space="preserve">2688269	</t>
  </si>
  <si>
    <t xml:space="preserve">64388814	</t>
  </si>
  <si>
    <t xml:space="preserve">18952360362	</t>
  </si>
  <si>
    <t>[曼谷]曼谷拉差达瑞士酒店 (SHA Extra Plus)(Swissotel Bangkok Ratchada (SHA Extra Plus))(54503361)</t>
  </si>
  <si>
    <t>瑞士优选房&lt;2人入住&gt;&lt;不退款&gt;</t>
  </si>
  <si>
    <t>WENG/YAN FANG</t>
  </si>
  <si>
    <t xml:space="preserve">2060596	</t>
  </si>
  <si>
    <t xml:space="preserve">18952389469	</t>
  </si>
  <si>
    <t>CHAN/WAI PIN</t>
  </si>
  <si>
    <t xml:space="preserve">2688378	</t>
  </si>
  <si>
    <t xml:space="preserve">2060597	</t>
  </si>
  <si>
    <t xml:space="preserve">18952576828	</t>
  </si>
  <si>
    <t>[温特帕克]迎宾谷汽车旅馆(Valley Hi Motel)(90363460)</t>
  </si>
  <si>
    <t>2张大床房&lt;2人入住&gt;&lt;不退款&gt;&lt;早餐&gt;</t>
  </si>
  <si>
    <t>Pavlacky/David C</t>
  </si>
  <si>
    <t xml:space="preserve">acknowledge	</t>
  </si>
  <si>
    <t xml:space="preserve">18952655841	</t>
  </si>
  <si>
    <t>瑞士行政房&lt;2人入住&gt;&lt;不退款&gt;</t>
  </si>
  <si>
    <t>Wang/Lihua</t>
  </si>
  <si>
    <t xml:space="preserve">2060618	</t>
  </si>
  <si>
    <t xml:space="preserve">18952695418	</t>
  </si>
  <si>
    <t>[泗水]泗水发富格拉古酒店(favehotel Graha Agung Surabaya)(55346080)</t>
  </si>
  <si>
    <t>致爱房&lt;2人入住&gt;&lt;不退款&gt;</t>
  </si>
  <si>
    <t>Novelita/Lady</t>
  </si>
  <si>
    <t xml:space="preserve">18952698184	</t>
  </si>
  <si>
    <t>[胡志明市]自由西贡绿景酒店(Liberty Saigon Greenview)(90357823)</t>
  </si>
  <si>
    <t>园景尊贵房&lt;2人入住&gt;&lt;不退款&gt;&lt;早餐&gt;</t>
  </si>
  <si>
    <t>XU/DA</t>
  </si>
  <si>
    <t>退单</t>
  </si>
  <si>
    <t xml:space="preserve">18952591749	</t>
  </si>
  <si>
    <t>[普吉岛]普吉岛安达曼特拉海洋度假村 (SHA Extra Plus)(Andamantra Resort and Villa Phuket (SHA Extra Plus))(60494206)</t>
  </si>
  <si>
    <t>至尊豪华面海房&lt;2人入住&gt;&lt;不退款&gt;&lt;早餐&gt;</t>
  </si>
  <si>
    <t>bin Abu Hasan/Muhammad Firdaus</t>
  </si>
  <si>
    <t xml:space="preserve">54378	</t>
  </si>
  <si>
    <t xml:space="preserve">18952999156	</t>
  </si>
  <si>
    <t>[塔比拉兰]塞萨尔广场717号酒店(717 Cesar Place Hotel)(55439310)</t>
  </si>
  <si>
    <t>豪华房(大床)&lt;2人入住&gt;&lt;不退款&gt;</t>
  </si>
  <si>
    <t>SHI/WEIWEI</t>
  </si>
  <si>
    <t xml:space="preserve">18953093669	</t>
  </si>
  <si>
    <t>[曼谷]曼谷康莱德酒店(Conrad Bangkok)(55312447)</t>
  </si>
  <si>
    <t>NIE/DAN,WANG/XIANGLING,WANG/XIANGLING</t>
  </si>
  <si>
    <t>3303161480;296321579</t>
  </si>
  <si>
    <t xml:space="preserve">3298022918;296321580	</t>
  </si>
  <si>
    <t xml:space="preserve">18953217665	</t>
  </si>
  <si>
    <t>[普吉岛]普吉岛巴东海滩中央智选假日酒店 - IHG 旗下酒店(Holiday Inn Express Phuket Patong Beach Central, an IHG Hotel)(55439455)</t>
  </si>
  <si>
    <t>园景标准双床房&lt;2人入住&gt;&lt;不退款&gt;&lt;早餐&gt;</t>
  </si>
  <si>
    <t>RAWIWANKUL /PAVITCHAYA</t>
  </si>
  <si>
    <t xml:space="preserve">44113185	</t>
  </si>
  <si>
    <t xml:space="preserve">18953376952	</t>
  </si>
  <si>
    <t>[三宝垄]三宝拢MG圣陶斯酒店(MG Setos Hotel Semarang)(69451808)</t>
  </si>
  <si>
    <t>豪华房带阳台&lt;2人入住&gt;&lt;不退款&gt;&lt;早餐&gt;</t>
  </si>
  <si>
    <t>Yang/Xiaoyu</t>
  </si>
  <si>
    <t xml:space="preserve">18953569102	</t>
  </si>
  <si>
    <t>[迪拜]迪拜 JW 万豪侯爵酒店(JW Marriott Marquis Hotel Dubai)(68026116)</t>
  </si>
  <si>
    <t>豪华转角套房&lt;2人入住&gt;&lt;不退款&gt;</t>
  </si>
  <si>
    <t>ZHENG/HONG</t>
  </si>
  <si>
    <t xml:space="preserve">18953571170	</t>
  </si>
  <si>
    <t>[南雅加达]雅加达太贝特POP!酒店(POP! Hotel Tebet Jakarta)(69451920)</t>
  </si>
  <si>
    <t>客房&lt;2人入住&gt;&lt;不退款&gt;</t>
  </si>
  <si>
    <t>Nilawaty/Nilawaty</t>
  </si>
  <si>
    <t xml:space="preserve">18953591155	</t>
  </si>
  <si>
    <t>[Kuala Nerus]瑞巴酒店(Rimba Hotel)(90402757)</t>
  </si>
  <si>
    <t>标准大床房(无窗)&lt;2人入住&gt;&lt;不退款&gt;</t>
  </si>
  <si>
    <t>Man/Heri</t>
  </si>
  <si>
    <t xml:space="preserve">18953579616	</t>
  </si>
  <si>
    <t>[曼谷]曼谷红星球苏拉翁酒店(Sha Extra Plus)(Red Planet Bangkok Surawong)(55320498)</t>
  </si>
  <si>
    <t>标准双床房&lt;2人入住&gt;&lt;不退款&gt;</t>
  </si>
  <si>
    <t>GURAGAIN/YADEY</t>
  </si>
  <si>
    <t xml:space="preserve">117984	</t>
  </si>
  <si>
    <t xml:space="preserve">18953757629	</t>
  </si>
  <si>
    <t>[拜县]拜县温泉疗养度假村(Pai Hotspring Spa Resort)(55542987)</t>
  </si>
  <si>
    <t>山景小屋&lt;2人入住&gt;&lt;不退款&gt;</t>
  </si>
  <si>
    <t>GAKIYAMEDVEDCHIKOFF/TALITA</t>
  </si>
  <si>
    <t xml:space="preserve">18953832138	</t>
  </si>
  <si>
    <t>[洛坤]格兰帕克大酒店(Grand Park Hotel)(89917422)</t>
  </si>
  <si>
    <t>标准双人间&lt;2人入住&gt;&lt;不退款&gt;</t>
  </si>
  <si>
    <t>CHATPOOM/CHANAIYAPHON</t>
  </si>
  <si>
    <t xml:space="preserve">18953854437	</t>
  </si>
  <si>
    <t>[巴拉延]伊路斯特之家卡酒店(Hotel Casa Ilustre)(92030942)</t>
  </si>
  <si>
    <t>VELARDE/JOHN PAUL RAPAL</t>
  </si>
  <si>
    <t xml:space="preserve">18954205559	</t>
  </si>
  <si>
    <t>[吉隆坡]WP酒店(WP Hotel)(56196255)</t>
  </si>
  <si>
    <t>家庭房&lt;2人入住&gt;&lt;不退款&gt;</t>
  </si>
  <si>
    <t>KYLA/NUR SHAKILA IZZATI</t>
  </si>
  <si>
    <t xml:space="preserve">6603097	</t>
  </si>
  <si>
    <t xml:space="preserve">18942372421	</t>
  </si>
  <si>
    <t>[昂内维尔]昂内维尔金色郁金香酒店(Golden Tulip Amnéville)(60494098)</t>
  </si>
  <si>
    <t>高级客房1张大床&lt;2人入住&gt;&lt;不退款&gt;</t>
  </si>
  <si>
    <t>Bouchouka/Jad</t>
  </si>
  <si>
    <t xml:space="preserve">34008UC004138	</t>
  </si>
  <si>
    <t xml:space="preserve">17524389465	</t>
  </si>
  <si>
    <t>调整</t>
  </si>
  <si>
    <t>[新加坡]新加坡悦乐加东酒店(SG Clean)(Village Hotel Katong by Far East Hospitality Singapore (SG Clean))(55851944)</t>
  </si>
  <si>
    <t>高级客房&lt;不退款&gt;&lt;2人入住&gt;</t>
  </si>
  <si>
    <t>Green/Adam Bowyer</t>
  </si>
  <si>
    <t>，</t>
  </si>
  <si>
    <t>18952576828此单多收1046元待退回</t>
  </si>
  <si>
    <t>本期扣款917.08元</t>
  </si>
  <si>
    <t>3.29 可退2010元</t>
  </si>
  <si>
    <t>97651.92 HKD</t>
  </si>
  <si>
    <t>A220920153450481</t>
  </si>
  <si>
    <t>A220920153529481</t>
  </si>
  <si>
    <t>A220920153641925</t>
  </si>
  <si>
    <t>总计：97651.92 HKD</t>
  </si>
  <si>
    <t>渠道单号</t>
  </si>
  <si>
    <t>下单日期</t>
  </si>
  <si>
    <t>单号</t>
  </si>
  <si>
    <t>酒店名称</t>
  </si>
  <si>
    <t>结算类型</t>
  </si>
  <si>
    <t>RMB金额</t>
  </si>
  <si>
    <t>收款币种</t>
  </si>
  <si>
    <t>应入帐</t>
  </si>
  <si>
    <t>实际入账</t>
  </si>
  <si>
    <t>原币抵冲</t>
  </si>
  <si>
    <t>RMB抵冲</t>
  </si>
  <si>
    <t>优惠金额RMB</t>
  </si>
  <si>
    <t>代理商</t>
  </si>
  <si>
    <t>金蝶编码</t>
  </si>
  <si>
    <t>确认时间</t>
  </si>
  <si>
    <t>是否赔付</t>
  </si>
  <si>
    <t>签约主体</t>
  </si>
  <si>
    <t>业务线</t>
  </si>
  <si>
    <t>国家/地区</t>
  </si>
  <si>
    <t>2022-09-12</t>
  </si>
  <si>
    <t>2689200</t>
  </si>
  <si>
    <t>WP酒店</t>
  </si>
  <si>
    <t>KYLA NUR SHAKILA IZZATI</t>
  </si>
  <si>
    <t>2022-09-13</t>
  </si>
  <si>
    <t>退房日周结</t>
  </si>
  <si>
    <t>245.86</t>
  </si>
  <si>
    <t>278.00</t>
  </si>
  <si>
    <t>0</t>
  </si>
  <si>
    <t>0.00</t>
  </si>
  <si>
    <t>携程汇智国际直连</t>
  </si>
  <si>
    <t>925</t>
  </si>
  <si>
    <t>2022-09-12 21:27:20</t>
  </si>
  <si>
    <t>否</t>
  </si>
  <si>
    <t>汇智国际旅游发展有限公司</t>
  </si>
  <si>
    <t>直连</t>
  </si>
  <si>
    <t>马来西亚</t>
  </si>
  <si>
    <t>2689069</t>
  </si>
  <si>
    <t>伊路斯特之家卡酒店</t>
  </si>
  <si>
    <t>VELARDE JOHN PAUL RAPAL</t>
  </si>
  <si>
    <t>165.38</t>
  </si>
  <si>
    <t>187.00</t>
  </si>
  <si>
    <t>2022-09-12 19:21:50</t>
  </si>
  <si>
    <t>菲律宾</t>
  </si>
  <si>
    <t>2689050</t>
  </si>
  <si>
    <t>君乐酒店</t>
  </si>
  <si>
    <t>CHATPOOM CHANAIYAPHON</t>
  </si>
  <si>
    <t>107.90</t>
  </si>
  <si>
    <t>122.00</t>
  </si>
  <si>
    <t>2022-09-12 19:04:19</t>
  </si>
  <si>
    <t>泰国</t>
  </si>
  <si>
    <t>2689016</t>
  </si>
  <si>
    <t>拜县温泉疗养度假村</t>
  </si>
  <si>
    <t>GAKIYAMEDVEDCHIKOFF TALITA</t>
  </si>
  <si>
    <t>406.82</t>
  </si>
  <si>
    <t>460.00</t>
  </si>
  <si>
    <t>2022-09-12 18:35:43</t>
  </si>
  <si>
    <t>2688941</t>
  </si>
  <si>
    <t>曼谷苏拉旺红色行星酒店</t>
  </si>
  <si>
    <t>GURAGAIN YADEY</t>
  </si>
  <si>
    <t>145.93</t>
  </si>
  <si>
    <t>165.00</t>
  </si>
  <si>
    <t>2022-09-12 17:30:03</t>
  </si>
  <si>
    <t>2688934</t>
  </si>
  <si>
    <t>雅加达太贝特POP!酒店</t>
  </si>
  <si>
    <t>Nilawaty Nilawaty</t>
  </si>
  <si>
    <t>134.43</t>
  </si>
  <si>
    <t>152.00</t>
  </si>
  <si>
    <t>2022-09-12 17:24:06</t>
  </si>
  <si>
    <t>印度尼西亚</t>
  </si>
  <si>
    <t>2688928</t>
  </si>
  <si>
    <t>迪拜 JW 万豪侯爵酒店</t>
  </si>
  <si>
    <t>ZHENG HONG,Ma Dan Dan</t>
  </si>
  <si>
    <t>1614.03</t>
  </si>
  <si>
    <t>1825.00</t>
  </si>
  <si>
    <t>2022-09-12 17:21:18</t>
  </si>
  <si>
    <t>阿拉伯联合酋长国</t>
  </si>
  <si>
    <t>2688830</t>
  </si>
  <si>
    <t>三宝拢MG圣陶斯酒店</t>
  </si>
  <si>
    <t>Yang Xiaoyu</t>
  </si>
  <si>
    <t>278.59</t>
  </si>
  <si>
    <t>315.00</t>
  </si>
  <si>
    <t>2022-09-12 16:04:46</t>
  </si>
  <si>
    <t>2688744</t>
  </si>
  <si>
    <t>普吉岛芭东海滩中央智选假日酒店  (SHA Extra Plus)</t>
  </si>
  <si>
    <t>RAWIWANKUL PAVITCHAYA</t>
  </si>
  <si>
    <t>252.05</t>
  </si>
  <si>
    <t>285.00</t>
  </si>
  <si>
    <t>2022-09-12 15:00:26</t>
  </si>
  <si>
    <t>2688680</t>
  </si>
  <si>
    <t>曼谷康莱德酒店</t>
  </si>
  <si>
    <t>NIE DAN,WANG XIANGLING,WANG XIANGLING</t>
  </si>
  <si>
    <t>2096.03</t>
  </si>
  <si>
    <t>2370.00</t>
  </si>
  <si>
    <t>2022-09-12 14:12:00</t>
  </si>
  <si>
    <t>2688640</t>
  </si>
  <si>
    <t>西泽宫 717 酒店</t>
  </si>
  <si>
    <t>SHI WEIWEI</t>
  </si>
  <si>
    <t>195.45</t>
  </si>
  <si>
    <t>221.00</t>
  </si>
  <si>
    <t>2022-09-12 13:44:16</t>
  </si>
  <si>
    <t>2688520</t>
  </si>
  <si>
    <t>自由西贡绿景酒店</t>
  </si>
  <si>
    <t>XU DA</t>
  </si>
  <si>
    <t>235.25</t>
  </si>
  <si>
    <t>266.00</t>
  </si>
  <si>
    <t>2022-09-12 11:54:41</t>
  </si>
  <si>
    <t>越南</t>
  </si>
  <si>
    <t>2688512</t>
  </si>
  <si>
    <t>泗水发富格拉古酒店</t>
  </si>
  <si>
    <t>Novelita Lady</t>
  </si>
  <si>
    <t>160.08</t>
  </si>
  <si>
    <t>181.00</t>
  </si>
  <si>
    <t>2022-09-12 11:49:26</t>
  </si>
  <si>
    <t>2688496</t>
  </si>
  <si>
    <t>曼谷拉差达瑞士酒店 (SHA Extra Plus)</t>
  </si>
  <si>
    <t>Wang Lihua</t>
  </si>
  <si>
    <t>853.45</t>
  </si>
  <si>
    <t>965.00</t>
  </si>
  <si>
    <t>2022-09-12 12:13:52</t>
  </si>
  <si>
    <t>直采</t>
  </si>
  <si>
    <t>2688466</t>
  </si>
  <si>
    <t>普吉岛安达曼特拉海洋度假村 (SHA Extra Plus)</t>
  </si>
  <si>
    <t>bin Abu Hasan Muhammad Firdaus</t>
  </si>
  <si>
    <t>255.59</t>
  </si>
  <si>
    <t>289.00</t>
  </si>
  <si>
    <t>2022-09-12 12:41:34</t>
  </si>
  <si>
    <t>2688464</t>
  </si>
  <si>
    <t>迎宾谷汽车旅馆</t>
  </si>
  <si>
    <t>Pavlacky David C</t>
  </si>
  <si>
    <t>925.08</t>
  </si>
  <si>
    <t>1046.00</t>
  </si>
  <si>
    <t>-1045</t>
  </si>
  <si>
    <t>-925</t>
  </si>
  <si>
    <t>2022-09-12 11:24:31</t>
  </si>
  <si>
    <t>美国</t>
  </si>
  <si>
    <t>2688378</t>
  </si>
  <si>
    <t>CHAN WAI PIN</t>
  </si>
  <si>
    <t>548.33</t>
  </si>
  <si>
    <t>620.00</t>
  </si>
  <si>
    <t>2022-09-12 10:07:29</t>
  </si>
  <si>
    <t>2688362</t>
  </si>
  <si>
    <t>WENG YAN FANG</t>
  </si>
  <si>
    <t>2022-09-12 09:37:25</t>
  </si>
  <si>
    <t>2688269</t>
  </si>
  <si>
    <t>皇家利澳酒店</t>
  </si>
  <si>
    <t>Gomes Igor</t>
  </si>
  <si>
    <t>214.02</t>
  </si>
  <si>
    <t>242.00</t>
  </si>
  <si>
    <t>2022-09-12 07:00:35</t>
  </si>
  <si>
    <t>巴西</t>
  </si>
  <si>
    <t>2022-09-11</t>
  </si>
  <si>
    <t>2687818</t>
  </si>
  <si>
    <t>迪拜费尔蒙特酒店</t>
  </si>
  <si>
    <t>Moisak MARIIA</t>
  </si>
  <si>
    <t>1213.40</t>
  </si>
  <si>
    <t>1372.00</t>
  </si>
  <si>
    <t>2022-09-11 19:34:55</t>
  </si>
  <si>
    <t>2687783</t>
  </si>
  <si>
    <t>槟城中环海景酒店</t>
  </si>
  <si>
    <t>TAN CHAI HOON</t>
  </si>
  <si>
    <t>684.53</t>
  </si>
  <si>
    <t>774.00</t>
  </si>
  <si>
    <t>2022-09-11 19:05:00</t>
  </si>
  <si>
    <t>2687673</t>
  </si>
  <si>
    <t>奇迹大酒店</t>
  </si>
  <si>
    <t>BATPHO SUPHALAK</t>
  </si>
  <si>
    <t>270.63</t>
  </si>
  <si>
    <t>306.00</t>
  </si>
  <si>
    <t>2022-09-11 17:32:54</t>
  </si>
  <si>
    <t>2687634</t>
  </si>
  <si>
    <t>曼谷铂尔曼G酒店</t>
  </si>
  <si>
    <t>WANG JUNRONG,JI JIERU</t>
  </si>
  <si>
    <t>840.18</t>
  </si>
  <si>
    <t>950.00</t>
  </si>
  <si>
    <t>2022-09-11 16:57:24</t>
  </si>
  <si>
    <t>2687617</t>
  </si>
  <si>
    <t>维多利亚酒店</t>
  </si>
  <si>
    <t>WANG QIANG,TAO ZHUJIANG</t>
  </si>
  <si>
    <t>2430.33</t>
  </si>
  <si>
    <t>2748.00</t>
  </si>
  <si>
    <t>2022-09-11 16:31:04</t>
  </si>
  <si>
    <t>意大利</t>
  </si>
  <si>
    <t>2687597</t>
  </si>
  <si>
    <t xml:space="preserve">三宝拢路易斯基安纳酒店 </t>
  </si>
  <si>
    <t>Hutauruk Soh Arina Andriantini</t>
  </si>
  <si>
    <t>596.09</t>
  </si>
  <si>
    <t>674.00</t>
  </si>
  <si>
    <t>2022-09-11 16:16:49</t>
  </si>
  <si>
    <t>2687572</t>
  </si>
  <si>
    <t>曼谷素坤逸11号美居酒店</t>
  </si>
  <si>
    <t>WANG GANG,LE THAO</t>
  </si>
  <si>
    <t>824.26</t>
  </si>
  <si>
    <t>932.00</t>
  </si>
  <si>
    <t>2022-09-11 16:00:35</t>
  </si>
  <si>
    <t>2687525</t>
  </si>
  <si>
    <t>印尼雅加达凯宾斯基饭店</t>
  </si>
  <si>
    <t>LU YAN</t>
  </si>
  <si>
    <t>2458.63</t>
  </si>
  <si>
    <t>2780.00</t>
  </si>
  <si>
    <t>1347.01</t>
  </si>
  <si>
    <t>-1432</t>
  </si>
  <si>
    <t>-1267</t>
  </si>
  <si>
    <t>2022-09-11 15:20:11</t>
  </si>
  <si>
    <t>2687191</t>
  </si>
  <si>
    <t>胡志明市新世界酒店</t>
  </si>
  <si>
    <t>HADJIGEORGIOU ANDREAS</t>
  </si>
  <si>
    <t>1597.23</t>
  </si>
  <si>
    <t>1806.00</t>
  </si>
  <si>
    <t>2022-09-11 10:29:16</t>
  </si>
  <si>
    <t>2687089</t>
  </si>
  <si>
    <t>棕榈林</t>
  </si>
  <si>
    <t>LUO YUNFEI,ZHANG XIAOHONG</t>
  </si>
  <si>
    <t>283.01</t>
  </si>
  <si>
    <t>320.00</t>
  </si>
  <si>
    <t>2022-09-11 08:22:26</t>
  </si>
  <si>
    <t>韩国</t>
  </si>
  <si>
    <t>2687016</t>
  </si>
  <si>
    <t>第 3 区酒店 - 阿桑德连锁酒店</t>
  </si>
  <si>
    <t>LAI HUIQING</t>
  </si>
  <si>
    <t>419.21</t>
  </si>
  <si>
    <t>474.00</t>
  </si>
  <si>
    <t>2022-09-11 04:59:15</t>
  </si>
  <si>
    <t>2687007</t>
  </si>
  <si>
    <t>班贝格瑞贞德兹迎宾酒店</t>
  </si>
  <si>
    <t>YANG HUIMEI</t>
  </si>
  <si>
    <t>1269.11</t>
  </si>
  <si>
    <t>1435.00</t>
  </si>
  <si>
    <t>2022-09-11 04:46:09</t>
  </si>
  <si>
    <t>德国</t>
  </si>
  <si>
    <t>2686979</t>
  </si>
  <si>
    <t>Bhadoria ATUL KUMAR,Soni Ravindra</t>
  </si>
  <si>
    <t>2022-09-11 10:25:37</t>
  </si>
  <si>
    <t>2686914</t>
  </si>
  <si>
    <t>塞普塔酒店-瓦希德哈斯姆</t>
  </si>
  <si>
    <t>JAFLAUN SIMFOROSAYULIANA</t>
  </si>
  <si>
    <t>263.55</t>
  </si>
  <si>
    <t>298.00</t>
  </si>
  <si>
    <t>2022-09-11 00:55:24</t>
  </si>
  <si>
    <t>2022-09-10</t>
  </si>
  <si>
    <t>2686820</t>
  </si>
  <si>
    <t>费城市中心坎布里亚酒店</t>
  </si>
  <si>
    <t>Hanson Timothy</t>
  </si>
  <si>
    <t>1234.62</t>
  </si>
  <si>
    <t>1396.00</t>
  </si>
  <si>
    <t>2022-09-10 23:11:30</t>
  </si>
  <si>
    <t>2686804</t>
  </si>
  <si>
    <t>馨乐庭连心悉尼机场酒店</t>
  </si>
  <si>
    <t>Tisell Eva Pauline</t>
  </si>
  <si>
    <t>749.97</t>
  </si>
  <si>
    <t>848.00</t>
  </si>
  <si>
    <t>2022-09-10 22:56:40</t>
  </si>
  <si>
    <t>澳大利亚</t>
  </si>
  <si>
    <t>2686342</t>
  </si>
  <si>
    <t>瑞享埃尔玛扎迪拜公寓式酒店</t>
  </si>
  <si>
    <t>MA FEIJIAN</t>
  </si>
  <si>
    <t>822.49</t>
  </si>
  <si>
    <t>930.00</t>
  </si>
  <si>
    <t>2022-09-10 16:56:10</t>
  </si>
  <si>
    <t>2686180</t>
  </si>
  <si>
    <t>曼谷H2酒店</t>
  </si>
  <si>
    <t>Kijvorachai Supatach</t>
  </si>
  <si>
    <t>217.56</t>
  </si>
  <si>
    <t>246.00</t>
  </si>
  <si>
    <t>2022-09-10 15:02:38</t>
  </si>
  <si>
    <t>2685833</t>
  </si>
  <si>
    <t>卡萨玛雅酒店</t>
  </si>
  <si>
    <t>PINEDA BANOS RICARDO</t>
  </si>
  <si>
    <t>2236.65</t>
  </si>
  <si>
    <t>2529.00</t>
  </si>
  <si>
    <t>2022-09-10 10:47:37</t>
  </si>
  <si>
    <t>墨西哥</t>
  </si>
  <si>
    <t>2685830</t>
  </si>
  <si>
    <t>曼谷班达拉套房酒店</t>
  </si>
  <si>
    <t>LIANG HAO</t>
  </si>
  <si>
    <t>1032.09</t>
  </si>
  <si>
    <t>1167.00</t>
  </si>
  <si>
    <t>2022-09-10 11:04:45</t>
  </si>
  <si>
    <t>2685610</t>
  </si>
  <si>
    <t>素坤逸8号拉珀蒂特萨利酒店</t>
  </si>
  <si>
    <t>PARK EON</t>
  </si>
  <si>
    <t>394.44</t>
  </si>
  <si>
    <t>446.00</t>
  </si>
  <si>
    <t>2022-09-10 11:32:57</t>
  </si>
  <si>
    <t>2685608</t>
  </si>
  <si>
    <t>阿斯顿卡蒂卡格罗酒店会议中心</t>
  </si>
  <si>
    <t>Qi Chongya</t>
  </si>
  <si>
    <t>907.39</t>
  </si>
  <si>
    <t>1026.00</t>
  </si>
  <si>
    <t>2022-09-10 05:59:58</t>
  </si>
  <si>
    <t>2685434</t>
  </si>
  <si>
    <t>乌布嘉佩乐帐篷度假酒店</t>
  </si>
  <si>
    <t>YANG HONGXIANG</t>
  </si>
  <si>
    <t>20709.83</t>
  </si>
  <si>
    <t>23314.00</t>
  </si>
  <si>
    <t>2022-09-10 01:12:30</t>
  </si>
  <si>
    <t>2022-09-09</t>
  </si>
  <si>
    <t>2685128</t>
  </si>
  <si>
    <t>亚洲酒店 - 法拉盛</t>
  </si>
  <si>
    <t>WANG MAN CHIANG</t>
  </si>
  <si>
    <t>2142.58</t>
  </si>
  <si>
    <t>2412.00</t>
  </si>
  <si>
    <t>2022-09-09 20:49:41</t>
  </si>
  <si>
    <t>2684556</t>
  </si>
  <si>
    <t>曼谷阿瓦尼中庭酒店</t>
  </si>
  <si>
    <t>WONG JOEY</t>
  </si>
  <si>
    <t>690.21</t>
  </si>
  <si>
    <t>777.00</t>
  </si>
  <si>
    <t>2022-09-09 17:13:25</t>
  </si>
  <si>
    <t>2684469</t>
  </si>
  <si>
    <t>时代套房酒店</t>
  </si>
  <si>
    <t>PAN SHIXI,LI KAI,HU YICHENG,WANG XINGJUN</t>
  </si>
  <si>
    <t>5308.48</t>
  </si>
  <si>
    <t>5976.00</t>
  </si>
  <si>
    <t>2022-09-09 12:49:10</t>
  </si>
  <si>
    <t>智利</t>
  </si>
  <si>
    <t>2022-09-06</t>
  </si>
  <si>
    <t>2680795</t>
  </si>
  <si>
    <t>丹伯里拉昆塔旅馆及套房酒店</t>
  </si>
  <si>
    <t>CHU RONALD</t>
  </si>
  <si>
    <t>1430.32</t>
  </si>
  <si>
    <t>1616.00</t>
  </si>
  <si>
    <t>2022-09-06 12:57:07</t>
  </si>
  <si>
    <t>2022-09-03</t>
  </si>
  <si>
    <t>2677368</t>
  </si>
  <si>
    <t>康斯坦茨酒店</t>
  </si>
  <si>
    <t>LAN TIAN</t>
  </si>
  <si>
    <t>2087.97</t>
  </si>
  <si>
    <t>2022-09-03 06:28:57</t>
  </si>
  <si>
    <t>西班牙</t>
  </si>
  <si>
    <t>2022-09-01</t>
  </si>
  <si>
    <t>2675601</t>
  </si>
  <si>
    <t>巴厘岛阿雅娜度假酒店</t>
  </si>
  <si>
    <t>KIM YESOL</t>
  </si>
  <si>
    <t>2022-09-07</t>
  </si>
  <si>
    <t>11348.13</t>
  </si>
  <si>
    <t>12900.00</t>
  </si>
  <si>
    <t>2022-09-01 17:16:51</t>
  </si>
  <si>
    <t>2022-08-31</t>
  </si>
  <si>
    <t>2673751</t>
  </si>
  <si>
    <t>玛丽艾拉机场诺夫酒店</t>
  </si>
  <si>
    <t>Van der Tuin Richard</t>
  </si>
  <si>
    <t>576.21</t>
  </si>
  <si>
    <t>653.00</t>
  </si>
  <si>
    <t>2022-08-31 04:47:05</t>
  </si>
  <si>
    <t>2022-08-29</t>
  </si>
  <si>
    <t>2672408</t>
  </si>
  <si>
    <t>美国迪内森酒店</t>
  </si>
  <si>
    <t>Gailloud Patricia</t>
  </si>
  <si>
    <t>3556.98</t>
  </si>
  <si>
    <t>4054.00</t>
  </si>
  <si>
    <t>2022-08-29 22:58:10</t>
  </si>
  <si>
    <t>2022-08-23</t>
  </si>
  <si>
    <t>2664080</t>
  </si>
  <si>
    <t>柏林夏洛滕堡盖茨诺富姆酒店</t>
  </si>
  <si>
    <t>CHAN SHING TAK JOSEPH</t>
  </si>
  <si>
    <t>653.25</t>
  </si>
  <si>
    <t>747.00</t>
  </si>
  <si>
    <t>2022-08-23 03:55:05</t>
  </si>
  <si>
    <t>2022-08-22</t>
  </si>
  <si>
    <t>2662867</t>
  </si>
  <si>
    <t>吉隆坡邵氏广场美居酒店</t>
  </si>
  <si>
    <t>Kamil Nur Aziemah</t>
  </si>
  <si>
    <t>878.44</t>
  </si>
  <si>
    <t>1009.00</t>
  </si>
  <si>
    <t>2022-08-22 15:08:52</t>
  </si>
  <si>
    <t>2022-08-17</t>
  </si>
  <si>
    <t>2658292</t>
  </si>
  <si>
    <t>安塔利亚天空卡莫尔酒店</t>
  </si>
  <si>
    <t>Gupta Harsh</t>
  </si>
  <si>
    <t>1702.04</t>
  </si>
  <si>
    <t>1962.00</t>
  </si>
  <si>
    <t>2022-08-17 17:31:42</t>
  </si>
  <si>
    <t>土耳其</t>
  </si>
  <si>
    <t>2022-08-08</t>
  </si>
  <si>
    <t>2648729</t>
  </si>
  <si>
    <t>曼谷天空风景酒店 (SHA Plus+)</t>
  </si>
  <si>
    <t>Chan Pik Nam Brenda</t>
  </si>
  <si>
    <t>1747.98</t>
  </si>
  <si>
    <t>2025.00</t>
  </si>
  <si>
    <t>2022-08-08 21:33:29</t>
  </si>
  <si>
    <t>2022-07-21</t>
  </si>
  <si>
    <t>2628221</t>
  </si>
  <si>
    <t>卫城山酒店</t>
  </si>
  <si>
    <t>bournaillie hervey</t>
  </si>
  <si>
    <t>791.41</t>
  </si>
  <si>
    <t>918.00</t>
  </si>
  <si>
    <t>2022-07-21 18:31:57</t>
  </si>
  <si>
    <t>希腊</t>
  </si>
  <si>
    <t>2022-07-17</t>
  </si>
  <si>
    <t>2624076</t>
  </si>
  <si>
    <t>美的河内酒店</t>
  </si>
  <si>
    <t>das prerana,das prerana</t>
  </si>
  <si>
    <t>522.68</t>
  </si>
  <si>
    <t>606.00</t>
  </si>
  <si>
    <t>2022-07-17 15:25:37</t>
  </si>
  <si>
    <t>2022-07-04</t>
  </si>
  <si>
    <t>2610812</t>
  </si>
  <si>
    <t>旧金山金色大道假日酒店</t>
  </si>
  <si>
    <t>belino rio</t>
  </si>
  <si>
    <t>3579.37</t>
  </si>
  <si>
    <t>4182.00</t>
  </si>
  <si>
    <t>2022-07-04 14:27:32</t>
  </si>
  <si>
    <t>2022-05-30</t>
  </si>
  <si>
    <t>2569832</t>
  </si>
  <si>
    <t>美利博尔公寓式酒店</t>
  </si>
  <si>
    <t>Savuljica Zoran</t>
  </si>
  <si>
    <t>1261.27</t>
  </si>
  <si>
    <t>1475.00</t>
  </si>
  <si>
    <t>2022-05-30 20:07:48</t>
  </si>
  <si>
    <t>摩洛哥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</si>
</sst>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2">
    <font>
      <sz val="11"/>
      <color theme="1"/>
      <name val="宋体"/>
      <charset val="134"/>
      <scheme val="minor"/>
    </font>
    <font>
      <sz val="10"/>
      <name val="Arial"/>
      <charset val="0"/>
    </font>
    <font>
      <sz val="10"/>
      <color indexed="10"/>
      <name val="Arial"/>
      <charset val="0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9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4" fillId="3" borderId="1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7" borderId="2" applyNumberFormat="0" applyFont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5" fillId="11" borderId="5" applyNumberFormat="0" applyAlignment="0" applyProtection="0">
      <alignment vertical="center"/>
    </xf>
    <xf numFmtId="0" fontId="16" fillId="11" borderId="1" applyNumberFormat="0" applyAlignment="0" applyProtection="0">
      <alignment vertical="center"/>
    </xf>
    <xf numFmtId="0" fontId="17" fillId="12" borderId="6" applyNumberFormat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3" fillId="25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</cellStyleXfs>
  <cellXfs count="8">
    <xf numFmtId="0" fontId="0" fillId="0" borderId="0" xfId="0">
      <alignment vertical="center"/>
    </xf>
    <xf numFmtId="0" fontId="1" fillId="0" borderId="0" xfId="0" applyFont="1" applyFill="1" applyBorder="1" applyAlignment="1"/>
    <xf numFmtId="0" fontId="2" fillId="0" borderId="0" xfId="0" applyFont="1" applyFill="1" applyBorder="1" applyAlignment="1">
      <alignment horizontal="center" vertical="center"/>
    </xf>
    <xf numFmtId="0" fontId="1" fillId="0" borderId="0" xfId="0" applyNumberFormat="1" applyFont="1" applyFill="1" applyBorder="1" applyAlignment="1"/>
    <xf numFmtId="0" fontId="0" fillId="0" borderId="0" xfId="0" applyFont="1" applyFill="1" applyAlignment="1">
      <alignment vertical="center"/>
    </xf>
    <xf numFmtId="0" fontId="0" fillId="0" borderId="0" xfId="0" applyNumberFormat="1" applyFont="1" applyFill="1" applyAlignment="1">
      <alignment vertical="center"/>
    </xf>
    <xf numFmtId="14" fontId="0" fillId="0" borderId="0" xfId="0" applyNumberFormat="1" applyFont="1" applyFill="1" applyAlignment="1">
      <alignment vertical="center"/>
    </xf>
    <xf numFmtId="22" fontId="0" fillId="0" borderId="0" xfId="0" applyNumberFormat="1" applyFont="1" applyFill="1" applyAlignment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A67"/>
  <sheetViews>
    <sheetView workbookViewId="0">
      <selection activeCell="A1" sqref="$A1:$XFD1048576"/>
    </sheetView>
  </sheetViews>
  <sheetFormatPr defaultColWidth="9" defaultRowHeight="13.5"/>
  <cols>
    <col min="1" max="16384" width="9" style="4"/>
  </cols>
  <sheetData>
    <row r="1" s="4" customFormat="1" spans="1:25">
      <c r="A1" s="4" t="s">
        <v>0</v>
      </c>
      <c r="B1" s="4" t="s">
        <v>1</v>
      </c>
      <c r="C1" s="4" t="s">
        <v>2</v>
      </c>
      <c r="D1" s="4" t="s">
        <v>3</v>
      </c>
      <c r="E1" s="4" t="s">
        <v>4</v>
      </c>
      <c r="F1" s="4" t="s">
        <v>5</v>
      </c>
      <c r="G1" s="4" t="s">
        <v>6</v>
      </c>
      <c r="H1" s="4" t="s">
        <v>7</v>
      </c>
      <c r="I1" s="4" t="s">
        <v>8</v>
      </c>
      <c r="J1" s="4" t="s">
        <v>9</v>
      </c>
      <c r="K1" s="4" t="s">
        <v>10</v>
      </c>
      <c r="L1" s="4" t="s">
        <v>11</v>
      </c>
      <c r="M1" s="4" t="s">
        <v>12</v>
      </c>
      <c r="N1" s="4" t="s">
        <v>13</v>
      </c>
      <c r="O1" s="4" t="s">
        <v>14</v>
      </c>
      <c r="P1" s="4" t="s">
        <v>15</v>
      </c>
      <c r="Q1" s="4" t="s">
        <v>16</v>
      </c>
      <c r="R1" s="4" t="s">
        <v>17</v>
      </c>
      <c r="S1" s="4" t="s">
        <v>18</v>
      </c>
      <c r="T1" s="4" t="s">
        <v>19</v>
      </c>
      <c r="U1" s="4" t="s">
        <v>20</v>
      </c>
      <c r="V1" s="4" t="s">
        <v>21</v>
      </c>
      <c r="W1" s="4" t="s">
        <v>22</v>
      </c>
      <c r="X1" s="4" t="s">
        <v>23</v>
      </c>
      <c r="Y1" s="4" t="s">
        <v>24</v>
      </c>
    </row>
    <row r="2" s="4" customFormat="1" spans="1:25">
      <c r="A2" s="4" t="s">
        <v>25</v>
      </c>
      <c r="B2" s="4" t="s">
        <v>26</v>
      </c>
      <c r="C2" s="4" t="s">
        <v>27</v>
      </c>
      <c r="D2" s="4" t="s">
        <v>28</v>
      </c>
      <c r="E2" s="4" t="s">
        <v>29</v>
      </c>
      <c r="F2" s="6">
        <v>44814</v>
      </c>
      <c r="G2" s="6">
        <v>44817</v>
      </c>
      <c r="H2" s="4">
        <v>1</v>
      </c>
      <c r="I2" s="4">
        <v>3</v>
      </c>
      <c r="J2" s="4">
        <v>3</v>
      </c>
      <c r="K2" s="4" t="s">
        <v>30</v>
      </c>
      <c r="L2" s="4">
        <v>1475</v>
      </c>
      <c r="M2" s="4">
        <v>1475</v>
      </c>
      <c r="N2" s="4" t="s">
        <v>31</v>
      </c>
      <c r="O2" s="4" t="s">
        <v>32</v>
      </c>
      <c r="P2" s="4" t="s">
        <v>33</v>
      </c>
      <c r="Q2" s="4">
        <v>0</v>
      </c>
      <c r="R2" s="7">
        <v>44711</v>
      </c>
      <c r="S2" s="6">
        <v>44820</v>
      </c>
      <c r="T2" s="4" t="s">
        <v>34</v>
      </c>
      <c r="U2" s="4">
        <v>1475</v>
      </c>
      <c r="V2" s="4">
        <v>0</v>
      </c>
      <c r="W2" s="4">
        <v>0</v>
      </c>
      <c r="X2" s="4" t="s">
        <v>35</v>
      </c>
      <c r="Y2" s="4" t="s">
        <v>36</v>
      </c>
    </row>
    <row r="3" s="4" customFormat="1" spans="1:25">
      <c r="A3" s="4" t="s">
        <v>37</v>
      </c>
      <c r="B3" s="4" t="s">
        <v>26</v>
      </c>
      <c r="C3" s="4" t="s">
        <v>27</v>
      </c>
      <c r="D3" s="4" t="s">
        <v>38</v>
      </c>
      <c r="E3" s="4" t="s">
        <v>39</v>
      </c>
      <c r="F3" s="6">
        <v>44814</v>
      </c>
      <c r="G3" s="6">
        <v>44817</v>
      </c>
      <c r="H3" s="4">
        <v>1</v>
      </c>
      <c r="I3" s="4">
        <v>3</v>
      </c>
      <c r="J3" s="4">
        <v>3</v>
      </c>
      <c r="K3" s="4" t="s">
        <v>30</v>
      </c>
      <c r="L3" s="4">
        <v>4182</v>
      </c>
      <c r="M3" s="4">
        <v>4182</v>
      </c>
      <c r="N3" s="4" t="s">
        <v>40</v>
      </c>
      <c r="O3" s="4" t="s">
        <v>32</v>
      </c>
      <c r="P3" s="4" t="s">
        <v>33</v>
      </c>
      <c r="Q3" s="4">
        <v>0</v>
      </c>
      <c r="R3" s="7">
        <v>44746</v>
      </c>
      <c r="S3" s="6">
        <v>44820</v>
      </c>
      <c r="T3" s="4" t="s">
        <v>34</v>
      </c>
      <c r="U3" s="4">
        <v>4182</v>
      </c>
      <c r="V3" s="4">
        <v>0</v>
      </c>
      <c r="W3" s="4">
        <v>0</v>
      </c>
      <c r="X3" s="4" t="s">
        <v>35</v>
      </c>
      <c r="Y3" s="4" t="s">
        <v>41</v>
      </c>
    </row>
    <row r="4" s="4" customFormat="1" spans="1:25">
      <c r="A4" s="4" t="s">
        <v>42</v>
      </c>
      <c r="B4" s="4" t="s">
        <v>26</v>
      </c>
      <c r="C4" s="4" t="s">
        <v>27</v>
      </c>
      <c r="D4" s="4" t="s">
        <v>43</v>
      </c>
      <c r="E4" s="4" t="s">
        <v>44</v>
      </c>
      <c r="F4" s="6">
        <v>44814</v>
      </c>
      <c r="G4" s="6">
        <v>44817</v>
      </c>
      <c r="H4" s="4">
        <v>1</v>
      </c>
      <c r="I4" s="4">
        <v>3</v>
      </c>
      <c r="J4" s="4">
        <v>3</v>
      </c>
      <c r="K4" s="4" t="s">
        <v>30</v>
      </c>
      <c r="L4" s="4">
        <v>606</v>
      </c>
      <c r="M4" s="4">
        <v>606</v>
      </c>
      <c r="N4" s="4" t="s">
        <v>45</v>
      </c>
      <c r="O4" s="4" t="s">
        <v>32</v>
      </c>
      <c r="P4" s="4" t="s">
        <v>33</v>
      </c>
      <c r="Q4" s="4">
        <v>0</v>
      </c>
      <c r="R4" s="7">
        <v>44759</v>
      </c>
      <c r="S4" s="6">
        <v>44820</v>
      </c>
      <c r="T4" s="4" t="s">
        <v>34</v>
      </c>
      <c r="U4" s="4">
        <v>606</v>
      </c>
      <c r="V4" s="4">
        <v>0</v>
      </c>
      <c r="W4" s="4">
        <v>0</v>
      </c>
      <c r="X4" s="4" t="s">
        <v>35</v>
      </c>
      <c r="Y4" s="4" t="s">
        <v>46</v>
      </c>
    </row>
    <row r="5" s="4" customFormat="1" spans="1:25">
      <c r="A5" s="4" t="s">
        <v>47</v>
      </c>
      <c r="B5" s="4" t="s">
        <v>26</v>
      </c>
      <c r="C5" s="4" t="s">
        <v>27</v>
      </c>
      <c r="D5" s="4" t="s">
        <v>48</v>
      </c>
      <c r="E5" s="4" t="s">
        <v>49</v>
      </c>
      <c r="F5" s="6">
        <v>44816</v>
      </c>
      <c r="G5" s="6">
        <v>44817</v>
      </c>
      <c r="H5" s="4">
        <v>1</v>
      </c>
      <c r="I5" s="4">
        <v>1</v>
      </c>
      <c r="J5" s="4">
        <v>1</v>
      </c>
      <c r="K5" s="4" t="s">
        <v>30</v>
      </c>
      <c r="L5" s="4">
        <v>918</v>
      </c>
      <c r="M5" s="4">
        <v>918</v>
      </c>
      <c r="N5" s="4" t="s">
        <v>50</v>
      </c>
      <c r="O5" s="4" t="s">
        <v>32</v>
      </c>
      <c r="P5" s="4" t="s">
        <v>33</v>
      </c>
      <c r="Q5" s="4">
        <v>0</v>
      </c>
      <c r="R5" s="7">
        <v>44763</v>
      </c>
      <c r="S5" s="6">
        <v>44820</v>
      </c>
      <c r="T5" s="4" t="s">
        <v>34</v>
      </c>
      <c r="U5" s="4">
        <v>918</v>
      </c>
      <c r="V5" s="4">
        <v>0</v>
      </c>
      <c r="W5" s="4">
        <v>0</v>
      </c>
      <c r="X5" s="4" t="s">
        <v>35</v>
      </c>
      <c r="Y5" s="4" t="s">
        <v>35</v>
      </c>
    </row>
    <row r="6" s="4" customFormat="1" spans="1:25">
      <c r="A6" s="4" t="s">
        <v>51</v>
      </c>
      <c r="B6" s="4" t="s">
        <v>26</v>
      </c>
      <c r="C6" s="4" t="s">
        <v>27</v>
      </c>
      <c r="D6" s="4" t="s">
        <v>52</v>
      </c>
      <c r="E6" s="4" t="s">
        <v>53</v>
      </c>
      <c r="F6" s="6">
        <v>44814</v>
      </c>
      <c r="G6" s="6">
        <v>44817</v>
      </c>
      <c r="H6" s="4">
        <v>1</v>
      </c>
      <c r="I6" s="4">
        <v>3</v>
      </c>
      <c r="J6" s="4">
        <v>3</v>
      </c>
      <c r="K6" s="4" t="s">
        <v>30</v>
      </c>
      <c r="L6" s="4">
        <v>2025</v>
      </c>
      <c r="M6" s="4">
        <v>2025</v>
      </c>
      <c r="N6" s="4" t="s">
        <v>54</v>
      </c>
      <c r="O6" s="4" t="s">
        <v>32</v>
      </c>
      <c r="P6" s="4" t="s">
        <v>33</v>
      </c>
      <c r="Q6" s="4">
        <v>0</v>
      </c>
      <c r="R6" s="7">
        <v>44781</v>
      </c>
      <c r="S6" s="6">
        <v>44820</v>
      </c>
      <c r="T6" s="4" t="s">
        <v>34</v>
      </c>
      <c r="U6" s="4">
        <v>2025</v>
      </c>
      <c r="V6" s="4">
        <v>0</v>
      </c>
      <c r="W6" s="4">
        <v>0</v>
      </c>
      <c r="X6" s="4" t="s">
        <v>35</v>
      </c>
      <c r="Y6" s="4" t="s">
        <v>35</v>
      </c>
    </row>
    <row r="7" s="4" customFormat="1" spans="1:27">
      <c r="A7" s="4" t="s">
        <v>55</v>
      </c>
      <c r="B7" s="4" t="s">
        <v>26</v>
      </c>
      <c r="C7" s="4" t="s">
        <v>27</v>
      </c>
      <c r="D7" s="4" t="s">
        <v>56</v>
      </c>
      <c r="E7" s="4" t="s">
        <v>57</v>
      </c>
      <c r="F7" s="6">
        <v>44816</v>
      </c>
      <c r="G7" s="6">
        <v>44817</v>
      </c>
      <c r="H7" s="4">
        <v>3</v>
      </c>
      <c r="I7" s="4">
        <v>1</v>
      </c>
      <c r="J7" s="4">
        <v>3</v>
      </c>
      <c r="K7" s="4" t="s">
        <v>30</v>
      </c>
      <c r="L7" s="4">
        <v>1962</v>
      </c>
      <c r="M7" s="4">
        <v>1962</v>
      </c>
      <c r="N7" s="4" t="s">
        <v>58</v>
      </c>
      <c r="O7" s="4" t="s">
        <v>32</v>
      </c>
      <c r="P7" s="4" t="s">
        <v>33</v>
      </c>
      <c r="Q7" s="4">
        <v>0</v>
      </c>
      <c r="R7" s="7">
        <v>44790</v>
      </c>
      <c r="S7" s="6">
        <v>44820</v>
      </c>
      <c r="T7" s="4" t="s">
        <v>34</v>
      </c>
      <c r="U7" s="4">
        <v>1962</v>
      </c>
      <c r="V7" s="4">
        <v>0</v>
      </c>
      <c r="W7" s="4">
        <v>0</v>
      </c>
      <c r="X7" s="4" t="s">
        <v>59</v>
      </c>
      <c r="Y7" s="4">
        <v>31538054</v>
      </c>
      <c r="Z7" s="4">
        <v>31538052</v>
      </c>
      <c r="AA7" s="4" t="s">
        <v>60</v>
      </c>
    </row>
    <row r="8" s="4" customFormat="1" spans="1:25">
      <c r="A8" s="4" t="s">
        <v>61</v>
      </c>
      <c r="B8" s="4" t="s">
        <v>26</v>
      </c>
      <c r="C8" s="4" t="s">
        <v>27</v>
      </c>
      <c r="D8" s="4" t="s">
        <v>62</v>
      </c>
      <c r="E8" s="4" t="s">
        <v>63</v>
      </c>
      <c r="F8" s="6">
        <v>44814</v>
      </c>
      <c r="G8" s="6">
        <v>44817</v>
      </c>
      <c r="H8" s="4">
        <v>1</v>
      </c>
      <c r="I8" s="4">
        <v>3</v>
      </c>
      <c r="J8" s="4">
        <v>3</v>
      </c>
      <c r="K8" s="4" t="s">
        <v>30</v>
      </c>
      <c r="L8" s="4">
        <v>1009</v>
      </c>
      <c r="M8" s="4">
        <v>1009</v>
      </c>
      <c r="N8" s="4" t="s">
        <v>64</v>
      </c>
      <c r="O8" s="4" t="s">
        <v>32</v>
      </c>
      <c r="P8" s="4" t="s">
        <v>33</v>
      </c>
      <c r="Q8" s="4">
        <v>0</v>
      </c>
      <c r="R8" s="7">
        <v>44795</v>
      </c>
      <c r="S8" s="6">
        <v>44820</v>
      </c>
      <c r="T8" s="4" t="s">
        <v>34</v>
      </c>
      <c r="U8" s="4">
        <v>1009</v>
      </c>
      <c r="V8" s="4">
        <v>0</v>
      </c>
      <c r="W8" s="4">
        <v>0</v>
      </c>
      <c r="X8" s="4" t="s">
        <v>35</v>
      </c>
      <c r="Y8" s="4" t="s">
        <v>65</v>
      </c>
    </row>
    <row r="9" s="4" customFormat="1" spans="1:25">
      <c r="A9" s="4" t="s">
        <v>66</v>
      </c>
      <c r="B9" s="4" t="s">
        <v>26</v>
      </c>
      <c r="C9" s="4" t="s">
        <v>27</v>
      </c>
      <c r="D9" s="4" t="s">
        <v>67</v>
      </c>
      <c r="E9" s="4" t="s">
        <v>68</v>
      </c>
      <c r="F9" s="6">
        <v>44816</v>
      </c>
      <c r="G9" s="6">
        <v>44817</v>
      </c>
      <c r="H9" s="4">
        <v>1</v>
      </c>
      <c r="I9" s="4">
        <v>1</v>
      </c>
      <c r="J9" s="4">
        <v>1</v>
      </c>
      <c r="K9" s="4" t="s">
        <v>30</v>
      </c>
      <c r="L9" s="4">
        <v>747</v>
      </c>
      <c r="M9" s="4">
        <v>747</v>
      </c>
      <c r="N9" s="4" t="s">
        <v>69</v>
      </c>
      <c r="O9" s="4" t="s">
        <v>32</v>
      </c>
      <c r="P9" s="4" t="s">
        <v>33</v>
      </c>
      <c r="Q9" s="4">
        <v>0</v>
      </c>
      <c r="R9" s="7">
        <v>44796</v>
      </c>
      <c r="S9" s="6">
        <v>44820</v>
      </c>
      <c r="T9" s="4" t="s">
        <v>34</v>
      </c>
      <c r="U9" s="4">
        <v>747</v>
      </c>
      <c r="V9" s="4">
        <v>0</v>
      </c>
      <c r="W9" s="4">
        <v>0</v>
      </c>
      <c r="X9" s="4" t="s">
        <v>35</v>
      </c>
      <c r="Y9" s="4" t="s">
        <v>70</v>
      </c>
    </row>
    <row r="10" s="4" customFormat="1" spans="1:25">
      <c r="A10" s="4" t="s">
        <v>71</v>
      </c>
      <c r="B10" s="4" t="s">
        <v>26</v>
      </c>
      <c r="C10" s="4" t="s">
        <v>27</v>
      </c>
      <c r="D10" s="4" t="s">
        <v>72</v>
      </c>
      <c r="E10" s="4" t="s">
        <v>73</v>
      </c>
      <c r="F10" s="6">
        <v>44815</v>
      </c>
      <c r="G10" s="6">
        <v>44817</v>
      </c>
      <c r="H10" s="4">
        <v>1</v>
      </c>
      <c r="I10" s="4">
        <v>2</v>
      </c>
      <c r="J10" s="4">
        <v>2</v>
      </c>
      <c r="K10" s="4" t="s">
        <v>30</v>
      </c>
      <c r="L10" s="4">
        <v>4054</v>
      </c>
      <c r="M10" s="4">
        <v>4054</v>
      </c>
      <c r="N10" s="4" t="s">
        <v>74</v>
      </c>
      <c r="O10" s="4" t="s">
        <v>32</v>
      </c>
      <c r="P10" s="4" t="s">
        <v>33</v>
      </c>
      <c r="Q10" s="4">
        <v>0</v>
      </c>
      <c r="R10" s="7">
        <v>44802</v>
      </c>
      <c r="S10" s="6">
        <v>44820</v>
      </c>
      <c r="T10" s="4" t="s">
        <v>34</v>
      </c>
      <c r="U10" s="4">
        <v>4054</v>
      </c>
      <c r="V10" s="4">
        <v>0</v>
      </c>
      <c r="W10" s="4">
        <v>0</v>
      </c>
      <c r="X10" s="4" t="s">
        <v>35</v>
      </c>
      <c r="Y10" s="4" t="s">
        <v>75</v>
      </c>
    </row>
    <row r="11" s="4" customFormat="1" spans="1:25">
      <c r="A11" s="4" t="s">
        <v>76</v>
      </c>
      <c r="B11" s="4" t="s">
        <v>26</v>
      </c>
      <c r="C11" s="4" t="s">
        <v>27</v>
      </c>
      <c r="D11" s="4" t="s">
        <v>77</v>
      </c>
      <c r="E11" s="4" t="s">
        <v>78</v>
      </c>
      <c r="F11" s="6">
        <v>44816</v>
      </c>
      <c r="G11" s="6">
        <v>44817</v>
      </c>
      <c r="H11" s="4">
        <v>1</v>
      </c>
      <c r="I11" s="4">
        <v>1</v>
      </c>
      <c r="J11" s="4">
        <v>1</v>
      </c>
      <c r="K11" s="4" t="s">
        <v>30</v>
      </c>
      <c r="L11" s="4">
        <v>653</v>
      </c>
      <c r="M11" s="4">
        <v>653</v>
      </c>
      <c r="N11" s="4" t="s">
        <v>79</v>
      </c>
      <c r="O11" s="4" t="s">
        <v>32</v>
      </c>
      <c r="P11" s="4" t="s">
        <v>33</v>
      </c>
      <c r="Q11" s="4">
        <v>0</v>
      </c>
      <c r="R11" s="7">
        <v>44804</v>
      </c>
      <c r="S11" s="6">
        <v>44820</v>
      </c>
      <c r="T11" s="4" t="s">
        <v>34</v>
      </c>
      <c r="U11" s="4">
        <v>653</v>
      </c>
      <c r="V11" s="4">
        <v>0</v>
      </c>
      <c r="W11" s="4">
        <v>0</v>
      </c>
      <c r="X11" s="4" t="s">
        <v>35</v>
      </c>
      <c r="Y11" s="4" t="s">
        <v>80</v>
      </c>
    </row>
    <row r="12" s="4" customFormat="1" spans="1:25">
      <c r="A12" s="4" t="s">
        <v>81</v>
      </c>
      <c r="B12" s="4" t="s">
        <v>26</v>
      </c>
      <c r="C12" s="4" t="s">
        <v>27</v>
      </c>
      <c r="D12" s="4" t="s">
        <v>82</v>
      </c>
      <c r="E12" s="4" t="s">
        <v>83</v>
      </c>
      <c r="F12" s="6">
        <v>44811</v>
      </c>
      <c r="G12" s="6">
        <v>44817</v>
      </c>
      <c r="H12" s="4">
        <v>1</v>
      </c>
      <c r="I12" s="4">
        <v>6</v>
      </c>
      <c r="J12" s="4">
        <v>6</v>
      </c>
      <c r="K12" s="4" t="s">
        <v>30</v>
      </c>
      <c r="L12" s="4">
        <v>12900</v>
      </c>
      <c r="M12" s="4">
        <v>12900</v>
      </c>
      <c r="N12" s="4" t="s">
        <v>84</v>
      </c>
      <c r="O12" s="4" t="s">
        <v>32</v>
      </c>
      <c r="P12" s="4" t="s">
        <v>33</v>
      </c>
      <c r="Q12" s="4">
        <v>0</v>
      </c>
      <c r="R12" s="7">
        <v>44805</v>
      </c>
      <c r="S12" s="6">
        <v>44820</v>
      </c>
      <c r="T12" s="4" t="s">
        <v>34</v>
      </c>
      <c r="U12" s="4">
        <v>12900</v>
      </c>
      <c r="V12" s="4">
        <v>0</v>
      </c>
      <c r="W12" s="4">
        <v>0</v>
      </c>
      <c r="X12" s="4" t="s">
        <v>35</v>
      </c>
      <c r="Y12" s="4" t="s">
        <v>85</v>
      </c>
    </row>
    <row r="13" s="4" customFormat="1" spans="1:25">
      <c r="A13" s="4" t="s">
        <v>86</v>
      </c>
      <c r="B13" s="4" t="s">
        <v>26</v>
      </c>
      <c r="C13" s="4" t="s">
        <v>27</v>
      </c>
      <c r="D13" s="4" t="s">
        <v>87</v>
      </c>
      <c r="E13" s="4" t="s">
        <v>88</v>
      </c>
      <c r="F13" s="6">
        <v>44815</v>
      </c>
      <c r="G13" s="6">
        <v>44817</v>
      </c>
      <c r="H13" s="4">
        <v>1</v>
      </c>
      <c r="I13" s="4">
        <v>2</v>
      </c>
      <c r="J13" s="4">
        <v>2</v>
      </c>
      <c r="K13" s="4" t="s">
        <v>30</v>
      </c>
      <c r="L13" s="4">
        <v>2370</v>
      </c>
      <c r="M13" s="4">
        <v>2370</v>
      </c>
      <c r="N13" s="4" t="s">
        <v>89</v>
      </c>
      <c r="O13" s="4" t="s">
        <v>32</v>
      </c>
      <c r="P13" s="4" t="s">
        <v>33</v>
      </c>
      <c r="Q13" s="4">
        <v>0</v>
      </c>
      <c r="R13" s="7">
        <v>44807</v>
      </c>
      <c r="S13" s="6">
        <v>44820</v>
      </c>
      <c r="T13" s="4" t="s">
        <v>34</v>
      </c>
      <c r="U13" s="4">
        <v>2370</v>
      </c>
      <c r="V13" s="4">
        <v>0</v>
      </c>
      <c r="W13" s="4">
        <v>0</v>
      </c>
      <c r="X13" s="4" t="s">
        <v>35</v>
      </c>
      <c r="Y13" s="4" t="s">
        <v>90</v>
      </c>
    </row>
    <row r="14" s="4" customFormat="1" spans="1:25">
      <c r="A14" s="4" t="s">
        <v>91</v>
      </c>
      <c r="B14" s="4" t="s">
        <v>26</v>
      </c>
      <c r="C14" s="4" t="s">
        <v>27</v>
      </c>
      <c r="D14" s="4" t="s">
        <v>92</v>
      </c>
      <c r="E14" s="4" t="s">
        <v>93</v>
      </c>
      <c r="F14" s="6">
        <v>44815</v>
      </c>
      <c r="G14" s="6">
        <v>44817</v>
      </c>
      <c r="H14" s="4">
        <v>1</v>
      </c>
      <c r="I14" s="4">
        <v>2</v>
      </c>
      <c r="J14" s="4">
        <v>2</v>
      </c>
      <c r="K14" s="4" t="s">
        <v>30</v>
      </c>
      <c r="L14" s="4">
        <v>1616</v>
      </c>
      <c r="M14" s="4">
        <v>1616</v>
      </c>
      <c r="N14" s="4" t="s">
        <v>94</v>
      </c>
      <c r="O14" s="4" t="s">
        <v>32</v>
      </c>
      <c r="P14" s="4" t="s">
        <v>33</v>
      </c>
      <c r="Q14" s="4">
        <v>0</v>
      </c>
      <c r="R14" s="7">
        <v>44810</v>
      </c>
      <c r="S14" s="6">
        <v>44820</v>
      </c>
      <c r="T14" s="4" t="s">
        <v>34</v>
      </c>
      <c r="U14" s="4">
        <v>1616</v>
      </c>
      <c r="V14" s="4">
        <v>0</v>
      </c>
      <c r="W14" s="4">
        <v>0</v>
      </c>
      <c r="X14" s="4" t="s">
        <v>35</v>
      </c>
      <c r="Y14" s="4" t="s">
        <v>95</v>
      </c>
    </row>
    <row r="15" s="4" customFormat="1" spans="1:25">
      <c r="A15" s="4" t="s">
        <v>96</v>
      </c>
      <c r="B15" s="4" t="s">
        <v>26</v>
      </c>
      <c r="C15" s="4" t="s">
        <v>27</v>
      </c>
      <c r="D15" s="4" t="s">
        <v>97</v>
      </c>
      <c r="E15" s="4" t="s">
        <v>98</v>
      </c>
      <c r="F15" s="6">
        <v>44813</v>
      </c>
      <c r="G15" s="6">
        <v>44817</v>
      </c>
      <c r="H15" s="4">
        <v>2</v>
      </c>
      <c r="I15" s="4">
        <v>4</v>
      </c>
      <c r="J15" s="4">
        <v>8</v>
      </c>
      <c r="K15" s="4" t="s">
        <v>30</v>
      </c>
      <c r="L15" s="4">
        <v>5976</v>
      </c>
      <c r="M15" s="4">
        <v>5976</v>
      </c>
      <c r="N15" s="4" t="s">
        <v>99</v>
      </c>
      <c r="O15" s="4" t="s">
        <v>32</v>
      </c>
      <c r="P15" s="4" t="s">
        <v>33</v>
      </c>
      <c r="Q15" s="4">
        <v>0</v>
      </c>
      <c r="R15" s="7">
        <v>44813</v>
      </c>
      <c r="S15" s="6">
        <v>44820</v>
      </c>
      <c r="T15" s="4" t="s">
        <v>34</v>
      </c>
      <c r="U15" s="4">
        <v>5976</v>
      </c>
      <c r="V15" s="4">
        <v>0</v>
      </c>
      <c r="W15" s="4">
        <v>0</v>
      </c>
      <c r="X15" s="4" t="s">
        <v>35</v>
      </c>
      <c r="Y15" s="4" t="s">
        <v>100</v>
      </c>
    </row>
    <row r="16" s="4" customFormat="1" spans="1:25">
      <c r="A16" s="4" t="s">
        <v>101</v>
      </c>
      <c r="B16" s="4" t="s">
        <v>26</v>
      </c>
      <c r="C16" s="4" t="s">
        <v>27</v>
      </c>
      <c r="D16" s="4" t="s">
        <v>102</v>
      </c>
      <c r="E16" s="4" t="s">
        <v>103</v>
      </c>
      <c r="F16" s="6">
        <v>44814</v>
      </c>
      <c r="G16" s="6">
        <v>44817</v>
      </c>
      <c r="H16" s="4">
        <v>1</v>
      </c>
      <c r="I16" s="4">
        <v>3</v>
      </c>
      <c r="J16" s="4">
        <v>3</v>
      </c>
      <c r="K16" s="4" t="s">
        <v>30</v>
      </c>
      <c r="L16" s="4">
        <v>777</v>
      </c>
      <c r="M16" s="4">
        <v>777</v>
      </c>
      <c r="N16" s="4" t="s">
        <v>104</v>
      </c>
      <c r="O16" s="4" t="s">
        <v>32</v>
      </c>
      <c r="P16" s="4" t="s">
        <v>33</v>
      </c>
      <c r="Q16" s="4">
        <v>0</v>
      </c>
      <c r="R16" s="7">
        <v>44813</v>
      </c>
      <c r="S16" s="6">
        <v>44820</v>
      </c>
      <c r="T16" s="4" t="s">
        <v>34</v>
      </c>
      <c r="U16" s="4">
        <v>777</v>
      </c>
      <c r="V16" s="4">
        <v>0</v>
      </c>
      <c r="W16" s="4">
        <v>0</v>
      </c>
      <c r="X16" s="4" t="s">
        <v>35</v>
      </c>
      <c r="Y16" s="4" t="s">
        <v>105</v>
      </c>
    </row>
    <row r="17" s="4" customFormat="1" spans="1:25">
      <c r="A17" s="4" t="s">
        <v>106</v>
      </c>
      <c r="B17" s="4" t="s">
        <v>26</v>
      </c>
      <c r="C17" s="4" t="s">
        <v>27</v>
      </c>
      <c r="D17" s="4" t="s">
        <v>107</v>
      </c>
      <c r="E17" s="4" t="s">
        <v>108</v>
      </c>
      <c r="F17" s="6">
        <v>44815</v>
      </c>
      <c r="G17" s="6">
        <v>44817</v>
      </c>
      <c r="H17" s="4">
        <v>1</v>
      </c>
      <c r="I17" s="4">
        <v>2</v>
      </c>
      <c r="J17" s="4">
        <v>2</v>
      </c>
      <c r="K17" s="4" t="s">
        <v>30</v>
      </c>
      <c r="L17" s="4">
        <v>2412</v>
      </c>
      <c r="M17" s="4">
        <v>2412</v>
      </c>
      <c r="N17" s="4" t="s">
        <v>109</v>
      </c>
      <c r="O17" s="4" t="s">
        <v>32</v>
      </c>
      <c r="P17" s="4" t="s">
        <v>33</v>
      </c>
      <c r="Q17" s="4">
        <v>0</v>
      </c>
      <c r="R17" s="7">
        <v>44813</v>
      </c>
      <c r="S17" s="6">
        <v>44820</v>
      </c>
      <c r="T17" s="4" t="s">
        <v>34</v>
      </c>
      <c r="U17" s="4">
        <v>2412</v>
      </c>
      <c r="V17" s="4">
        <v>0</v>
      </c>
      <c r="W17" s="4">
        <v>0</v>
      </c>
      <c r="X17" s="4" t="s">
        <v>35</v>
      </c>
      <c r="Y17" s="4" t="s">
        <v>110</v>
      </c>
    </row>
    <row r="18" s="4" customFormat="1" spans="1:25">
      <c r="A18" s="4" t="s">
        <v>111</v>
      </c>
      <c r="B18" s="4" t="s">
        <v>26</v>
      </c>
      <c r="C18" s="4" t="s">
        <v>27</v>
      </c>
      <c r="D18" s="4" t="s">
        <v>112</v>
      </c>
      <c r="E18" s="4" t="s">
        <v>113</v>
      </c>
      <c r="F18" s="6">
        <v>44815</v>
      </c>
      <c r="G18" s="6">
        <v>44817</v>
      </c>
      <c r="H18" s="4">
        <v>1</v>
      </c>
      <c r="I18" s="4">
        <v>2</v>
      </c>
      <c r="J18" s="4">
        <v>2</v>
      </c>
      <c r="K18" s="4" t="s">
        <v>30</v>
      </c>
      <c r="L18" s="4">
        <v>23314</v>
      </c>
      <c r="M18" s="4">
        <v>23314</v>
      </c>
      <c r="N18" s="4" t="s">
        <v>114</v>
      </c>
      <c r="O18" s="4" t="s">
        <v>32</v>
      </c>
      <c r="P18" s="4" t="s">
        <v>33</v>
      </c>
      <c r="Q18" s="4">
        <v>0</v>
      </c>
      <c r="R18" s="7">
        <v>44814</v>
      </c>
      <c r="S18" s="6">
        <v>44820</v>
      </c>
      <c r="T18" s="4" t="s">
        <v>34</v>
      </c>
      <c r="U18" s="4">
        <v>23314</v>
      </c>
      <c r="V18" s="4">
        <v>0</v>
      </c>
      <c r="W18" s="4">
        <v>0</v>
      </c>
      <c r="X18" s="4" t="s">
        <v>35</v>
      </c>
      <c r="Y18" s="4" t="s">
        <v>115</v>
      </c>
    </row>
    <row r="19" s="4" customFormat="1" spans="1:25">
      <c r="A19" s="4" t="s">
        <v>116</v>
      </c>
      <c r="B19" s="4" t="s">
        <v>26</v>
      </c>
      <c r="C19" s="4" t="s">
        <v>27</v>
      </c>
      <c r="D19" s="4" t="s">
        <v>117</v>
      </c>
      <c r="E19" s="4" t="s">
        <v>118</v>
      </c>
      <c r="F19" s="6">
        <v>44814</v>
      </c>
      <c r="G19" s="6">
        <v>44817</v>
      </c>
      <c r="H19" s="4">
        <v>1</v>
      </c>
      <c r="I19" s="4">
        <v>3</v>
      </c>
      <c r="J19" s="4">
        <v>3</v>
      </c>
      <c r="K19" s="4" t="s">
        <v>30</v>
      </c>
      <c r="L19" s="4">
        <v>1026</v>
      </c>
      <c r="M19" s="4">
        <v>1026</v>
      </c>
      <c r="N19" s="4" t="s">
        <v>119</v>
      </c>
      <c r="O19" s="4" t="s">
        <v>32</v>
      </c>
      <c r="P19" s="4" t="s">
        <v>33</v>
      </c>
      <c r="Q19" s="4">
        <v>0</v>
      </c>
      <c r="R19" s="7">
        <v>44814</v>
      </c>
      <c r="S19" s="6">
        <v>44820</v>
      </c>
      <c r="T19" s="4" t="s">
        <v>34</v>
      </c>
      <c r="U19" s="4">
        <v>1026</v>
      </c>
      <c r="V19" s="4">
        <v>0</v>
      </c>
      <c r="W19" s="4">
        <v>0</v>
      </c>
      <c r="X19" s="4" t="s">
        <v>35</v>
      </c>
      <c r="Y19" s="4" t="s">
        <v>120</v>
      </c>
    </row>
    <row r="20" s="4" customFormat="1" spans="1:25">
      <c r="A20" s="4" t="s">
        <v>121</v>
      </c>
      <c r="B20" s="4" t="s">
        <v>26</v>
      </c>
      <c r="C20" s="4" t="s">
        <v>27</v>
      </c>
      <c r="D20" s="4" t="s">
        <v>122</v>
      </c>
      <c r="E20" s="4" t="s">
        <v>123</v>
      </c>
      <c r="F20" s="6">
        <v>44815</v>
      </c>
      <c r="G20" s="6">
        <v>44817</v>
      </c>
      <c r="H20" s="4">
        <v>1</v>
      </c>
      <c r="I20" s="4">
        <v>2</v>
      </c>
      <c r="J20" s="4">
        <v>2</v>
      </c>
      <c r="K20" s="4" t="s">
        <v>30</v>
      </c>
      <c r="L20" s="4">
        <v>446</v>
      </c>
      <c r="M20" s="4">
        <v>446</v>
      </c>
      <c r="N20" s="4" t="s">
        <v>124</v>
      </c>
      <c r="O20" s="4" t="s">
        <v>32</v>
      </c>
      <c r="P20" s="4" t="s">
        <v>33</v>
      </c>
      <c r="Q20" s="4">
        <v>0</v>
      </c>
      <c r="R20" s="7">
        <v>44814</v>
      </c>
      <c r="S20" s="6">
        <v>44820</v>
      </c>
      <c r="T20" s="4" t="s">
        <v>34</v>
      </c>
      <c r="U20" s="4">
        <v>446</v>
      </c>
      <c r="V20" s="4">
        <v>0</v>
      </c>
      <c r="W20" s="4">
        <v>0</v>
      </c>
      <c r="X20" s="4" t="s">
        <v>35</v>
      </c>
      <c r="Y20" s="4" t="s">
        <v>125</v>
      </c>
    </row>
    <row r="21" s="4" customFormat="1" spans="1:25">
      <c r="A21" s="4" t="s">
        <v>126</v>
      </c>
      <c r="B21" s="4" t="s">
        <v>26</v>
      </c>
      <c r="C21" s="4" t="s">
        <v>27</v>
      </c>
      <c r="D21" s="4" t="s">
        <v>127</v>
      </c>
      <c r="E21" s="4" t="s">
        <v>128</v>
      </c>
      <c r="F21" s="6">
        <v>44814</v>
      </c>
      <c r="G21" s="6">
        <v>44817</v>
      </c>
      <c r="H21" s="4">
        <v>1</v>
      </c>
      <c r="I21" s="4">
        <v>3</v>
      </c>
      <c r="J21" s="4">
        <v>3</v>
      </c>
      <c r="K21" s="4" t="s">
        <v>30</v>
      </c>
      <c r="L21" s="4">
        <v>1167</v>
      </c>
      <c r="M21" s="4">
        <v>1167</v>
      </c>
      <c r="N21" s="4" t="s">
        <v>129</v>
      </c>
      <c r="O21" s="4" t="s">
        <v>32</v>
      </c>
      <c r="P21" s="4" t="s">
        <v>33</v>
      </c>
      <c r="Q21" s="4">
        <v>0</v>
      </c>
      <c r="R21" s="7">
        <v>44813</v>
      </c>
      <c r="S21" s="6">
        <v>44820</v>
      </c>
      <c r="T21" s="4" t="s">
        <v>34</v>
      </c>
      <c r="U21" s="4">
        <v>1167</v>
      </c>
      <c r="V21" s="4">
        <v>0</v>
      </c>
      <c r="W21" s="4">
        <v>0</v>
      </c>
      <c r="X21" s="4" t="s">
        <v>35</v>
      </c>
      <c r="Y21" s="4" t="s">
        <v>130</v>
      </c>
    </row>
    <row r="22" s="4" customFormat="1" spans="1:25">
      <c r="A22" s="4" t="s">
        <v>131</v>
      </c>
      <c r="B22" s="4" t="s">
        <v>26</v>
      </c>
      <c r="C22" s="4" t="s">
        <v>27</v>
      </c>
      <c r="D22" s="4" t="s">
        <v>132</v>
      </c>
      <c r="E22" s="4" t="s">
        <v>133</v>
      </c>
      <c r="F22" s="6">
        <v>44814</v>
      </c>
      <c r="G22" s="6">
        <v>44817</v>
      </c>
      <c r="H22" s="4">
        <v>1</v>
      </c>
      <c r="I22" s="4">
        <v>3</v>
      </c>
      <c r="J22" s="4">
        <v>3</v>
      </c>
      <c r="K22" s="4" t="s">
        <v>30</v>
      </c>
      <c r="L22" s="4">
        <v>2529</v>
      </c>
      <c r="M22" s="4">
        <v>2529</v>
      </c>
      <c r="N22" s="4" t="s">
        <v>134</v>
      </c>
      <c r="O22" s="4" t="s">
        <v>32</v>
      </c>
      <c r="P22" s="4" t="s">
        <v>33</v>
      </c>
      <c r="Q22" s="4">
        <v>0</v>
      </c>
      <c r="R22" s="7">
        <v>44814</v>
      </c>
      <c r="S22" s="6">
        <v>44820</v>
      </c>
      <c r="T22" s="4" t="s">
        <v>34</v>
      </c>
      <c r="U22" s="4">
        <v>2529</v>
      </c>
      <c r="V22" s="4">
        <v>0</v>
      </c>
      <c r="W22" s="4">
        <v>0</v>
      </c>
      <c r="X22" s="4" t="s">
        <v>35</v>
      </c>
      <c r="Y22" s="4" t="s">
        <v>135</v>
      </c>
    </row>
    <row r="23" s="4" customFormat="1" spans="1:25">
      <c r="A23" s="4" t="s">
        <v>136</v>
      </c>
      <c r="B23" s="4" t="s">
        <v>26</v>
      </c>
      <c r="C23" s="4" t="s">
        <v>137</v>
      </c>
      <c r="D23" s="4" t="s">
        <v>138</v>
      </c>
      <c r="F23" s="6">
        <v>44815</v>
      </c>
      <c r="G23" s="6">
        <v>44817</v>
      </c>
      <c r="H23" s="4">
        <v>0</v>
      </c>
      <c r="I23" s="4">
        <v>2</v>
      </c>
      <c r="J23" s="4">
        <v>0</v>
      </c>
      <c r="K23" s="4" t="s">
        <v>30</v>
      </c>
      <c r="L23" s="4">
        <v>0</v>
      </c>
      <c r="M23" s="4">
        <v>0</v>
      </c>
      <c r="O23" s="4" t="s">
        <v>32</v>
      </c>
      <c r="P23" s="4" t="s">
        <v>33</v>
      </c>
      <c r="Q23" s="4">
        <v>0</v>
      </c>
      <c r="R23" s="7">
        <v>44814</v>
      </c>
      <c r="S23" s="6">
        <v>44820</v>
      </c>
      <c r="T23" s="4" t="s">
        <v>34</v>
      </c>
      <c r="U23" s="4">
        <v>0</v>
      </c>
      <c r="V23" s="4">
        <v>0</v>
      </c>
      <c r="W23" s="4">
        <v>0</v>
      </c>
      <c r="X23" s="4" t="s">
        <v>35</v>
      </c>
      <c r="Y23" s="4" t="s">
        <v>35</v>
      </c>
    </row>
    <row r="24" s="4" customFormat="1" spans="1:25">
      <c r="A24" s="4" t="s">
        <v>139</v>
      </c>
      <c r="B24" s="4" t="s">
        <v>26</v>
      </c>
      <c r="C24" s="4" t="s">
        <v>27</v>
      </c>
      <c r="D24" s="4" t="s">
        <v>140</v>
      </c>
      <c r="E24" s="4" t="s">
        <v>141</v>
      </c>
      <c r="F24" s="6">
        <v>44815</v>
      </c>
      <c r="G24" s="6">
        <v>44817</v>
      </c>
      <c r="H24" s="4">
        <v>1</v>
      </c>
      <c r="I24" s="4">
        <v>2</v>
      </c>
      <c r="J24" s="4">
        <v>2</v>
      </c>
      <c r="K24" s="4" t="s">
        <v>30</v>
      </c>
      <c r="L24" s="4">
        <v>246</v>
      </c>
      <c r="M24" s="4">
        <v>246</v>
      </c>
      <c r="N24" s="4" t="s">
        <v>142</v>
      </c>
      <c r="O24" s="4" t="s">
        <v>32</v>
      </c>
      <c r="P24" s="4" t="s">
        <v>33</v>
      </c>
      <c r="Q24" s="4">
        <v>0</v>
      </c>
      <c r="R24" s="7">
        <v>44814</v>
      </c>
      <c r="S24" s="6">
        <v>44820</v>
      </c>
      <c r="T24" s="4" t="s">
        <v>34</v>
      </c>
      <c r="U24" s="4">
        <v>246</v>
      </c>
      <c r="V24" s="4">
        <v>0</v>
      </c>
      <c r="W24" s="4">
        <v>0</v>
      </c>
      <c r="X24" s="4" t="s">
        <v>35</v>
      </c>
      <c r="Y24" s="4" t="s">
        <v>35</v>
      </c>
    </row>
    <row r="25" s="4" customFormat="1" spans="1:25">
      <c r="A25" s="4" t="s">
        <v>143</v>
      </c>
      <c r="B25" s="4" t="s">
        <v>26</v>
      </c>
      <c r="C25" s="4" t="s">
        <v>27</v>
      </c>
      <c r="D25" s="4" t="s">
        <v>144</v>
      </c>
      <c r="E25" s="4" t="s">
        <v>145</v>
      </c>
      <c r="F25" s="6">
        <v>44814</v>
      </c>
      <c r="G25" s="6">
        <v>44817</v>
      </c>
      <c r="H25" s="4">
        <v>1</v>
      </c>
      <c r="I25" s="4">
        <v>3</v>
      </c>
      <c r="J25" s="4">
        <v>3</v>
      </c>
      <c r="K25" s="4" t="s">
        <v>30</v>
      </c>
      <c r="L25" s="4">
        <v>930</v>
      </c>
      <c r="M25" s="4">
        <v>930</v>
      </c>
      <c r="N25" s="4" t="s">
        <v>146</v>
      </c>
      <c r="O25" s="4" t="s">
        <v>32</v>
      </c>
      <c r="P25" s="4" t="s">
        <v>33</v>
      </c>
      <c r="Q25" s="4">
        <v>0</v>
      </c>
      <c r="R25" s="7">
        <v>44814</v>
      </c>
      <c r="S25" s="6">
        <v>44820</v>
      </c>
      <c r="T25" s="4" t="s">
        <v>34</v>
      </c>
      <c r="U25" s="4">
        <v>930</v>
      </c>
      <c r="V25" s="4">
        <v>0</v>
      </c>
      <c r="W25" s="4">
        <v>0</v>
      </c>
      <c r="X25" s="4" t="s">
        <v>35</v>
      </c>
      <c r="Y25" s="4" t="s">
        <v>147</v>
      </c>
    </row>
    <row r="26" s="4" customFormat="1" spans="1:25">
      <c r="A26" s="4" t="s">
        <v>148</v>
      </c>
      <c r="B26" s="4" t="s">
        <v>26</v>
      </c>
      <c r="C26" s="4" t="s">
        <v>27</v>
      </c>
      <c r="D26" s="4" t="s">
        <v>149</v>
      </c>
      <c r="E26" s="4" t="s">
        <v>150</v>
      </c>
      <c r="F26" s="6">
        <v>44816</v>
      </c>
      <c r="G26" s="6">
        <v>44817</v>
      </c>
      <c r="H26" s="4">
        <v>1</v>
      </c>
      <c r="I26" s="4">
        <v>1</v>
      </c>
      <c r="J26" s="4">
        <v>1</v>
      </c>
      <c r="K26" s="4" t="s">
        <v>30</v>
      </c>
      <c r="L26" s="4">
        <v>848</v>
      </c>
      <c r="M26" s="4">
        <v>848</v>
      </c>
      <c r="N26" s="4" t="s">
        <v>151</v>
      </c>
      <c r="O26" s="4" t="s">
        <v>32</v>
      </c>
      <c r="P26" s="4" t="s">
        <v>33</v>
      </c>
      <c r="Q26" s="4">
        <v>0</v>
      </c>
      <c r="R26" s="7">
        <v>44814</v>
      </c>
      <c r="S26" s="6">
        <v>44820</v>
      </c>
      <c r="T26" s="4" t="s">
        <v>34</v>
      </c>
      <c r="U26" s="4">
        <v>848</v>
      </c>
      <c r="V26" s="4">
        <v>0</v>
      </c>
      <c r="W26" s="4">
        <v>0</v>
      </c>
      <c r="X26" s="4" t="s">
        <v>35</v>
      </c>
      <c r="Y26" s="4" t="s">
        <v>152</v>
      </c>
    </row>
    <row r="27" s="4" customFormat="1" spans="1:25">
      <c r="A27" s="4" t="s">
        <v>153</v>
      </c>
      <c r="B27" s="4" t="s">
        <v>26</v>
      </c>
      <c r="C27" s="4" t="s">
        <v>27</v>
      </c>
      <c r="D27" s="4" t="s">
        <v>154</v>
      </c>
      <c r="E27" s="4" t="s">
        <v>155</v>
      </c>
      <c r="F27" s="6">
        <v>44816</v>
      </c>
      <c r="G27" s="6">
        <v>44817</v>
      </c>
      <c r="H27" s="4">
        <v>1</v>
      </c>
      <c r="I27" s="4">
        <v>1</v>
      </c>
      <c r="J27" s="4">
        <v>1</v>
      </c>
      <c r="K27" s="4" t="s">
        <v>30</v>
      </c>
      <c r="L27" s="4">
        <v>1396</v>
      </c>
      <c r="M27" s="4">
        <v>1396</v>
      </c>
      <c r="N27" s="4" t="s">
        <v>156</v>
      </c>
      <c r="O27" s="4" t="s">
        <v>32</v>
      </c>
      <c r="P27" s="4" t="s">
        <v>33</v>
      </c>
      <c r="Q27" s="4">
        <v>0</v>
      </c>
      <c r="R27" s="7">
        <v>44814</v>
      </c>
      <c r="S27" s="6">
        <v>44820</v>
      </c>
      <c r="T27" s="4" t="s">
        <v>34</v>
      </c>
      <c r="U27" s="4">
        <v>1396</v>
      </c>
      <c r="V27" s="4">
        <v>0</v>
      </c>
      <c r="W27" s="4">
        <v>0</v>
      </c>
      <c r="X27" s="4" t="s">
        <v>35</v>
      </c>
      <c r="Y27" s="4" t="s">
        <v>35</v>
      </c>
    </row>
    <row r="28" s="4" customFormat="1" spans="1:25">
      <c r="A28" s="4" t="s">
        <v>157</v>
      </c>
      <c r="B28" s="4" t="s">
        <v>26</v>
      </c>
      <c r="C28" s="4" t="s">
        <v>27</v>
      </c>
      <c r="D28" s="4" t="s">
        <v>158</v>
      </c>
      <c r="E28" s="4" t="s">
        <v>159</v>
      </c>
      <c r="F28" s="6">
        <v>44815</v>
      </c>
      <c r="G28" s="6">
        <v>44817</v>
      </c>
      <c r="H28" s="4">
        <v>1</v>
      </c>
      <c r="I28" s="4">
        <v>2</v>
      </c>
      <c r="J28" s="4">
        <v>2</v>
      </c>
      <c r="K28" s="4" t="s">
        <v>30</v>
      </c>
      <c r="L28" s="4">
        <v>298</v>
      </c>
      <c r="M28" s="4">
        <v>298</v>
      </c>
      <c r="N28" s="4" t="s">
        <v>160</v>
      </c>
      <c r="O28" s="4" t="s">
        <v>32</v>
      </c>
      <c r="P28" s="4" t="s">
        <v>33</v>
      </c>
      <c r="Q28" s="4">
        <v>0</v>
      </c>
      <c r="R28" s="7">
        <v>44815</v>
      </c>
      <c r="S28" s="6">
        <v>44820</v>
      </c>
      <c r="T28" s="4" t="s">
        <v>34</v>
      </c>
      <c r="U28" s="4">
        <v>298</v>
      </c>
      <c r="V28" s="4">
        <v>0</v>
      </c>
      <c r="W28" s="4">
        <v>0</v>
      </c>
      <c r="X28" s="4" t="s">
        <v>35</v>
      </c>
      <c r="Y28" s="4" t="s">
        <v>35</v>
      </c>
    </row>
    <row r="29" s="4" customFormat="1" spans="1:25">
      <c r="A29" s="4" t="s">
        <v>161</v>
      </c>
      <c r="B29" s="4" t="s">
        <v>26</v>
      </c>
      <c r="C29" s="4" t="s">
        <v>27</v>
      </c>
      <c r="D29" s="4" t="s">
        <v>162</v>
      </c>
      <c r="E29" s="4" t="s">
        <v>163</v>
      </c>
      <c r="F29" s="6">
        <v>44816</v>
      </c>
      <c r="G29" s="6">
        <v>44817</v>
      </c>
      <c r="H29" s="4">
        <v>1</v>
      </c>
      <c r="I29" s="4">
        <v>1</v>
      </c>
      <c r="J29" s="4">
        <v>1</v>
      </c>
      <c r="K29" s="4" t="s">
        <v>30</v>
      </c>
      <c r="L29" s="4">
        <v>1435</v>
      </c>
      <c r="M29" s="4">
        <v>1435</v>
      </c>
      <c r="N29" s="4" t="s">
        <v>164</v>
      </c>
      <c r="O29" s="4" t="s">
        <v>32</v>
      </c>
      <c r="P29" s="4" t="s">
        <v>33</v>
      </c>
      <c r="Q29" s="4">
        <v>0</v>
      </c>
      <c r="R29" s="7">
        <v>44815</v>
      </c>
      <c r="S29" s="6">
        <v>44820</v>
      </c>
      <c r="T29" s="4" t="s">
        <v>34</v>
      </c>
      <c r="U29" s="4">
        <v>1435</v>
      </c>
      <c r="V29" s="4">
        <v>0</v>
      </c>
      <c r="W29" s="4">
        <v>0</v>
      </c>
      <c r="X29" s="4" t="s">
        <v>35</v>
      </c>
      <c r="Y29" s="4" t="s">
        <v>165</v>
      </c>
    </row>
    <row r="30" s="4" customFormat="1" spans="1:25">
      <c r="A30" s="4" t="s">
        <v>166</v>
      </c>
      <c r="B30" s="4" t="s">
        <v>26</v>
      </c>
      <c r="C30" s="4" t="s">
        <v>27</v>
      </c>
      <c r="D30" s="4" t="s">
        <v>167</v>
      </c>
      <c r="E30" s="4" t="s">
        <v>168</v>
      </c>
      <c r="F30" s="6">
        <v>44816</v>
      </c>
      <c r="G30" s="6">
        <v>44817</v>
      </c>
      <c r="H30" s="4">
        <v>1</v>
      </c>
      <c r="I30" s="4">
        <v>1</v>
      </c>
      <c r="J30" s="4">
        <v>1</v>
      </c>
      <c r="K30" s="4" t="s">
        <v>30</v>
      </c>
      <c r="L30" s="4">
        <v>474</v>
      </c>
      <c r="M30" s="4">
        <v>474</v>
      </c>
      <c r="N30" s="4" t="s">
        <v>169</v>
      </c>
      <c r="O30" s="4" t="s">
        <v>32</v>
      </c>
      <c r="P30" s="4" t="s">
        <v>33</v>
      </c>
      <c r="Q30" s="4">
        <v>0</v>
      </c>
      <c r="R30" s="7">
        <v>44815</v>
      </c>
      <c r="S30" s="6">
        <v>44820</v>
      </c>
      <c r="T30" s="4" t="s">
        <v>34</v>
      </c>
      <c r="U30" s="4">
        <v>474</v>
      </c>
      <c r="V30" s="4">
        <v>0</v>
      </c>
      <c r="W30" s="4">
        <v>0</v>
      </c>
      <c r="X30" s="4" t="s">
        <v>170</v>
      </c>
      <c r="Y30" s="4" t="s">
        <v>35</v>
      </c>
    </row>
    <row r="31" s="4" customFormat="1" spans="1:25">
      <c r="A31" s="4" t="s">
        <v>171</v>
      </c>
      <c r="B31" s="4" t="s">
        <v>26</v>
      </c>
      <c r="C31" s="4" t="s">
        <v>27</v>
      </c>
      <c r="D31" s="4" t="s">
        <v>172</v>
      </c>
      <c r="E31" s="4" t="s">
        <v>173</v>
      </c>
      <c r="F31" s="6">
        <v>44816</v>
      </c>
      <c r="G31" s="6">
        <v>44817</v>
      </c>
      <c r="H31" s="4">
        <v>1</v>
      </c>
      <c r="I31" s="4">
        <v>1</v>
      </c>
      <c r="J31" s="4">
        <v>1</v>
      </c>
      <c r="K31" s="4" t="s">
        <v>30</v>
      </c>
      <c r="L31" s="4">
        <v>320</v>
      </c>
      <c r="M31" s="4">
        <v>320</v>
      </c>
      <c r="N31" s="4" t="s">
        <v>174</v>
      </c>
      <c r="O31" s="4" t="s">
        <v>32</v>
      </c>
      <c r="P31" s="4" t="s">
        <v>33</v>
      </c>
      <c r="Q31" s="4">
        <v>0</v>
      </c>
      <c r="R31" s="7">
        <v>44815</v>
      </c>
      <c r="S31" s="6">
        <v>44820</v>
      </c>
      <c r="T31" s="4" t="s">
        <v>34</v>
      </c>
      <c r="U31" s="4">
        <v>320</v>
      </c>
      <c r="V31" s="4">
        <v>0</v>
      </c>
      <c r="W31" s="4">
        <v>0</v>
      </c>
      <c r="X31" s="4" t="s">
        <v>175</v>
      </c>
      <c r="Y31" s="4" t="s">
        <v>176</v>
      </c>
    </row>
    <row r="32" s="4" customFormat="1" spans="1:25">
      <c r="A32" s="4" t="s">
        <v>177</v>
      </c>
      <c r="B32" s="4" t="s">
        <v>26</v>
      </c>
      <c r="C32" s="4" t="s">
        <v>27</v>
      </c>
      <c r="D32" s="4" t="s">
        <v>178</v>
      </c>
      <c r="E32" s="4" t="s">
        <v>179</v>
      </c>
      <c r="F32" s="6">
        <v>44815</v>
      </c>
      <c r="G32" s="6">
        <v>44817</v>
      </c>
      <c r="H32" s="4">
        <v>1</v>
      </c>
      <c r="I32" s="4">
        <v>2</v>
      </c>
      <c r="J32" s="4">
        <v>2</v>
      </c>
      <c r="K32" s="4" t="s">
        <v>30</v>
      </c>
      <c r="L32" s="4">
        <v>1806</v>
      </c>
      <c r="M32" s="4">
        <v>1806</v>
      </c>
      <c r="N32" s="4" t="s">
        <v>180</v>
      </c>
      <c r="O32" s="4" t="s">
        <v>32</v>
      </c>
      <c r="P32" s="4" t="s">
        <v>33</v>
      </c>
      <c r="Q32" s="4">
        <v>0</v>
      </c>
      <c r="R32" s="7">
        <v>44815</v>
      </c>
      <c r="S32" s="6">
        <v>44820</v>
      </c>
      <c r="T32" s="4" t="s">
        <v>34</v>
      </c>
      <c r="U32" s="4">
        <v>1806</v>
      </c>
      <c r="V32" s="4">
        <v>0</v>
      </c>
      <c r="W32" s="4">
        <v>0</v>
      </c>
      <c r="X32" s="4" t="s">
        <v>35</v>
      </c>
      <c r="Y32" s="4" t="s">
        <v>181</v>
      </c>
    </row>
    <row r="33" s="4" customFormat="1" spans="1:25">
      <c r="A33" s="4" t="s">
        <v>182</v>
      </c>
      <c r="B33" s="4" t="s">
        <v>26</v>
      </c>
      <c r="C33" s="4" t="s">
        <v>27</v>
      </c>
      <c r="D33" s="4" t="s">
        <v>183</v>
      </c>
      <c r="E33" s="4" t="s">
        <v>184</v>
      </c>
      <c r="F33" s="6">
        <v>44815</v>
      </c>
      <c r="G33" s="6">
        <v>44817</v>
      </c>
      <c r="H33" s="4">
        <v>1</v>
      </c>
      <c r="I33" s="4">
        <v>2</v>
      </c>
      <c r="J33" s="4">
        <v>2</v>
      </c>
      <c r="K33" s="4" t="s">
        <v>30</v>
      </c>
      <c r="L33" s="4">
        <v>950</v>
      </c>
      <c r="M33" s="4">
        <v>950</v>
      </c>
      <c r="N33" s="4" t="s">
        <v>185</v>
      </c>
      <c r="O33" s="4" t="s">
        <v>32</v>
      </c>
      <c r="P33" s="4" t="s">
        <v>33</v>
      </c>
      <c r="Q33" s="4">
        <v>0</v>
      </c>
      <c r="R33" s="7">
        <v>44815</v>
      </c>
      <c r="S33" s="6">
        <v>44820</v>
      </c>
      <c r="T33" s="4" t="s">
        <v>34</v>
      </c>
      <c r="U33" s="4">
        <v>950</v>
      </c>
      <c r="V33" s="4">
        <v>0</v>
      </c>
      <c r="W33" s="4">
        <v>0</v>
      </c>
      <c r="X33" s="4" t="s">
        <v>35</v>
      </c>
      <c r="Y33" s="4" t="s">
        <v>186</v>
      </c>
    </row>
    <row r="34" s="4" customFormat="1" spans="1:25">
      <c r="A34" s="4" t="s">
        <v>187</v>
      </c>
      <c r="B34" s="4" t="s">
        <v>26</v>
      </c>
      <c r="C34" s="4" t="s">
        <v>27</v>
      </c>
      <c r="D34" s="4" t="s">
        <v>188</v>
      </c>
      <c r="E34" s="4" t="s">
        <v>189</v>
      </c>
      <c r="F34" s="6">
        <v>44815</v>
      </c>
      <c r="G34" s="6">
        <v>44817</v>
      </c>
      <c r="H34" s="4">
        <v>1</v>
      </c>
      <c r="I34" s="4">
        <v>2</v>
      </c>
      <c r="J34" s="4">
        <v>2</v>
      </c>
      <c r="K34" s="4" t="s">
        <v>30</v>
      </c>
      <c r="L34" s="4">
        <v>2780</v>
      </c>
      <c r="M34" s="4">
        <v>2780</v>
      </c>
      <c r="N34" s="4" t="s">
        <v>190</v>
      </c>
      <c r="O34" s="4" t="s">
        <v>32</v>
      </c>
      <c r="P34" s="4" t="s">
        <v>33</v>
      </c>
      <c r="Q34" s="4">
        <v>0</v>
      </c>
      <c r="R34" s="7">
        <v>44815</v>
      </c>
      <c r="S34" s="6">
        <v>44820</v>
      </c>
      <c r="T34" s="4" t="s">
        <v>34</v>
      </c>
      <c r="U34" s="4">
        <v>2780</v>
      </c>
      <c r="V34" s="4">
        <v>0</v>
      </c>
      <c r="W34" s="4">
        <v>0</v>
      </c>
      <c r="X34" s="4" t="s">
        <v>35</v>
      </c>
      <c r="Y34" s="4" t="s">
        <v>191</v>
      </c>
    </row>
    <row r="35" s="4" customFormat="1" spans="1:25">
      <c r="A35" s="4" t="s">
        <v>192</v>
      </c>
      <c r="B35" s="4" t="s">
        <v>26</v>
      </c>
      <c r="C35" s="4" t="s">
        <v>27</v>
      </c>
      <c r="D35" s="4" t="s">
        <v>193</v>
      </c>
      <c r="E35" s="4" t="s">
        <v>194</v>
      </c>
      <c r="F35" s="6">
        <v>44815</v>
      </c>
      <c r="G35" s="6">
        <v>44817</v>
      </c>
      <c r="H35" s="4">
        <v>1</v>
      </c>
      <c r="I35" s="4">
        <v>2</v>
      </c>
      <c r="J35" s="4">
        <v>2</v>
      </c>
      <c r="K35" s="4" t="s">
        <v>30</v>
      </c>
      <c r="L35" s="4">
        <v>932</v>
      </c>
      <c r="M35" s="4">
        <v>932</v>
      </c>
      <c r="N35" s="4" t="s">
        <v>195</v>
      </c>
      <c r="O35" s="4" t="s">
        <v>32</v>
      </c>
      <c r="P35" s="4" t="s">
        <v>33</v>
      </c>
      <c r="Q35" s="4">
        <v>0</v>
      </c>
      <c r="R35" s="7">
        <v>44815</v>
      </c>
      <c r="S35" s="6">
        <v>44820</v>
      </c>
      <c r="T35" s="4" t="s">
        <v>34</v>
      </c>
      <c r="U35" s="4">
        <v>932</v>
      </c>
      <c r="V35" s="4">
        <v>0</v>
      </c>
      <c r="W35" s="4">
        <v>0</v>
      </c>
      <c r="X35" s="4" t="s">
        <v>196</v>
      </c>
      <c r="Y35" s="4" t="s">
        <v>197</v>
      </c>
    </row>
    <row r="36" s="4" customFormat="1" spans="1:25">
      <c r="A36" s="4" t="s">
        <v>198</v>
      </c>
      <c r="B36" s="4" t="s">
        <v>26</v>
      </c>
      <c r="C36" s="4" t="s">
        <v>27</v>
      </c>
      <c r="D36" s="4" t="s">
        <v>199</v>
      </c>
      <c r="E36" s="4" t="s">
        <v>83</v>
      </c>
      <c r="F36" s="6">
        <v>44816</v>
      </c>
      <c r="G36" s="6">
        <v>44817</v>
      </c>
      <c r="H36" s="4">
        <v>2</v>
      </c>
      <c r="I36" s="4">
        <v>1</v>
      </c>
      <c r="J36" s="4">
        <v>2</v>
      </c>
      <c r="K36" s="4" t="s">
        <v>30</v>
      </c>
      <c r="L36" s="4">
        <v>674</v>
      </c>
      <c r="M36" s="4">
        <v>674</v>
      </c>
      <c r="N36" s="4" t="s">
        <v>200</v>
      </c>
      <c r="O36" s="4" t="s">
        <v>32</v>
      </c>
      <c r="P36" s="4" t="s">
        <v>33</v>
      </c>
      <c r="Q36" s="4">
        <v>0</v>
      </c>
      <c r="R36" s="7">
        <v>44815</v>
      </c>
      <c r="S36" s="6">
        <v>44820</v>
      </c>
      <c r="T36" s="4" t="s">
        <v>34</v>
      </c>
      <c r="U36" s="4">
        <v>674</v>
      </c>
      <c r="V36" s="4">
        <v>0</v>
      </c>
      <c r="W36" s="4">
        <v>0</v>
      </c>
      <c r="X36" s="4" t="s">
        <v>35</v>
      </c>
      <c r="Y36" s="4" t="s">
        <v>201</v>
      </c>
    </row>
    <row r="37" s="4" customFormat="1" spans="1:25">
      <c r="A37" s="4" t="s">
        <v>202</v>
      </c>
      <c r="B37" s="4" t="s">
        <v>26</v>
      </c>
      <c r="C37" s="4" t="s">
        <v>27</v>
      </c>
      <c r="D37" s="4" t="s">
        <v>203</v>
      </c>
      <c r="E37" s="4" t="s">
        <v>204</v>
      </c>
      <c r="F37" s="6">
        <v>44815</v>
      </c>
      <c r="G37" s="6">
        <v>44817</v>
      </c>
      <c r="H37" s="4">
        <v>1</v>
      </c>
      <c r="I37" s="4">
        <v>2</v>
      </c>
      <c r="J37" s="4">
        <v>2</v>
      </c>
      <c r="K37" s="4" t="s">
        <v>30</v>
      </c>
      <c r="L37" s="4">
        <v>2748</v>
      </c>
      <c r="M37" s="4">
        <v>2748</v>
      </c>
      <c r="N37" s="4" t="s">
        <v>205</v>
      </c>
      <c r="O37" s="4" t="s">
        <v>32</v>
      </c>
      <c r="P37" s="4" t="s">
        <v>33</v>
      </c>
      <c r="Q37" s="4">
        <v>0</v>
      </c>
      <c r="R37" s="7">
        <v>44815</v>
      </c>
      <c r="S37" s="6">
        <v>44820</v>
      </c>
      <c r="T37" s="4" t="s">
        <v>34</v>
      </c>
      <c r="U37" s="4">
        <v>2748</v>
      </c>
      <c r="V37" s="4">
        <v>0</v>
      </c>
      <c r="W37" s="4">
        <v>0</v>
      </c>
      <c r="X37" s="4" t="s">
        <v>35</v>
      </c>
      <c r="Y37" s="4" t="s">
        <v>35</v>
      </c>
    </row>
    <row r="38" s="4" customFormat="1" spans="1:25">
      <c r="A38" s="4" t="s">
        <v>206</v>
      </c>
      <c r="B38" s="4" t="s">
        <v>26</v>
      </c>
      <c r="C38" s="4" t="s">
        <v>27</v>
      </c>
      <c r="D38" s="4" t="s">
        <v>183</v>
      </c>
      <c r="E38" s="4" t="s">
        <v>184</v>
      </c>
      <c r="F38" s="6">
        <v>44815</v>
      </c>
      <c r="G38" s="6">
        <v>44817</v>
      </c>
      <c r="H38" s="4">
        <v>1</v>
      </c>
      <c r="I38" s="4">
        <v>2</v>
      </c>
      <c r="J38" s="4">
        <v>2</v>
      </c>
      <c r="K38" s="4" t="s">
        <v>30</v>
      </c>
      <c r="L38" s="4">
        <v>950</v>
      </c>
      <c r="M38" s="4">
        <v>950</v>
      </c>
      <c r="N38" s="4" t="s">
        <v>207</v>
      </c>
      <c r="O38" s="4" t="s">
        <v>32</v>
      </c>
      <c r="P38" s="4" t="s">
        <v>33</v>
      </c>
      <c r="Q38" s="4">
        <v>0</v>
      </c>
      <c r="R38" s="7">
        <v>44815</v>
      </c>
      <c r="S38" s="6">
        <v>44820</v>
      </c>
      <c r="T38" s="4" t="s">
        <v>34</v>
      </c>
      <c r="U38" s="4">
        <v>950</v>
      </c>
      <c r="V38" s="4">
        <v>0</v>
      </c>
      <c r="W38" s="4">
        <v>0</v>
      </c>
      <c r="X38" s="4" t="s">
        <v>35</v>
      </c>
      <c r="Y38" s="4" t="s">
        <v>208</v>
      </c>
    </row>
    <row r="39" s="4" customFormat="1" spans="1:25">
      <c r="A39" s="4" t="s">
        <v>209</v>
      </c>
      <c r="B39" s="4" t="s">
        <v>26</v>
      </c>
      <c r="C39" s="4" t="s">
        <v>27</v>
      </c>
      <c r="D39" s="4" t="s">
        <v>210</v>
      </c>
      <c r="E39" s="4" t="s">
        <v>211</v>
      </c>
      <c r="F39" s="6">
        <v>44816</v>
      </c>
      <c r="G39" s="6">
        <v>44817</v>
      </c>
      <c r="H39" s="4">
        <v>1</v>
      </c>
      <c r="I39" s="4">
        <v>1</v>
      </c>
      <c r="J39" s="4">
        <v>1</v>
      </c>
      <c r="K39" s="4" t="s">
        <v>30</v>
      </c>
      <c r="L39" s="4">
        <v>306</v>
      </c>
      <c r="M39" s="4">
        <v>306</v>
      </c>
      <c r="N39" s="4" t="s">
        <v>212</v>
      </c>
      <c r="O39" s="4" t="s">
        <v>32</v>
      </c>
      <c r="P39" s="4" t="s">
        <v>33</v>
      </c>
      <c r="Q39" s="4">
        <v>0</v>
      </c>
      <c r="R39" s="7">
        <v>44815</v>
      </c>
      <c r="S39" s="6">
        <v>44820</v>
      </c>
      <c r="T39" s="4" t="s">
        <v>34</v>
      </c>
      <c r="U39" s="4">
        <v>306</v>
      </c>
      <c r="V39" s="4">
        <v>0</v>
      </c>
      <c r="W39" s="4">
        <v>0</v>
      </c>
      <c r="X39" s="4" t="s">
        <v>35</v>
      </c>
      <c r="Y39" s="4" t="s">
        <v>213</v>
      </c>
    </row>
    <row r="40" s="4" customFormat="1" spans="1:25">
      <c r="A40" s="4" t="s">
        <v>214</v>
      </c>
      <c r="B40" s="4" t="s">
        <v>26</v>
      </c>
      <c r="C40" s="4" t="s">
        <v>27</v>
      </c>
      <c r="D40" s="4" t="s">
        <v>215</v>
      </c>
      <c r="E40" s="4" t="s">
        <v>216</v>
      </c>
      <c r="F40" s="6">
        <v>44815</v>
      </c>
      <c r="G40" s="6">
        <v>44817</v>
      </c>
      <c r="H40" s="4">
        <v>1</v>
      </c>
      <c r="I40" s="4">
        <v>2</v>
      </c>
      <c r="J40" s="4">
        <v>2</v>
      </c>
      <c r="K40" s="4" t="s">
        <v>30</v>
      </c>
      <c r="L40" s="4">
        <v>774</v>
      </c>
      <c r="M40" s="4">
        <v>774</v>
      </c>
      <c r="N40" s="4" t="s">
        <v>217</v>
      </c>
      <c r="O40" s="4" t="s">
        <v>32</v>
      </c>
      <c r="P40" s="4" t="s">
        <v>33</v>
      </c>
      <c r="Q40" s="4">
        <v>0</v>
      </c>
      <c r="R40" s="7">
        <v>44815</v>
      </c>
      <c r="S40" s="6">
        <v>44820</v>
      </c>
      <c r="T40" s="4" t="s">
        <v>34</v>
      </c>
      <c r="U40" s="4">
        <v>774</v>
      </c>
      <c r="V40" s="4">
        <v>0</v>
      </c>
      <c r="W40" s="4">
        <v>0</v>
      </c>
      <c r="X40" s="4" t="s">
        <v>35</v>
      </c>
      <c r="Y40" s="4" t="s">
        <v>35</v>
      </c>
    </row>
    <row r="41" s="4" customFormat="1" spans="1:25">
      <c r="A41" s="4" t="s">
        <v>218</v>
      </c>
      <c r="B41" s="4" t="s">
        <v>26</v>
      </c>
      <c r="C41" s="4" t="s">
        <v>27</v>
      </c>
      <c r="D41" s="4" t="s">
        <v>219</v>
      </c>
      <c r="E41" s="4" t="s">
        <v>220</v>
      </c>
      <c r="F41" s="6">
        <v>44815</v>
      </c>
      <c r="G41" s="6">
        <v>44817</v>
      </c>
      <c r="H41" s="4">
        <v>1</v>
      </c>
      <c r="I41" s="4">
        <v>2</v>
      </c>
      <c r="J41" s="4">
        <v>2</v>
      </c>
      <c r="K41" s="4" t="s">
        <v>30</v>
      </c>
      <c r="L41" s="4">
        <v>1372</v>
      </c>
      <c r="M41" s="4">
        <v>1372</v>
      </c>
      <c r="N41" s="4" t="s">
        <v>221</v>
      </c>
      <c r="O41" s="4" t="s">
        <v>32</v>
      </c>
      <c r="P41" s="4" t="s">
        <v>33</v>
      </c>
      <c r="Q41" s="4">
        <v>0</v>
      </c>
      <c r="R41" s="7">
        <v>44815</v>
      </c>
      <c r="S41" s="6">
        <v>44820</v>
      </c>
      <c r="T41" s="4" t="s">
        <v>34</v>
      </c>
      <c r="U41" s="4">
        <v>1372</v>
      </c>
      <c r="V41" s="4">
        <v>0</v>
      </c>
      <c r="W41" s="4">
        <v>0</v>
      </c>
      <c r="X41" s="4" t="s">
        <v>35</v>
      </c>
      <c r="Y41" s="4" t="s">
        <v>222</v>
      </c>
    </row>
    <row r="42" s="4" customFormat="1" spans="1:25">
      <c r="A42" s="4" t="s">
        <v>223</v>
      </c>
      <c r="B42" s="4" t="s">
        <v>26</v>
      </c>
      <c r="C42" s="4" t="s">
        <v>27</v>
      </c>
      <c r="D42" s="4" t="s">
        <v>224</v>
      </c>
      <c r="E42" s="4" t="s">
        <v>225</v>
      </c>
      <c r="F42" s="6">
        <v>44816</v>
      </c>
      <c r="G42" s="6">
        <v>44817</v>
      </c>
      <c r="H42" s="4">
        <v>1</v>
      </c>
      <c r="I42" s="4">
        <v>1</v>
      </c>
      <c r="J42" s="4">
        <v>1</v>
      </c>
      <c r="K42" s="4" t="s">
        <v>30</v>
      </c>
      <c r="L42" s="4">
        <v>1523</v>
      </c>
      <c r="M42" s="4">
        <v>1523</v>
      </c>
      <c r="N42" s="4" t="s">
        <v>226</v>
      </c>
      <c r="O42" s="4" t="s">
        <v>32</v>
      </c>
      <c r="P42" s="4" t="s">
        <v>33</v>
      </c>
      <c r="Q42" s="4">
        <v>0</v>
      </c>
      <c r="R42" s="7">
        <v>44815</v>
      </c>
      <c r="S42" s="6">
        <v>44820</v>
      </c>
      <c r="T42" s="4" t="s">
        <v>34</v>
      </c>
      <c r="U42" s="4">
        <v>1523</v>
      </c>
      <c r="V42" s="4">
        <v>0</v>
      </c>
      <c r="W42" s="4">
        <v>0</v>
      </c>
      <c r="X42" s="4" t="s">
        <v>35</v>
      </c>
      <c r="Y42" s="4" t="s">
        <v>35</v>
      </c>
    </row>
    <row r="43" s="4" customFormat="1" spans="1:25">
      <c r="A43" s="4" t="s">
        <v>223</v>
      </c>
      <c r="B43" s="4" t="s">
        <v>26</v>
      </c>
      <c r="C43" s="4" t="s">
        <v>227</v>
      </c>
      <c r="D43" s="4" t="s">
        <v>224</v>
      </c>
      <c r="E43" s="4" t="s">
        <v>225</v>
      </c>
      <c r="F43" s="6">
        <v>44816</v>
      </c>
      <c r="G43" s="6">
        <v>44817</v>
      </c>
      <c r="H43" s="4">
        <v>1</v>
      </c>
      <c r="I43" s="4">
        <v>1</v>
      </c>
      <c r="J43" s="4">
        <v>1</v>
      </c>
      <c r="K43" s="4" t="s">
        <v>30</v>
      </c>
      <c r="L43" s="4">
        <v>-1523</v>
      </c>
      <c r="M43" s="4">
        <v>-1523</v>
      </c>
      <c r="N43" s="4" t="s">
        <v>226</v>
      </c>
      <c r="O43" s="4" t="s">
        <v>32</v>
      </c>
      <c r="P43" s="4" t="s">
        <v>33</v>
      </c>
      <c r="Q43" s="4">
        <v>0</v>
      </c>
      <c r="R43" s="7">
        <v>44815</v>
      </c>
      <c r="S43" s="6">
        <v>44820</v>
      </c>
      <c r="T43" s="4" t="s">
        <v>34</v>
      </c>
      <c r="U43" s="4">
        <v>-1523</v>
      </c>
      <c r="V43" s="4">
        <v>0</v>
      </c>
      <c r="W43" s="4">
        <v>0</v>
      </c>
      <c r="X43" s="4" t="s">
        <v>35</v>
      </c>
      <c r="Y43" s="4" t="s">
        <v>35</v>
      </c>
    </row>
    <row r="44" s="4" customFormat="1" spans="1:25">
      <c r="A44" s="4" t="s">
        <v>228</v>
      </c>
      <c r="B44" s="4" t="s">
        <v>26</v>
      </c>
      <c r="C44" s="4" t="s">
        <v>27</v>
      </c>
      <c r="D44" s="4" t="s">
        <v>229</v>
      </c>
      <c r="E44" s="4" t="s">
        <v>133</v>
      </c>
      <c r="F44" s="6">
        <v>44816</v>
      </c>
      <c r="G44" s="6">
        <v>44817</v>
      </c>
      <c r="H44" s="4">
        <v>1</v>
      </c>
      <c r="I44" s="4">
        <v>1</v>
      </c>
      <c r="J44" s="4">
        <v>1</v>
      </c>
      <c r="K44" s="4" t="s">
        <v>30</v>
      </c>
      <c r="L44" s="4">
        <v>242</v>
      </c>
      <c r="M44" s="4">
        <v>242</v>
      </c>
      <c r="N44" s="4" t="s">
        <v>230</v>
      </c>
      <c r="O44" s="4" t="s">
        <v>32</v>
      </c>
      <c r="P44" s="4" t="s">
        <v>33</v>
      </c>
      <c r="Q44" s="4">
        <v>0</v>
      </c>
      <c r="R44" s="7">
        <v>44816</v>
      </c>
      <c r="S44" s="6">
        <v>44820</v>
      </c>
      <c r="T44" s="4" t="s">
        <v>34</v>
      </c>
      <c r="U44" s="4">
        <v>242</v>
      </c>
      <c r="V44" s="4">
        <v>0</v>
      </c>
      <c r="W44" s="4">
        <v>0</v>
      </c>
      <c r="X44" s="4" t="s">
        <v>231</v>
      </c>
      <c r="Y44" s="4" t="s">
        <v>232</v>
      </c>
    </row>
    <row r="45" s="4" customFormat="1" spans="1:25">
      <c r="A45" s="4" t="s">
        <v>233</v>
      </c>
      <c r="B45" s="4" t="s">
        <v>26</v>
      </c>
      <c r="C45" s="4" t="s">
        <v>27</v>
      </c>
      <c r="D45" s="4" t="s">
        <v>234</v>
      </c>
      <c r="E45" s="4" t="s">
        <v>235</v>
      </c>
      <c r="F45" s="6">
        <v>44816</v>
      </c>
      <c r="G45" s="6">
        <v>44817</v>
      </c>
      <c r="H45" s="4">
        <v>1</v>
      </c>
      <c r="I45" s="4">
        <v>1</v>
      </c>
      <c r="J45" s="4">
        <v>1</v>
      </c>
      <c r="K45" s="4" t="s">
        <v>30</v>
      </c>
      <c r="L45" s="4">
        <v>620</v>
      </c>
      <c r="M45" s="4">
        <v>620</v>
      </c>
      <c r="N45" s="4" t="s">
        <v>236</v>
      </c>
      <c r="O45" s="4" t="s">
        <v>32</v>
      </c>
      <c r="P45" s="4" t="s">
        <v>33</v>
      </c>
      <c r="Q45" s="4">
        <v>0</v>
      </c>
      <c r="R45" s="7">
        <v>44816</v>
      </c>
      <c r="S45" s="6">
        <v>44820</v>
      </c>
      <c r="T45" s="4" t="s">
        <v>34</v>
      </c>
      <c r="U45" s="4">
        <v>620</v>
      </c>
      <c r="V45" s="4">
        <v>0</v>
      </c>
      <c r="W45" s="4">
        <v>0</v>
      </c>
      <c r="X45" s="4" t="s">
        <v>35</v>
      </c>
      <c r="Y45" s="4" t="s">
        <v>237</v>
      </c>
    </row>
    <row r="46" s="4" customFormat="1" spans="1:25">
      <c r="A46" s="4" t="s">
        <v>238</v>
      </c>
      <c r="B46" s="4" t="s">
        <v>26</v>
      </c>
      <c r="C46" s="4" t="s">
        <v>27</v>
      </c>
      <c r="D46" s="4" t="s">
        <v>234</v>
      </c>
      <c r="E46" s="4" t="s">
        <v>235</v>
      </c>
      <c r="F46" s="6">
        <v>44816</v>
      </c>
      <c r="G46" s="6">
        <v>44817</v>
      </c>
      <c r="H46" s="4">
        <v>1</v>
      </c>
      <c r="I46" s="4">
        <v>1</v>
      </c>
      <c r="J46" s="4">
        <v>1</v>
      </c>
      <c r="K46" s="4" t="s">
        <v>30</v>
      </c>
      <c r="L46" s="4">
        <v>620</v>
      </c>
      <c r="M46" s="4">
        <v>620</v>
      </c>
      <c r="N46" s="4" t="s">
        <v>239</v>
      </c>
      <c r="O46" s="4" t="s">
        <v>32</v>
      </c>
      <c r="P46" s="4" t="s">
        <v>33</v>
      </c>
      <c r="Q46" s="4">
        <v>0</v>
      </c>
      <c r="R46" s="7">
        <v>44816</v>
      </c>
      <c r="S46" s="6">
        <v>44820</v>
      </c>
      <c r="T46" s="4" t="s">
        <v>34</v>
      </c>
      <c r="U46" s="4">
        <v>620</v>
      </c>
      <c r="V46" s="4">
        <v>0</v>
      </c>
      <c r="W46" s="4">
        <v>0</v>
      </c>
      <c r="X46" s="4" t="s">
        <v>240</v>
      </c>
      <c r="Y46" s="4" t="s">
        <v>241</v>
      </c>
    </row>
    <row r="47" s="4" customFormat="1" spans="1:25">
      <c r="A47" s="4" t="s">
        <v>242</v>
      </c>
      <c r="B47" s="4" t="s">
        <v>26</v>
      </c>
      <c r="C47" s="4" t="s">
        <v>27</v>
      </c>
      <c r="D47" s="4" t="s">
        <v>243</v>
      </c>
      <c r="E47" s="4" t="s">
        <v>244</v>
      </c>
      <c r="F47" s="6">
        <v>44816</v>
      </c>
      <c r="G47" s="6">
        <v>44817</v>
      </c>
      <c r="H47" s="4">
        <v>1</v>
      </c>
      <c r="I47" s="4">
        <v>1</v>
      </c>
      <c r="J47" s="4">
        <v>1</v>
      </c>
      <c r="K47" s="4" t="s">
        <v>30</v>
      </c>
      <c r="L47" s="4">
        <v>1046</v>
      </c>
      <c r="M47" s="4">
        <v>1046</v>
      </c>
      <c r="N47" s="4" t="s">
        <v>245</v>
      </c>
      <c r="O47" s="4" t="s">
        <v>32</v>
      </c>
      <c r="P47" s="4" t="s">
        <v>33</v>
      </c>
      <c r="Q47" s="4">
        <v>0</v>
      </c>
      <c r="R47" s="7">
        <v>44816</v>
      </c>
      <c r="S47" s="6">
        <v>44820</v>
      </c>
      <c r="T47" s="4" t="s">
        <v>34</v>
      </c>
      <c r="U47" s="4">
        <v>1046</v>
      </c>
      <c r="V47" s="4">
        <v>0</v>
      </c>
      <c r="W47" s="4">
        <v>0</v>
      </c>
      <c r="X47" s="4" t="s">
        <v>35</v>
      </c>
      <c r="Y47" s="4" t="s">
        <v>246</v>
      </c>
    </row>
    <row r="48" s="4" customFormat="1" spans="1:25">
      <c r="A48" s="4" t="s">
        <v>247</v>
      </c>
      <c r="B48" s="4" t="s">
        <v>26</v>
      </c>
      <c r="C48" s="4" t="s">
        <v>27</v>
      </c>
      <c r="D48" s="4" t="s">
        <v>234</v>
      </c>
      <c r="E48" s="4" t="s">
        <v>248</v>
      </c>
      <c r="F48" s="6">
        <v>44816</v>
      </c>
      <c r="G48" s="6">
        <v>44817</v>
      </c>
      <c r="H48" s="4">
        <v>1</v>
      </c>
      <c r="I48" s="4">
        <v>1</v>
      </c>
      <c r="J48" s="4">
        <v>1</v>
      </c>
      <c r="K48" s="4" t="s">
        <v>30</v>
      </c>
      <c r="L48" s="4">
        <v>965</v>
      </c>
      <c r="M48" s="4">
        <v>965</v>
      </c>
      <c r="N48" s="4" t="s">
        <v>249</v>
      </c>
      <c r="O48" s="4" t="s">
        <v>32</v>
      </c>
      <c r="P48" s="4" t="s">
        <v>33</v>
      </c>
      <c r="Q48" s="4">
        <v>0</v>
      </c>
      <c r="R48" s="7">
        <v>44816</v>
      </c>
      <c r="S48" s="6">
        <v>44820</v>
      </c>
      <c r="T48" s="4" t="s">
        <v>34</v>
      </c>
      <c r="U48" s="4">
        <v>965</v>
      </c>
      <c r="V48" s="4">
        <v>0</v>
      </c>
      <c r="W48" s="4">
        <v>0</v>
      </c>
      <c r="X48" s="4" t="s">
        <v>35</v>
      </c>
      <c r="Y48" s="4" t="s">
        <v>250</v>
      </c>
    </row>
    <row r="49" s="4" customFormat="1" spans="1:25">
      <c r="A49" s="4" t="s">
        <v>251</v>
      </c>
      <c r="B49" s="4" t="s">
        <v>26</v>
      </c>
      <c r="C49" s="4" t="s">
        <v>27</v>
      </c>
      <c r="D49" s="4" t="s">
        <v>252</v>
      </c>
      <c r="E49" s="4" t="s">
        <v>253</v>
      </c>
      <c r="F49" s="6">
        <v>44816</v>
      </c>
      <c r="G49" s="6">
        <v>44817</v>
      </c>
      <c r="H49" s="4">
        <v>1</v>
      </c>
      <c r="I49" s="4">
        <v>1</v>
      </c>
      <c r="J49" s="4">
        <v>1</v>
      </c>
      <c r="K49" s="4" t="s">
        <v>30</v>
      </c>
      <c r="L49" s="4">
        <v>181</v>
      </c>
      <c r="M49" s="4">
        <v>181</v>
      </c>
      <c r="N49" s="4" t="s">
        <v>254</v>
      </c>
      <c r="O49" s="4" t="s">
        <v>32</v>
      </c>
      <c r="P49" s="4" t="s">
        <v>33</v>
      </c>
      <c r="Q49" s="4">
        <v>0</v>
      </c>
      <c r="R49" s="7">
        <v>44816</v>
      </c>
      <c r="S49" s="6">
        <v>44820</v>
      </c>
      <c r="T49" s="4" t="s">
        <v>34</v>
      </c>
      <c r="U49" s="4">
        <v>181</v>
      </c>
      <c r="V49" s="4">
        <v>0</v>
      </c>
      <c r="W49" s="4">
        <v>0</v>
      </c>
      <c r="X49" s="4" t="s">
        <v>35</v>
      </c>
      <c r="Y49" s="4" t="s">
        <v>35</v>
      </c>
    </row>
    <row r="50" s="4" customFormat="1" spans="1:25">
      <c r="A50" s="4" t="s">
        <v>255</v>
      </c>
      <c r="B50" s="4" t="s">
        <v>26</v>
      </c>
      <c r="C50" s="4" t="s">
        <v>27</v>
      </c>
      <c r="D50" s="4" t="s">
        <v>256</v>
      </c>
      <c r="E50" s="4" t="s">
        <v>257</v>
      </c>
      <c r="F50" s="6">
        <v>44816</v>
      </c>
      <c r="G50" s="6">
        <v>44817</v>
      </c>
      <c r="H50" s="4">
        <v>1</v>
      </c>
      <c r="I50" s="4">
        <v>1</v>
      </c>
      <c r="J50" s="4">
        <v>1</v>
      </c>
      <c r="K50" s="4" t="s">
        <v>30</v>
      </c>
      <c r="L50" s="4">
        <v>266</v>
      </c>
      <c r="M50" s="4">
        <v>266</v>
      </c>
      <c r="N50" s="4" t="s">
        <v>258</v>
      </c>
      <c r="O50" s="4" t="s">
        <v>32</v>
      </c>
      <c r="P50" s="4" t="s">
        <v>33</v>
      </c>
      <c r="Q50" s="4">
        <v>0</v>
      </c>
      <c r="R50" s="7">
        <v>44816</v>
      </c>
      <c r="S50" s="6">
        <v>44820</v>
      </c>
      <c r="T50" s="4" t="s">
        <v>34</v>
      </c>
      <c r="U50" s="4">
        <v>266</v>
      </c>
      <c r="V50" s="4">
        <v>0</v>
      </c>
      <c r="W50" s="4">
        <v>0</v>
      </c>
      <c r="X50" s="4" t="s">
        <v>35</v>
      </c>
      <c r="Y50" s="4" t="s">
        <v>35</v>
      </c>
    </row>
    <row r="51" s="4" customFormat="1" spans="1:25">
      <c r="A51" s="4" t="s">
        <v>187</v>
      </c>
      <c r="B51" s="4" t="s">
        <v>26</v>
      </c>
      <c r="C51" s="4" t="s">
        <v>259</v>
      </c>
      <c r="D51" s="4" t="s">
        <v>188</v>
      </c>
      <c r="E51" s="4" t="s">
        <v>189</v>
      </c>
      <c r="F51" s="6">
        <v>44815</v>
      </c>
      <c r="G51" s="6">
        <v>44817</v>
      </c>
      <c r="H51" s="4">
        <v>1</v>
      </c>
      <c r="I51" s="4">
        <v>2</v>
      </c>
      <c r="J51" s="4">
        <v>2</v>
      </c>
      <c r="K51" s="4" t="s">
        <v>30</v>
      </c>
      <c r="L51" s="4">
        <v>-1433</v>
      </c>
      <c r="M51" s="4">
        <v>-1433</v>
      </c>
      <c r="N51" s="4" t="s">
        <v>190</v>
      </c>
      <c r="O51" s="4" t="s">
        <v>32</v>
      </c>
      <c r="P51" s="4" t="s">
        <v>33</v>
      </c>
      <c r="Q51" s="4">
        <v>0</v>
      </c>
      <c r="R51" s="7">
        <v>44815</v>
      </c>
      <c r="S51" s="6">
        <v>44820</v>
      </c>
      <c r="T51" s="4" t="s">
        <v>34</v>
      </c>
      <c r="U51" s="4">
        <v>-1433</v>
      </c>
      <c r="V51" s="4">
        <v>0</v>
      </c>
      <c r="W51" s="4">
        <v>0</v>
      </c>
      <c r="X51" s="4" t="s">
        <v>35</v>
      </c>
      <c r="Y51" s="4" t="s">
        <v>191</v>
      </c>
    </row>
    <row r="52" s="4" customFormat="1" spans="1:25">
      <c r="A52" s="4" t="s">
        <v>260</v>
      </c>
      <c r="B52" s="4" t="s">
        <v>26</v>
      </c>
      <c r="C52" s="4" t="s">
        <v>27</v>
      </c>
      <c r="D52" s="4" t="s">
        <v>261</v>
      </c>
      <c r="E52" s="4" t="s">
        <v>262</v>
      </c>
      <c r="F52" s="6">
        <v>44816</v>
      </c>
      <c r="G52" s="6">
        <v>44817</v>
      </c>
      <c r="H52" s="4">
        <v>1</v>
      </c>
      <c r="I52" s="4">
        <v>1</v>
      </c>
      <c r="J52" s="4">
        <v>1</v>
      </c>
      <c r="K52" s="4" t="s">
        <v>30</v>
      </c>
      <c r="L52" s="4">
        <v>289</v>
      </c>
      <c r="M52" s="4">
        <v>289</v>
      </c>
      <c r="N52" s="4" t="s">
        <v>263</v>
      </c>
      <c r="O52" s="4" t="s">
        <v>32</v>
      </c>
      <c r="P52" s="4" t="s">
        <v>33</v>
      </c>
      <c r="Q52" s="4">
        <v>0</v>
      </c>
      <c r="R52" s="7">
        <v>44816</v>
      </c>
      <c r="S52" s="6">
        <v>44820</v>
      </c>
      <c r="T52" s="4" t="s">
        <v>34</v>
      </c>
      <c r="U52" s="4">
        <v>289</v>
      </c>
      <c r="V52" s="4">
        <v>0</v>
      </c>
      <c r="W52" s="4">
        <v>0</v>
      </c>
      <c r="X52" s="4" t="s">
        <v>35</v>
      </c>
      <c r="Y52" s="4" t="s">
        <v>264</v>
      </c>
    </row>
    <row r="53" s="4" customFormat="1" spans="1:25">
      <c r="A53" s="4" t="s">
        <v>265</v>
      </c>
      <c r="B53" s="4" t="s">
        <v>26</v>
      </c>
      <c r="C53" s="4" t="s">
        <v>27</v>
      </c>
      <c r="D53" s="4" t="s">
        <v>266</v>
      </c>
      <c r="E53" s="4" t="s">
        <v>267</v>
      </c>
      <c r="F53" s="6">
        <v>44816</v>
      </c>
      <c r="G53" s="6">
        <v>44817</v>
      </c>
      <c r="H53" s="4">
        <v>1</v>
      </c>
      <c r="I53" s="4">
        <v>1</v>
      </c>
      <c r="J53" s="4">
        <v>1</v>
      </c>
      <c r="K53" s="4" t="s">
        <v>30</v>
      </c>
      <c r="L53" s="4">
        <v>221</v>
      </c>
      <c r="M53" s="4">
        <v>221</v>
      </c>
      <c r="N53" s="4" t="s">
        <v>268</v>
      </c>
      <c r="O53" s="4" t="s">
        <v>32</v>
      </c>
      <c r="P53" s="4" t="s">
        <v>33</v>
      </c>
      <c r="Q53" s="4">
        <v>0</v>
      </c>
      <c r="R53" s="7">
        <v>44816</v>
      </c>
      <c r="S53" s="6">
        <v>44820</v>
      </c>
      <c r="T53" s="4" t="s">
        <v>34</v>
      </c>
      <c r="U53" s="4">
        <v>221</v>
      </c>
      <c r="V53" s="4">
        <v>0</v>
      </c>
      <c r="W53" s="4">
        <v>0</v>
      </c>
      <c r="X53" s="4" t="s">
        <v>35</v>
      </c>
      <c r="Y53" s="4" t="s">
        <v>35</v>
      </c>
    </row>
    <row r="54" s="4" customFormat="1" spans="1:26">
      <c r="A54" s="4" t="s">
        <v>269</v>
      </c>
      <c r="B54" s="4" t="s">
        <v>26</v>
      </c>
      <c r="C54" s="4" t="s">
        <v>27</v>
      </c>
      <c r="D54" s="4" t="s">
        <v>270</v>
      </c>
      <c r="E54" s="4" t="s">
        <v>179</v>
      </c>
      <c r="F54" s="6">
        <v>44816</v>
      </c>
      <c r="G54" s="6">
        <v>44817</v>
      </c>
      <c r="H54" s="4">
        <v>2</v>
      </c>
      <c r="I54" s="4">
        <v>1</v>
      </c>
      <c r="J54" s="4">
        <v>2</v>
      </c>
      <c r="K54" s="4" t="s">
        <v>30</v>
      </c>
      <c r="L54" s="4">
        <v>2370</v>
      </c>
      <c r="M54" s="4">
        <v>2370</v>
      </c>
      <c r="N54" s="4" t="s">
        <v>271</v>
      </c>
      <c r="O54" s="4" t="s">
        <v>32</v>
      </c>
      <c r="P54" s="4" t="s">
        <v>33</v>
      </c>
      <c r="Q54" s="4">
        <v>0</v>
      </c>
      <c r="R54" s="7">
        <v>44816</v>
      </c>
      <c r="S54" s="6">
        <v>44820</v>
      </c>
      <c r="T54" s="4" t="s">
        <v>34</v>
      </c>
      <c r="U54" s="4">
        <v>2370</v>
      </c>
      <c r="V54" s="4">
        <v>0</v>
      </c>
      <c r="W54" s="4">
        <v>0</v>
      </c>
      <c r="X54" s="4" t="s">
        <v>35</v>
      </c>
      <c r="Y54" s="4" t="s">
        <v>272</v>
      </c>
      <c r="Z54" s="4" t="s">
        <v>273</v>
      </c>
    </row>
    <row r="55" s="4" customFormat="1" spans="1:25">
      <c r="A55" s="4" t="s">
        <v>274</v>
      </c>
      <c r="B55" s="4" t="s">
        <v>26</v>
      </c>
      <c r="C55" s="4" t="s">
        <v>27</v>
      </c>
      <c r="D55" s="4" t="s">
        <v>275</v>
      </c>
      <c r="E55" s="4" t="s">
        <v>276</v>
      </c>
      <c r="F55" s="6">
        <v>44816</v>
      </c>
      <c r="G55" s="6">
        <v>44817</v>
      </c>
      <c r="H55" s="4">
        <v>1</v>
      </c>
      <c r="I55" s="4">
        <v>1</v>
      </c>
      <c r="J55" s="4">
        <v>1</v>
      </c>
      <c r="K55" s="4" t="s">
        <v>30</v>
      </c>
      <c r="L55" s="4">
        <v>285</v>
      </c>
      <c r="M55" s="4">
        <v>285</v>
      </c>
      <c r="N55" s="4" t="s">
        <v>277</v>
      </c>
      <c r="O55" s="4" t="s">
        <v>32</v>
      </c>
      <c r="P55" s="4" t="s">
        <v>33</v>
      </c>
      <c r="Q55" s="4">
        <v>0</v>
      </c>
      <c r="R55" s="7">
        <v>44816</v>
      </c>
      <c r="S55" s="6">
        <v>44820</v>
      </c>
      <c r="T55" s="4" t="s">
        <v>34</v>
      </c>
      <c r="U55" s="4">
        <v>285</v>
      </c>
      <c r="V55" s="4">
        <v>0</v>
      </c>
      <c r="W55" s="4">
        <v>0</v>
      </c>
      <c r="X55" s="4" t="s">
        <v>35</v>
      </c>
      <c r="Y55" s="4" t="s">
        <v>278</v>
      </c>
    </row>
    <row r="56" s="4" customFormat="1" spans="1:25">
      <c r="A56" s="4" t="s">
        <v>279</v>
      </c>
      <c r="B56" s="4" t="s">
        <v>26</v>
      </c>
      <c r="C56" s="4" t="s">
        <v>27</v>
      </c>
      <c r="D56" s="4" t="s">
        <v>280</v>
      </c>
      <c r="E56" s="4" t="s">
        <v>281</v>
      </c>
      <c r="F56" s="6">
        <v>44816</v>
      </c>
      <c r="G56" s="6">
        <v>44817</v>
      </c>
      <c r="H56" s="4">
        <v>1</v>
      </c>
      <c r="I56" s="4">
        <v>1</v>
      </c>
      <c r="J56" s="4">
        <v>1</v>
      </c>
      <c r="K56" s="4" t="s">
        <v>30</v>
      </c>
      <c r="L56" s="4">
        <v>315</v>
      </c>
      <c r="M56" s="4">
        <v>315</v>
      </c>
      <c r="N56" s="4" t="s">
        <v>282</v>
      </c>
      <c r="O56" s="4" t="s">
        <v>32</v>
      </c>
      <c r="P56" s="4" t="s">
        <v>33</v>
      </c>
      <c r="Q56" s="4">
        <v>0</v>
      </c>
      <c r="R56" s="7">
        <v>44816</v>
      </c>
      <c r="S56" s="6">
        <v>44820</v>
      </c>
      <c r="T56" s="4" t="s">
        <v>34</v>
      </c>
      <c r="U56" s="4">
        <v>315</v>
      </c>
      <c r="V56" s="4">
        <v>0</v>
      </c>
      <c r="W56" s="4">
        <v>0</v>
      </c>
      <c r="X56" s="4" t="s">
        <v>35</v>
      </c>
      <c r="Y56" s="4" t="s">
        <v>35</v>
      </c>
    </row>
    <row r="57" s="4" customFormat="1" spans="1:25">
      <c r="A57" s="4" t="s">
        <v>283</v>
      </c>
      <c r="B57" s="4" t="s">
        <v>26</v>
      </c>
      <c r="C57" s="4" t="s">
        <v>27</v>
      </c>
      <c r="D57" s="4" t="s">
        <v>284</v>
      </c>
      <c r="E57" s="4" t="s">
        <v>285</v>
      </c>
      <c r="F57" s="6">
        <v>44816</v>
      </c>
      <c r="G57" s="6">
        <v>44817</v>
      </c>
      <c r="H57" s="4">
        <v>1</v>
      </c>
      <c r="I57" s="4">
        <v>1</v>
      </c>
      <c r="J57" s="4">
        <v>1</v>
      </c>
      <c r="K57" s="4" t="s">
        <v>30</v>
      </c>
      <c r="L57" s="4">
        <v>1825</v>
      </c>
      <c r="M57" s="4">
        <v>1825</v>
      </c>
      <c r="N57" s="4" t="s">
        <v>286</v>
      </c>
      <c r="O57" s="4" t="s">
        <v>32</v>
      </c>
      <c r="P57" s="4" t="s">
        <v>33</v>
      </c>
      <c r="Q57" s="4">
        <v>0</v>
      </c>
      <c r="R57" s="7">
        <v>44816</v>
      </c>
      <c r="S57" s="6">
        <v>44820</v>
      </c>
      <c r="T57" s="4" t="s">
        <v>34</v>
      </c>
      <c r="U57" s="4">
        <v>1825</v>
      </c>
      <c r="V57" s="4">
        <v>0</v>
      </c>
      <c r="W57" s="4">
        <v>0</v>
      </c>
      <c r="X57" s="4" t="s">
        <v>35</v>
      </c>
      <c r="Y57" s="4" t="s">
        <v>147</v>
      </c>
    </row>
    <row r="58" s="4" customFormat="1" spans="1:25">
      <c r="A58" s="4" t="s">
        <v>287</v>
      </c>
      <c r="B58" s="4" t="s">
        <v>26</v>
      </c>
      <c r="C58" s="4" t="s">
        <v>27</v>
      </c>
      <c r="D58" s="4" t="s">
        <v>288</v>
      </c>
      <c r="E58" s="4" t="s">
        <v>289</v>
      </c>
      <c r="F58" s="6">
        <v>44816</v>
      </c>
      <c r="G58" s="6">
        <v>44817</v>
      </c>
      <c r="H58" s="4">
        <v>1</v>
      </c>
      <c r="I58" s="4">
        <v>1</v>
      </c>
      <c r="J58" s="4">
        <v>1</v>
      </c>
      <c r="K58" s="4" t="s">
        <v>30</v>
      </c>
      <c r="L58" s="4">
        <v>152</v>
      </c>
      <c r="M58" s="4">
        <v>152</v>
      </c>
      <c r="N58" s="4" t="s">
        <v>290</v>
      </c>
      <c r="O58" s="4" t="s">
        <v>32</v>
      </c>
      <c r="P58" s="4" t="s">
        <v>33</v>
      </c>
      <c r="Q58" s="4">
        <v>0</v>
      </c>
      <c r="R58" s="7">
        <v>44816</v>
      </c>
      <c r="S58" s="6">
        <v>44820</v>
      </c>
      <c r="T58" s="4" t="s">
        <v>34</v>
      </c>
      <c r="U58" s="4">
        <v>152</v>
      </c>
      <c r="V58" s="4">
        <v>0</v>
      </c>
      <c r="W58" s="4">
        <v>0</v>
      </c>
      <c r="X58" s="4" t="s">
        <v>35</v>
      </c>
      <c r="Y58" s="4" t="s">
        <v>35</v>
      </c>
    </row>
    <row r="59" s="4" customFormat="1" spans="1:25">
      <c r="A59" s="4" t="s">
        <v>291</v>
      </c>
      <c r="B59" s="4" t="s">
        <v>26</v>
      </c>
      <c r="C59" s="4" t="s">
        <v>27</v>
      </c>
      <c r="D59" s="4" t="s">
        <v>292</v>
      </c>
      <c r="E59" s="4" t="s">
        <v>293</v>
      </c>
      <c r="F59" s="6">
        <v>44816</v>
      </c>
      <c r="G59" s="6">
        <v>44817</v>
      </c>
      <c r="H59" s="4">
        <v>1</v>
      </c>
      <c r="I59" s="4">
        <v>1</v>
      </c>
      <c r="J59" s="4">
        <v>1</v>
      </c>
      <c r="K59" s="4" t="s">
        <v>30</v>
      </c>
      <c r="L59" s="4">
        <v>175</v>
      </c>
      <c r="M59" s="4">
        <v>175</v>
      </c>
      <c r="N59" s="4" t="s">
        <v>294</v>
      </c>
      <c r="O59" s="4" t="s">
        <v>32</v>
      </c>
      <c r="P59" s="4" t="s">
        <v>33</v>
      </c>
      <c r="Q59" s="4">
        <v>0</v>
      </c>
      <c r="R59" s="7">
        <v>44816</v>
      </c>
      <c r="S59" s="6">
        <v>44820</v>
      </c>
      <c r="T59" s="4" t="s">
        <v>34</v>
      </c>
      <c r="U59" s="4">
        <v>175</v>
      </c>
      <c r="V59" s="4">
        <v>0</v>
      </c>
      <c r="W59" s="4">
        <v>0</v>
      </c>
      <c r="X59" s="4" t="s">
        <v>35</v>
      </c>
      <c r="Y59" s="4" t="s">
        <v>35</v>
      </c>
    </row>
    <row r="60" s="4" customFormat="1" spans="1:25">
      <c r="A60" s="4" t="s">
        <v>295</v>
      </c>
      <c r="B60" s="4" t="s">
        <v>26</v>
      </c>
      <c r="C60" s="4" t="s">
        <v>27</v>
      </c>
      <c r="D60" s="4" t="s">
        <v>296</v>
      </c>
      <c r="E60" s="4" t="s">
        <v>297</v>
      </c>
      <c r="F60" s="6">
        <v>44816</v>
      </c>
      <c r="G60" s="6">
        <v>44817</v>
      </c>
      <c r="H60" s="4">
        <v>1</v>
      </c>
      <c r="I60" s="4">
        <v>1</v>
      </c>
      <c r="J60" s="4">
        <v>1</v>
      </c>
      <c r="K60" s="4" t="s">
        <v>30</v>
      </c>
      <c r="L60" s="4">
        <v>165</v>
      </c>
      <c r="M60" s="4">
        <v>165</v>
      </c>
      <c r="N60" s="4" t="s">
        <v>298</v>
      </c>
      <c r="O60" s="4" t="s">
        <v>32</v>
      </c>
      <c r="P60" s="4" t="s">
        <v>33</v>
      </c>
      <c r="Q60" s="4">
        <v>0</v>
      </c>
      <c r="R60" s="7">
        <v>44816</v>
      </c>
      <c r="S60" s="6">
        <v>44820</v>
      </c>
      <c r="T60" s="4" t="s">
        <v>34</v>
      </c>
      <c r="U60" s="4">
        <v>165</v>
      </c>
      <c r="V60" s="4">
        <v>0</v>
      </c>
      <c r="W60" s="4">
        <v>0</v>
      </c>
      <c r="X60" s="4" t="s">
        <v>35</v>
      </c>
      <c r="Y60" s="4" t="s">
        <v>299</v>
      </c>
    </row>
    <row r="61" s="4" customFormat="1" spans="1:25">
      <c r="A61" s="4" t="s">
        <v>291</v>
      </c>
      <c r="B61" s="4" t="s">
        <v>26</v>
      </c>
      <c r="C61" s="4" t="s">
        <v>227</v>
      </c>
      <c r="D61" s="4" t="s">
        <v>292</v>
      </c>
      <c r="E61" s="4" t="s">
        <v>293</v>
      </c>
      <c r="F61" s="6">
        <v>44816</v>
      </c>
      <c r="G61" s="6">
        <v>44817</v>
      </c>
      <c r="H61" s="4">
        <v>1</v>
      </c>
      <c r="I61" s="4">
        <v>1</v>
      </c>
      <c r="J61" s="4">
        <v>1</v>
      </c>
      <c r="K61" s="4" t="s">
        <v>30</v>
      </c>
      <c r="L61" s="4">
        <v>-175</v>
      </c>
      <c r="M61" s="4">
        <v>-175</v>
      </c>
      <c r="N61" s="4" t="s">
        <v>294</v>
      </c>
      <c r="O61" s="4" t="s">
        <v>32</v>
      </c>
      <c r="P61" s="4" t="s">
        <v>33</v>
      </c>
      <c r="Q61" s="4">
        <v>0</v>
      </c>
      <c r="R61" s="7">
        <v>44816</v>
      </c>
      <c r="S61" s="6">
        <v>44820</v>
      </c>
      <c r="T61" s="4" t="s">
        <v>34</v>
      </c>
      <c r="U61" s="4">
        <v>-175</v>
      </c>
      <c r="V61" s="4">
        <v>0</v>
      </c>
      <c r="W61" s="4">
        <v>0</v>
      </c>
      <c r="X61" s="4" t="s">
        <v>35</v>
      </c>
      <c r="Y61" s="4" t="s">
        <v>35</v>
      </c>
    </row>
    <row r="62" s="4" customFormat="1" spans="1:25">
      <c r="A62" s="4" t="s">
        <v>300</v>
      </c>
      <c r="B62" s="4" t="s">
        <v>26</v>
      </c>
      <c r="C62" s="4" t="s">
        <v>27</v>
      </c>
      <c r="D62" s="4" t="s">
        <v>301</v>
      </c>
      <c r="E62" s="4" t="s">
        <v>302</v>
      </c>
      <c r="F62" s="6">
        <v>44816</v>
      </c>
      <c r="G62" s="6">
        <v>44817</v>
      </c>
      <c r="H62" s="4">
        <v>2</v>
      </c>
      <c r="I62" s="4">
        <v>1</v>
      </c>
      <c r="J62" s="4">
        <v>2</v>
      </c>
      <c r="K62" s="4" t="s">
        <v>30</v>
      </c>
      <c r="L62" s="4">
        <v>460</v>
      </c>
      <c r="M62" s="4">
        <v>460</v>
      </c>
      <c r="N62" s="4" t="s">
        <v>303</v>
      </c>
      <c r="O62" s="4" t="s">
        <v>32</v>
      </c>
      <c r="P62" s="4" t="s">
        <v>33</v>
      </c>
      <c r="Q62" s="4">
        <v>0</v>
      </c>
      <c r="R62" s="7">
        <v>44816</v>
      </c>
      <c r="S62" s="6">
        <v>44820</v>
      </c>
      <c r="T62" s="4" t="s">
        <v>34</v>
      </c>
      <c r="U62" s="4">
        <v>460</v>
      </c>
      <c r="V62" s="4">
        <v>0</v>
      </c>
      <c r="W62" s="4">
        <v>0</v>
      </c>
      <c r="X62" s="4" t="s">
        <v>35</v>
      </c>
      <c r="Y62" s="4" t="s">
        <v>35</v>
      </c>
    </row>
    <row r="63" s="4" customFormat="1" spans="1:25">
      <c r="A63" s="4" t="s">
        <v>304</v>
      </c>
      <c r="B63" s="4" t="s">
        <v>26</v>
      </c>
      <c r="C63" s="4" t="s">
        <v>27</v>
      </c>
      <c r="D63" s="4" t="s">
        <v>305</v>
      </c>
      <c r="E63" s="4" t="s">
        <v>306</v>
      </c>
      <c r="F63" s="6">
        <v>44816</v>
      </c>
      <c r="G63" s="6">
        <v>44817</v>
      </c>
      <c r="H63" s="4">
        <v>1</v>
      </c>
      <c r="I63" s="4">
        <v>1</v>
      </c>
      <c r="J63" s="4">
        <v>1</v>
      </c>
      <c r="K63" s="4" t="s">
        <v>30</v>
      </c>
      <c r="L63" s="4">
        <v>122</v>
      </c>
      <c r="M63" s="4">
        <v>122</v>
      </c>
      <c r="N63" s="4" t="s">
        <v>307</v>
      </c>
      <c r="O63" s="4" t="s">
        <v>32</v>
      </c>
      <c r="P63" s="4" t="s">
        <v>33</v>
      </c>
      <c r="Q63" s="4">
        <v>0</v>
      </c>
      <c r="R63" s="7">
        <v>44816</v>
      </c>
      <c r="S63" s="6">
        <v>44820</v>
      </c>
      <c r="T63" s="4" t="s">
        <v>34</v>
      </c>
      <c r="U63" s="4">
        <v>122</v>
      </c>
      <c r="V63" s="4">
        <v>0</v>
      </c>
      <c r="W63" s="4">
        <v>0</v>
      </c>
      <c r="X63" s="4" t="s">
        <v>35</v>
      </c>
      <c r="Y63" s="4" t="s">
        <v>35</v>
      </c>
    </row>
    <row r="64" s="4" customFormat="1" spans="1:25">
      <c r="A64" s="4" t="s">
        <v>308</v>
      </c>
      <c r="B64" s="4" t="s">
        <v>26</v>
      </c>
      <c r="C64" s="4" t="s">
        <v>27</v>
      </c>
      <c r="D64" s="4" t="s">
        <v>309</v>
      </c>
      <c r="E64" s="4" t="s">
        <v>297</v>
      </c>
      <c r="F64" s="6">
        <v>44816</v>
      </c>
      <c r="G64" s="6">
        <v>44817</v>
      </c>
      <c r="H64" s="4">
        <v>1</v>
      </c>
      <c r="I64" s="4">
        <v>1</v>
      </c>
      <c r="J64" s="4">
        <v>1</v>
      </c>
      <c r="K64" s="4" t="s">
        <v>30</v>
      </c>
      <c r="L64" s="4">
        <v>187</v>
      </c>
      <c r="M64" s="4">
        <v>187</v>
      </c>
      <c r="N64" s="4" t="s">
        <v>310</v>
      </c>
      <c r="O64" s="4" t="s">
        <v>32</v>
      </c>
      <c r="P64" s="4" t="s">
        <v>33</v>
      </c>
      <c r="Q64" s="4">
        <v>0</v>
      </c>
      <c r="R64" s="7">
        <v>44816</v>
      </c>
      <c r="S64" s="6">
        <v>44820</v>
      </c>
      <c r="T64" s="4" t="s">
        <v>34</v>
      </c>
      <c r="U64" s="4">
        <v>187</v>
      </c>
      <c r="V64" s="4">
        <v>0</v>
      </c>
      <c r="W64" s="4">
        <v>0</v>
      </c>
      <c r="X64" s="4" t="s">
        <v>35</v>
      </c>
      <c r="Y64" s="4" t="s">
        <v>35</v>
      </c>
    </row>
    <row r="65" s="4" customFormat="1" spans="1:25">
      <c r="A65" s="4" t="s">
        <v>311</v>
      </c>
      <c r="B65" s="4" t="s">
        <v>26</v>
      </c>
      <c r="C65" s="4" t="s">
        <v>27</v>
      </c>
      <c r="D65" s="4" t="s">
        <v>312</v>
      </c>
      <c r="E65" s="4" t="s">
        <v>313</v>
      </c>
      <c r="F65" s="6">
        <v>44816</v>
      </c>
      <c r="G65" s="6">
        <v>44817</v>
      </c>
      <c r="H65" s="4">
        <v>1</v>
      </c>
      <c r="I65" s="4">
        <v>1</v>
      </c>
      <c r="J65" s="4">
        <v>1</v>
      </c>
      <c r="K65" s="4" t="s">
        <v>30</v>
      </c>
      <c r="L65" s="4">
        <v>278</v>
      </c>
      <c r="M65" s="4">
        <v>278</v>
      </c>
      <c r="N65" s="4" t="s">
        <v>314</v>
      </c>
      <c r="O65" s="4" t="s">
        <v>32</v>
      </c>
      <c r="P65" s="4" t="s">
        <v>33</v>
      </c>
      <c r="Q65" s="4">
        <v>0</v>
      </c>
      <c r="R65" s="7">
        <v>44816</v>
      </c>
      <c r="S65" s="6">
        <v>44820</v>
      </c>
      <c r="T65" s="4" t="s">
        <v>34</v>
      </c>
      <c r="U65" s="4">
        <v>278</v>
      </c>
      <c r="V65" s="4">
        <v>0</v>
      </c>
      <c r="W65" s="4">
        <v>0</v>
      </c>
      <c r="X65" s="4" t="s">
        <v>35</v>
      </c>
      <c r="Y65" s="4" t="s">
        <v>315</v>
      </c>
    </row>
    <row r="66" s="4" customFormat="1" spans="1:25">
      <c r="A66" s="4" t="s">
        <v>316</v>
      </c>
      <c r="B66" s="4" t="s">
        <v>26</v>
      </c>
      <c r="C66" s="4" t="s">
        <v>259</v>
      </c>
      <c r="D66" s="4" t="s">
        <v>317</v>
      </c>
      <c r="E66" s="4" t="s">
        <v>318</v>
      </c>
      <c r="F66" s="6">
        <v>44814</v>
      </c>
      <c r="G66" s="6">
        <v>44815</v>
      </c>
      <c r="H66" s="4">
        <v>1</v>
      </c>
      <c r="I66" s="4">
        <v>1</v>
      </c>
      <c r="J66" s="4">
        <v>1</v>
      </c>
      <c r="K66" s="4" t="s">
        <v>30</v>
      </c>
      <c r="L66" s="4">
        <v>-917.08</v>
      </c>
      <c r="M66" s="4">
        <v>-917.08</v>
      </c>
      <c r="N66" s="4" t="s">
        <v>319</v>
      </c>
      <c r="O66" s="4" t="s">
        <v>32</v>
      </c>
      <c r="P66" s="4" t="s">
        <v>33</v>
      </c>
      <c r="Q66" s="4">
        <v>0</v>
      </c>
      <c r="R66" s="7">
        <v>44812</v>
      </c>
      <c r="S66" s="6">
        <v>44820</v>
      </c>
      <c r="T66" s="4" t="s">
        <v>34</v>
      </c>
      <c r="U66" s="4">
        <v>-917.08</v>
      </c>
      <c r="V66" s="4">
        <v>0</v>
      </c>
      <c r="W66" s="4">
        <v>0</v>
      </c>
      <c r="X66" s="4" t="s">
        <v>35</v>
      </c>
      <c r="Y66" s="4" t="s">
        <v>320</v>
      </c>
    </row>
    <row r="67" s="4" customFormat="1" spans="1:25">
      <c r="A67" s="4" t="s">
        <v>321</v>
      </c>
      <c r="B67" s="4" t="s">
        <v>26</v>
      </c>
      <c r="C67" s="4" t="s">
        <v>322</v>
      </c>
      <c r="D67" s="4" t="s">
        <v>323</v>
      </c>
      <c r="E67" s="4" t="s">
        <v>324</v>
      </c>
      <c r="F67" s="6">
        <v>44622</v>
      </c>
      <c r="G67" s="6">
        <v>44627</v>
      </c>
      <c r="H67" s="4">
        <v>1</v>
      </c>
      <c r="I67" s="4">
        <v>5</v>
      </c>
      <c r="J67" s="4">
        <v>5</v>
      </c>
      <c r="K67" s="4" t="s">
        <v>30</v>
      </c>
      <c r="L67" s="4">
        <v>-2010</v>
      </c>
      <c r="M67" s="4">
        <v>-2010</v>
      </c>
      <c r="N67" s="4" t="s">
        <v>325</v>
      </c>
      <c r="O67" s="4" t="s">
        <v>32</v>
      </c>
      <c r="P67" s="4" t="s">
        <v>33</v>
      </c>
      <c r="Q67" s="4">
        <v>0</v>
      </c>
      <c r="R67" s="7">
        <v>44621.4855902778</v>
      </c>
      <c r="S67" s="6">
        <v>44820</v>
      </c>
      <c r="T67" s="4" t="s">
        <v>34</v>
      </c>
      <c r="U67" s="4">
        <v>-2010</v>
      </c>
      <c r="V67" s="4">
        <v>0</v>
      </c>
      <c r="W67" s="4">
        <v>0</v>
      </c>
      <c r="X67" s="4" t="s">
        <v>35</v>
      </c>
      <c r="Y67" s="4" t="s">
        <v>35</v>
      </c>
    </row>
  </sheetData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filterMode="1"/>
  <dimension ref="A1:J74"/>
  <sheetViews>
    <sheetView tabSelected="1" workbookViewId="0">
      <selection activeCell="A71" sqref="A71:C74"/>
    </sheetView>
  </sheetViews>
  <sheetFormatPr defaultColWidth="9" defaultRowHeight="13.5"/>
  <cols>
    <col min="1" max="1" width="12.625" style="4"/>
    <col min="2" max="3" width="10.375" style="4"/>
    <col min="4" max="4" width="9.375" style="4"/>
    <col min="5" max="16357" width="9" style="4"/>
  </cols>
  <sheetData>
    <row r="1" s="4" customFormat="1" spans="1:8">
      <c r="A1" s="4" t="s">
        <v>0</v>
      </c>
      <c r="B1" s="4" t="s">
        <v>5</v>
      </c>
      <c r="C1" s="4" t="s">
        <v>6</v>
      </c>
      <c r="D1" s="4" t="s">
        <v>12</v>
      </c>
      <c r="H1" s="4" t="s">
        <v>326</v>
      </c>
    </row>
    <row r="2" s="4" customFormat="1" hidden="1" spans="1:9">
      <c r="A2" s="5">
        <v>18023763592</v>
      </c>
      <c r="B2" s="6">
        <v>44814</v>
      </c>
      <c r="C2" s="6">
        <v>44817</v>
      </c>
      <c r="D2" s="4">
        <v>1475</v>
      </c>
      <c r="E2" s="4" t="str">
        <f>VLOOKUP(A2,HOP!A:L,12,0)</f>
        <v>1475.00</v>
      </c>
      <c r="F2" s="4" t="str">
        <f>VLOOKUP(A2,HOP!A:C,3,0)</f>
        <v>2569832</v>
      </c>
      <c r="G2" s="4">
        <f>D2-E2</f>
        <v>0</v>
      </c>
      <c r="H2" s="4" t="str">
        <f>$H$1&amp;F2</f>
        <v>，2569832</v>
      </c>
      <c r="I2" s="4" t="str">
        <f>VLOOKUP(A2,HOP!A:U,21,0)</f>
        <v>直连</v>
      </c>
    </row>
    <row r="3" s="4" customFormat="1" hidden="1" spans="1:9">
      <c r="A3" s="5">
        <v>18284279203</v>
      </c>
      <c r="B3" s="6">
        <v>44814</v>
      </c>
      <c r="C3" s="6">
        <v>44817</v>
      </c>
      <c r="D3" s="4">
        <v>4182</v>
      </c>
      <c r="E3" s="4" t="str">
        <f>VLOOKUP(A3,HOP!A:L,12,0)</f>
        <v>4182.00</v>
      </c>
      <c r="F3" s="4" t="str">
        <f>VLOOKUP(A3,HOP!A:C,3,0)</f>
        <v>2610812</v>
      </c>
      <c r="G3" s="4">
        <f t="shared" ref="G3:G34" si="0">D3-E3</f>
        <v>0</v>
      </c>
      <c r="H3" s="4" t="str">
        <f t="shared" ref="H3:H34" si="1">$H$1&amp;F3</f>
        <v>，2610812</v>
      </c>
      <c r="I3" s="4" t="str">
        <f>VLOOKUP(A3,HOP!A:U,21,0)</f>
        <v>直连</v>
      </c>
    </row>
    <row r="4" s="4" customFormat="1" hidden="1" spans="1:9">
      <c r="A4" s="5">
        <v>18422804070</v>
      </c>
      <c r="B4" s="6">
        <v>44814</v>
      </c>
      <c r="C4" s="6">
        <v>44817</v>
      </c>
      <c r="D4" s="4">
        <v>606</v>
      </c>
      <c r="E4" s="4" t="str">
        <f>VLOOKUP(A4,HOP!A:L,12,0)</f>
        <v>606.00</v>
      </c>
      <c r="F4" s="4" t="str">
        <f>VLOOKUP(A4,HOP!A:C,3,0)</f>
        <v>2624076</v>
      </c>
      <c r="G4" s="4">
        <f t="shared" si="0"/>
        <v>0</v>
      </c>
      <c r="H4" s="4" t="str">
        <f t="shared" si="1"/>
        <v>，2624076</v>
      </c>
      <c r="I4" s="4" t="str">
        <f>VLOOKUP(A4,HOP!A:U,21,0)</f>
        <v>直连</v>
      </c>
    </row>
    <row r="5" s="4" customFormat="1" hidden="1" spans="1:9">
      <c r="A5" s="5">
        <v>18465331783</v>
      </c>
      <c r="B5" s="6">
        <v>44816</v>
      </c>
      <c r="C5" s="6">
        <v>44817</v>
      </c>
      <c r="D5" s="4">
        <v>918</v>
      </c>
      <c r="E5" s="4" t="str">
        <f>VLOOKUP(A5,HOP!A:L,12,0)</f>
        <v>918.00</v>
      </c>
      <c r="F5" s="4" t="str">
        <f>VLOOKUP(A5,HOP!A:C,3,0)</f>
        <v>2628221</v>
      </c>
      <c r="G5" s="4">
        <f t="shared" si="0"/>
        <v>0</v>
      </c>
      <c r="H5" s="4" t="str">
        <f t="shared" si="1"/>
        <v>，2628221</v>
      </c>
      <c r="I5" s="4" t="str">
        <f>VLOOKUP(A5,HOP!A:U,21,0)</f>
        <v>直连</v>
      </c>
    </row>
    <row r="6" s="4" customFormat="1" hidden="1" spans="1:9">
      <c r="A6" s="5">
        <v>18682044788</v>
      </c>
      <c r="B6" s="6">
        <v>44814</v>
      </c>
      <c r="C6" s="6">
        <v>44817</v>
      </c>
      <c r="D6" s="4">
        <v>2025</v>
      </c>
      <c r="E6" s="4" t="str">
        <f>VLOOKUP(A6,HOP!A:L,12,0)</f>
        <v>2025.00</v>
      </c>
      <c r="F6" s="4" t="str">
        <f>VLOOKUP(A6,HOP!A:C,3,0)</f>
        <v>2648729</v>
      </c>
      <c r="G6" s="4">
        <f t="shared" si="0"/>
        <v>0</v>
      </c>
      <c r="H6" s="4" t="str">
        <f t="shared" si="1"/>
        <v>，2648729</v>
      </c>
      <c r="I6" s="4" t="str">
        <f>VLOOKUP(A6,HOP!A:U,21,0)</f>
        <v>直连</v>
      </c>
    </row>
    <row r="7" s="4" customFormat="1" hidden="1" spans="1:9">
      <c r="A7" s="5">
        <v>18783972263</v>
      </c>
      <c r="B7" s="6">
        <v>44816</v>
      </c>
      <c r="C7" s="6">
        <v>44817</v>
      </c>
      <c r="D7" s="4">
        <v>1962</v>
      </c>
      <c r="E7" s="4" t="str">
        <f>VLOOKUP(A7,HOP!A:L,12,0)</f>
        <v>1962.00</v>
      </c>
      <c r="F7" s="4" t="str">
        <f>VLOOKUP(A7,HOP!A:C,3,0)</f>
        <v>2658292</v>
      </c>
      <c r="G7" s="4">
        <f t="shared" si="0"/>
        <v>0</v>
      </c>
      <c r="H7" s="4" t="str">
        <f t="shared" si="1"/>
        <v>，2658292</v>
      </c>
      <c r="I7" s="4" t="str">
        <f>VLOOKUP(A7,HOP!A:U,21,0)</f>
        <v>直连</v>
      </c>
    </row>
    <row r="8" s="4" customFormat="1" hidden="1" spans="1:9">
      <c r="A8" s="5">
        <v>18830283273</v>
      </c>
      <c r="B8" s="6">
        <v>44814</v>
      </c>
      <c r="C8" s="6">
        <v>44817</v>
      </c>
      <c r="D8" s="4">
        <v>1009</v>
      </c>
      <c r="E8" s="4" t="str">
        <f>VLOOKUP(A8,HOP!A:L,12,0)</f>
        <v>1009.00</v>
      </c>
      <c r="F8" s="4" t="str">
        <f>VLOOKUP(A8,HOP!A:C,3,0)</f>
        <v>2662867</v>
      </c>
      <c r="G8" s="4">
        <f t="shared" si="0"/>
        <v>0</v>
      </c>
      <c r="H8" s="4" t="str">
        <f t="shared" si="1"/>
        <v>，2662867</v>
      </c>
      <c r="I8" s="4" t="str">
        <f>VLOOKUP(A8,HOP!A:U,21,0)</f>
        <v>直采</v>
      </c>
    </row>
    <row r="9" s="4" customFormat="1" hidden="1" spans="1:9">
      <c r="A9" s="5">
        <v>18841373938</v>
      </c>
      <c r="B9" s="6">
        <v>44816</v>
      </c>
      <c r="C9" s="6">
        <v>44817</v>
      </c>
      <c r="D9" s="4">
        <v>747</v>
      </c>
      <c r="E9" s="4" t="str">
        <f>VLOOKUP(A9,HOP!A:L,12,0)</f>
        <v>747.00</v>
      </c>
      <c r="F9" s="4" t="str">
        <f>VLOOKUP(A9,HOP!A:C,3,0)</f>
        <v>2664080</v>
      </c>
      <c r="G9" s="4">
        <f t="shared" si="0"/>
        <v>0</v>
      </c>
      <c r="H9" s="4" t="str">
        <f t="shared" si="1"/>
        <v>，2664080</v>
      </c>
      <c r="I9" s="4" t="str">
        <f>VLOOKUP(A9,HOP!A:U,21,0)</f>
        <v>直连</v>
      </c>
    </row>
    <row r="10" s="4" customFormat="1" hidden="1" spans="1:9">
      <c r="A10" s="5">
        <v>18907165528</v>
      </c>
      <c r="B10" s="6">
        <v>44815</v>
      </c>
      <c r="C10" s="6">
        <v>44817</v>
      </c>
      <c r="D10" s="4">
        <v>4054</v>
      </c>
      <c r="E10" s="4" t="str">
        <f>VLOOKUP(A10,HOP!A:L,12,0)</f>
        <v>4054.00</v>
      </c>
      <c r="F10" s="4" t="str">
        <f>VLOOKUP(A10,HOP!A:C,3,0)</f>
        <v>2672408</v>
      </c>
      <c r="G10" s="4">
        <f t="shared" si="0"/>
        <v>0</v>
      </c>
      <c r="H10" s="4" t="str">
        <f t="shared" si="1"/>
        <v>，2672408</v>
      </c>
      <c r="I10" s="4" t="str">
        <f>VLOOKUP(A10,HOP!A:U,21,0)</f>
        <v>直连</v>
      </c>
    </row>
    <row r="11" s="4" customFormat="1" hidden="1" spans="1:9">
      <c r="A11" s="5">
        <v>18910862629</v>
      </c>
      <c r="B11" s="6">
        <v>44816</v>
      </c>
      <c r="C11" s="6">
        <v>44817</v>
      </c>
      <c r="D11" s="4">
        <v>653</v>
      </c>
      <c r="E11" s="4" t="str">
        <f>VLOOKUP(A11,HOP!A:L,12,0)</f>
        <v>653.00</v>
      </c>
      <c r="F11" s="4" t="str">
        <f>VLOOKUP(A11,HOP!A:C,3,0)</f>
        <v>2673751</v>
      </c>
      <c r="G11" s="4">
        <f t="shared" si="0"/>
        <v>0</v>
      </c>
      <c r="H11" s="4" t="str">
        <f t="shared" si="1"/>
        <v>，2673751</v>
      </c>
      <c r="I11" s="4" t="str">
        <f>VLOOKUP(A11,HOP!A:U,21,0)</f>
        <v>直连</v>
      </c>
    </row>
    <row r="12" s="4" customFormat="1" hidden="1" spans="1:9">
      <c r="A12" s="5">
        <v>18914563667</v>
      </c>
      <c r="B12" s="6">
        <v>44811</v>
      </c>
      <c r="C12" s="6">
        <v>44817</v>
      </c>
      <c r="D12" s="4">
        <v>12900</v>
      </c>
      <c r="E12" s="4" t="str">
        <f>VLOOKUP(A12,HOP!A:L,12,0)</f>
        <v>12900.00</v>
      </c>
      <c r="F12" s="4" t="str">
        <f>VLOOKUP(A12,HOP!A:C,3,0)</f>
        <v>2675601</v>
      </c>
      <c r="G12" s="4">
        <f t="shared" si="0"/>
        <v>0</v>
      </c>
      <c r="H12" s="4" t="str">
        <f t="shared" si="1"/>
        <v>，2675601</v>
      </c>
      <c r="I12" s="4" t="str">
        <f>VLOOKUP(A12,HOP!A:U,21,0)</f>
        <v>直连</v>
      </c>
    </row>
    <row r="13" s="4" customFormat="1" hidden="1" spans="1:9">
      <c r="A13" s="5">
        <v>18916881363</v>
      </c>
      <c r="B13" s="6">
        <v>44815</v>
      </c>
      <c r="C13" s="6">
        <v>44817</v>
      </c>
      <c r="D13" s="4">
        <v>2370</v>
      </c>
      <c r="E13" s="4" t="str">
        <f>VLOOKUP(A13,HOP!A:L,12,0)</f>
        <v>2370.00</v>
      </c>
      <c r="F13" s="4" t="str">
        <f>VLOOKUP(A13,HOP!A:C,3,0)</f>
        <v>2677368</v>
      </c>
      <c r="G13" s="4">
        <f t="shared" si="0"/>
        <v>0</v>
      </c>
      <c r="H13" s="4" t="str">
        <f t="shared" si="1"/>
        <v>，2677368</v>
      </c>
      <c r="I13" s="4" t="str">
        <f>VLOOKUP(A13,HOP!A:U,21,0)</f>
        <v>直连</v>
      </c>
    </row>
    <row r="14" s="4" customFormat="1" hidden="1" spans="1:9">
      <c r="A14" s="5">
        <v>18923069540</v>
      </c>
      <c r="B14" s="6">
        <v>44815</v>
      </c>
      <c r="C14" s="6">
        <v>44817</v>
      </c>
      <c r="D14" s="4">
        <v>1616</v>
      </c>
      <c r="E14" s="4" t="str">
        <f>VLOOKUP(A14,HOP!A:L,12,0)</f>
        <v>1616.00</v>
      </c>
      <c r="F14" s="4" t="str">
        <f>VLOOKUP(A14,HOP!A:C,3,0)</f>
        <v>2680795</v>
      </c>
      <c r="G14" s="4">
        <f t="shared" si="0"/>
        <v>0</v>
      </c>
      <c r="H14" s="4" t="str">
        <f t="shared" si="1"/>
        <v>，2680795</v>
      </c>
      <c r="I14" s="4" t="str">
        <f>VLOOKUP(A14,HOP!A:U,21,0)</f>
        <v>直连</v>
      </c>
    </row>
    <row r="15" s="4" customFormat="1" hidden="1" spans="1:9">
      <c r="A15" s="5">
        <v>18944654228</v>
      </c>
      <c r="B15" s="6">
        <v>44813</v>
      </c>
      <c r="C15" s="6">
        <v>44817</v>
      </c>
      <c r="D15" s="4">
        <v>5976</v>
      </c>
      <c r="E15" s="4" t="str">
        <f>VLOOKUP(A15,HOP!A:L,12,0)</f>
        <v>5976.00</v>
      </c>
      <c r="F15" s="4" t="str">
        <f>VLOOKUP(A15,HOP!A:C,3,0)</f>
        <v>2684469</v>
      </c>
      <c r="G15" s="4">
        <f t="shared" si="0"/>
        <v>0</v>
      </c>
      <c r="H15" s="4" t="str">
        <f t="shared" si="1"/>
        <v>，2684469</v>
      </c>
      <c r="I15" s="4" t="str">
        <f>VLOOKUP(A15,HOP!A:U,21,0)</f>
        <v>直连</v>
      </c>
    </row>
    <row r="16" s="4" customFormat="1" hidden="1" spans="1:9">
      <c r="A16" s="5">
        <v>18944849813</v>
      </c>
      <c r="B16" s="6">
        <v>44814</v>
      </c>
      <c r="C16" s="6">
        <v>44817</v>
      </c>
      <c r="D16" s="4">
        <v>777</v>
      </c>
      <c r="E16" s="4" t="str">
        <f>VLOOKUP(A16,HOP!A:L,12,0)</f>
        <v>777.00</v>
      </c>
      <c r="F16" s="4" t="str">
        <f>VLOOKUP(A16,HOP!A:C,3,0)</f>
        <v>2684556</v>
      </c>
      <c r="G16" s="4">
        <f t="shared" si="0"/>
        <v>0</v>
      </c>
      <c r="H16" s="4" t="str">
        <f t="shared" si="1"/>
        <v>，2684556</v>
      </c>
      <c r="I16" s="4" t="str">
        <f>VLOOKUP(A16,HOP!A:U,21,0)</f>
        <v>直采</v>
      </c>
    </row>
    <row r="17" s="4" customFormat="1" hidden="1" spans="1:9">
      <c r="A17" s="5">
        <v>18945922860</v>
      </c>
      <c r="B17" s="6">
        <v>44815</v>
      </c>
      <c r="C17" s="6">
        <v>44817</v>
      </c>
      <c r="D17" s="4">
        <v>2412</v>
      </c>
      <c r="E17" s="4" t="str">
        <f>VLOOKUP(A17,HOP!A:L,12,0)</f>
        <v>2412.00</v>
      </c>
      <c r="F17" s="4" t="str">
        <f>VLOOKUP(A17,HOP!A:C,3,0)</f>
        <v>2685128</v>
      </c>
      <c r="G17" s="4">
        <f t="shared" si="0"/>
        <v>0</v>
      </c>
      <c r="H17" s="4" t="str">
        <f t="shared" si="1"/>
        <v>，2685128</v>
      </c>
      <c r="I17" s="4" t="str">
        <f>VLOOKUP(A17,HOP!A:U,21,0)</f>
        <v>直连</v>
      </c>
    </row>
    <row r="18" s="4" customFormat="1" hidden="1" spans="1:9">
      <c r="A18" s="5">
        <v>18946698201</v>
      </c>
      <c r="B18" s="6">
        <v>44815</v>
      </c>
      <c r="C18" s="6">
        <v>44817</v>
      </c>
      <c r="D18" s="4">
        <v>23314</v>
      </c>
      <c r="E18" s="4" t="str">
        <f>VLOOKUP(A18,HOP!A:L,12,0)</f>
        <v>23314.00</v>
      </c>
      <c r="F18" s="4" t="str">
        <f>VLOOKUP(A18,HOP!A:C,3,0)</f>
        <v>2685434</v>
      </c>
      <c r="G18" s="4">
        <f t="shared" si="0"/>
        <v>0</v>
      </c>
      <c r="H18" s="4" t="str">
        <f t="shared" si="1"/>
        <v>，2685434</v>
      </c>
      <c r="I18" s="4" t="str">
        <f>VLOOKUP(A18,HOP!A:U,21,0)</f>
        <v>直连</v>
      </c>
    </row>
    <row r="19" s="4" customFormat="1" hidden="1" spans="1:9">
      <c r="A19" s="5">
        <v>18946897998</v>
      </c>
      <c r="B19" s="6">
        <v>44814</v>
      </c>
      <c r="C19" s="6">
        <v>44817</v>
      </c>
      <c r="D19" s="4">
        <v>1026</v>
      </c>
      <c r="E19" s="4" t="str">
        <f>VLOOKUP(A19,HOP!A:L,12,0)</f>
        <v>1026.00</v>
      </c>
      <c r="F19" s="4" t="str">
        <f>VLOOKUP(A19,HOP!A:C,3,0)</f>
        <v>2685608</v>
      </c>
      <c r="G19" s="4">
        <f t="shared" si="0"/>
        <v>0</v>
      </c>
      <c r="H19" s="4" t="str">
        <f t="shared" si="1"/>
        <v>，2685608</v>
      </c>
      <c r="I19" s="4" t="str">
        <f>VLOOKUP(A19,HOP!A:U,21,0)</f>
        <v>直连</v>
      </c>
    </row>
    <row r="20" s="4" customFormat="1" hidden="1" spans="1:9">
      <c r="A20" s="5">
        <v>18946898882</v>
      </c>
      <c r="B20" s="6">
        <v>44815</v>
      </c>
      <c r="C20" s="6">
        <v>44817</v>
      </c>
      <c r="D20" s="4">
        <v>446</v>
      </c>
      <c r="E20" s="4" t="str">
        <f>VLOOKUP(A20,HOP!A:L,12,0)</f>
        <v>446.00</v>
      </c>
      <c r="F20" s="4" t="str">
        <f>VLOOKUP(A20,HOP!A:C,3,0)</f>
        <v>2685610</v>
      </c>
      <c r="G20" s="4">
        <f t="shared" si="0"/>
        <v>0</v>
      </c>
      <c r="H20" s="4" t="str">
        <f t="shared" si="1"/>
        <v>，2685610</v>
      </c>
      <c r="I20" s="4" t="str">
        <f>VLOOKUP(A20,HOP!A:U,21,0)</f>
        <v>直采</v>
      </c>
    </row>
    <row r="21" s="4" customFormat="1" hidden="1" spans="1:9">
      <c r="A21" s="5">
        <v>18945439070</v>
      </c>
      <c r="B21" s="6">
        <v>44814</v>
      </c>
      <c r="C21" s="6">
        <v>44817</v>
      </c>
      <c r="D21" s="4">
        <v>1167</v>
      </c>
      <c r="E21" s="4" t="str">
        <f>VLOOKUP(A21,HOP!A:L,12,0)</f>
        <v>1167.00</v>
      </c>
      <c r="F21" s="4" t="str">
        <f>VLOOKUP(A21,HOP!A:C,3,0)</f>
        <v>2685830</v>
      </c>
      <c r="G21" s="4">
        <f t="shared" si="0"/>
        <v>0</v>
      </c>
      <c r="H21" s="4" t="str">
        <f t="shared" si="1"/>
        <v>，2685830</v>
      </c>
      <c r="I21" s="4" t="str">
        <f>VLOOKUP(A21,HOP!A:U,21,0)</f>
        <v>直采</v>
      </c>
    </row>
    <row r="22" s="4" customFormat="1" hidden="1" spans="1:9">
      <c r="A22" s="5">
        <v>18947251538</v>
      </c>
      <c r="B22" s="6">
        <v>44814</v>
      </c>
      <c r="C22" s="6">
        <v>44817</v>
      </c>
      <c r="D22" s="4">
        <v>2529</v>
      </c>
      <c r="E22" s="4" t="str">
        <f>VLOOKUP(A22,HOP!A:L,12,0)</f>
        <v>2529.00</v>
      </c>
      <c r="F22" s="4" t="str">
        <f>VLOOKUP(A22,HOP!A:C,3,0)</f>
        <v>2685833</v>
      </c>
      <c r="G22" s="4">
        <f t="shared" si="0"/>
        <v>0</v>
      </c>
      <c r="H22" s="4" t="str">
        <f t="shared" si="1"/>
        <v>，2685833</v>
      </c>
      <c r="I22" s="4" t="str">
        <f>VLOOKUP(A22,HOP!A:U,21,0)</f>
        <v>直连</v>
      </c>
    </row>
    <row r="23" s="4" customFormat="1" hidden="1" spans="1:9">
      <c r="A23" s="5">
        <v>18947357639</v>
      </c>
      <c r="B23" s="6">
        <v>44815</v>
      </c>
      <c r="C23" s="6">
        <v>44817</v>
      </c>
      <c r="D23" s="4">
        <v>0</v>
      </c>
      <c r="E23" s="4" t="e">
        <f>VLOOKUP(A23,HOP!A:L,12,0)</f>
        <v>#N/A</v>
      </c>
      <c r="F23" s="4" t="e">
        <f>VLOOKUP(A23,HOP!A:C,3,0)</f>
        <v>#N/A</v>
      </c>
      <c r="G23" s="4" t="e">
        <f t="shared" si="0"/>
        <v>#N/A</v>
      </c>
      <c r="H23" s="4" t="e">
        <f t="shared" si="1"/>
        <v>#N/A</v>
      </c>
      <c r="I23" s="4" t="e">
        <f>VLOOKUP(A23,HOP!A:U,21,0)</f>
        <v>#N/A</v>
      </c>
    </row>
    <row r="24" s="4" customFormat="1" hidden="1" spans="1:9">
      <c r="A24" s="5">
        <v>18947957183</v>
      </c>
      <c r="B24" s="6">
        <v>44815</v>
      </c>
      <c r="C24" s="6">
        <v>44817</v>
      </c>
      <c r="D24" s="4">
        <v>246</v>
      </c>
      <c r="E24" s="4" t="str">
        <f>VLOOKUP(A24,HOP!A:L,12,0)</f>
        <v>246.00</v>
      </c>
      <c r="F24" s="4" t="str">
        <f>VLOOKUP(A24,HOP!A:C,3,0)</f>
        <v>2686180</v>
      </c>
      <c r="G24" s="4">
        <f t="shared" si="0"/>
        <v>0</v>
      </c>
      <c r="H24" s="4" t="str">
        <f t="shared" si="1"/>
        <v>，2686180</v>
      </c>
      <c r="I24" s="4" t="str">
        <f>VLOOKUP(A24,HOP!A:U,21,0)</f>
        <v>直连</v>
      </c>
    </row>
    <row r="25" s="4" customFormat="1" hidden="1" spans="1:9">
      <c r="A25" s="5">
        <v>18948243305</v>
      </c>
      <c r="B25" s="6">
        <v>44814</v>
      </c>
      <c r="C25" s="6">
        <v>44817</v>
      </c>
      <c r="D25" s="4">
        <v>930</v>
      </c>
      <c r="E25" s="4" t="str">
        <f>VLOOKUP(A25,HOP!A:L,12,0)</f>
        <v>930.00</v>
      </c>
      <c r="F25" s="4" t="str">
        <f>VLOOKUP(A25,HOP!A:C,3,0)</f>
        <v>2686342</v>
      </c>
      <c r="G25" s="4">
        <f t="shared" si="0"/>
        <v>0</v>
      </c>
      <c r="H25" s="4" t="str">
        <f t="shared" si="1"/>
        <v>，2686342</v>
      </c>
      <c r="I25" s="4" t="str">
        <f>VLOOKUP(A25,HOP!A:U,21,0)</f>
        <v>直连</v>
      </c>
    </row>
    <row r="26" s="4" customFormat="1" hidden="1" spans="1:9">
      <c r="A26" s="5">
        <v>18949167069</v>
      </c>
      <c r="B26" s="6">
        <v>44816</v>
      </c>
      <c r="C26" s="6">
        <v>44817</v>
      </c>
      <c r="D26" s="4">
        <v>848</v>
      </c>
      <c r="E26" s="4" t="str">
        <f>VLOOKUP(A26,HOP!A:L,12,0)</f>
        <v>848.00</v>
      </c>
      <c r="F26" s="4" t="str">
        <f>VLOOKUP(A26,HOP!A:C,3,0)</f>
        <v>2686804</v>
      </c>
      <c r="G26" s="4">
        <f t="shared" si="0"/>
        <v>0</v>
      </c>
      <c r="H26" s="4" t="str">
        <f t="shared" si="1"/>
        <v>，2686804</v>
      </c>
      <c r="I26" s="4" t="str">
        <f>VLOOKUP(A26,HOP!A:U,21,0)</f>
        <v>直连</v>
      </c>
    </row>
    <row r="27" s="4" customFormat="1" hidden="1" spans="1:9">
      <c r="A27" s="5">
        <v>18949188606</v>
      </c>
      <c r="B27" s="6">
        <v>44816</v>
      </c>
      <c r="C27" s="6">
        <v>44817</v>
      </c>
      <c r="D27" s="4">
        <v>1396</v>
      </c>
      <c r="E27" s="4" t="str">
        <f>VLOOKUP(A27,HOP!A:L,12,0)</f>
        <v>1396.00</v>
      </c>
      <c r="F27" s="4" t="str">
        <f>VLOOKUP(A27,HOP!A:C,3,0)</f>
        <v>2686820</v>
      </c>
      <c r="G27" s="4">
        <f t="shared" si="0"/>
        <v>0</v>
      </c>
      <c r="H27" s="4" t="str">
        <f t="shared" si="1"/>
        <v>，2686820</v>
      </c>
      <c r="I27" s="4" t="str">
        <f>VLOOKUP(A27,HOP!A:U,21,0)</f>
        <v>直连</v>
      </c>
    </row>
    <row r="28" s="4" customFormat="1" hidden="1" spans="1:9">
      <c r="A28" s="5">
        <v>18949384363</v>
      </c>
      <c r="B28" s="6">
        <v>44815</v>
      </c>
      <c r="C28" s="6">
        <v>44817</v>
      </c>
      <c r="D28" s="4">
        <v>298</v>
      </c>
      <c r="E28" s="4" t="str">
        <f>VLOOKUP(A28,HOP!A:L,12,0)</f>
        <v>298.00</v>
      </c>
      <c r="F28" s="4" t="str">
        <f>VLOOKUP(A28,HOP!A:C,3,0)</f>
        <v>2686914</v>
      </c>
      <c r="G28" s="4">
        <f t="shared" si="0"/>
        <v>0</v>
      </c>
      <c r="H28" s="4" t="str">
        <f t="shared" si="1"/>
        <v>，2686914</v>
      </c>
      <c r="I28" s="4" t="str">
        <f>VLOOKUP(A28,HOP!A:U,21,0)</f>
        <v>直连</v>
      </c>
    </row>
    <row r="29" s="4" customFormat="1" hidden="1" spans="1:9">
      <c r="A29" s="5">
        <v>18949546521</v>
      </c>
      <c r="B29" s="6">
        <v>44816</v>
      </c>
      <c r="C29" s="6">
        <v>44817</v>
      </c>
      <c r="D29" s="4">
        <v>1435</v>
      </c>
      <c r="E29" s="4" t="str">
        <f>VLOOKUP(A29,HOP!A:L,12,0)</f>
        <v>1435.00</v>
      </c>
      <c r="F29" s="4" t="str">
        <f>VLOOKUP(A29,HOP!A:C,3,0)</f>
        <v>2687007</v>
      </c>
      <c r="G29" s="4">
        <f t="shared" si="0"/>
        <v>0</v>
      </c>
      <c r="H29" s="4" t="str">
        <f t="shared" si="1"/>
        <v>，2687007</v>
      </c>
      <c r="I29" s="4" t="str">
        <f>VLOOKUP(A29,HOP!A:U,21,0)</f>
        <v>直连</v>
      </c>
    </row>
    <row r="30" s="4" customFormat="1" hidden="1" spans="1:9">
      <c r="A30" s="5">
        <v>18949554767</v>
      </c>
      <c r="B30" s="6">
        <v>44816</v>
      </c>
      <c r="C30" s="6">
        <v>44817</v>
      </c>
      <c r="D30" s="4">
        <v>474</v>
      </c>
      <c r="E30" s="4" t="str">
        <f>VLOOKUP(A30,HOP!A:L,12,0)</f>
        <v>474.00</v>
      </c>
      <c r="F30" s="4" t="str">
        <f>VLOOKUP(A30,HOP!A:C,3,0)</f>
        <v>2687016</v>
      </c>
      <c r="G30" s="4">
        <f t="shared" si="0"/>
        <v>0</v>
      </c>
      <c r="H30" s="4" t="str">
        <f t="shared" si="1"/>
        <v>，2687016</v>
      </c>
      <c r="I30" s="4" t="str">
        <f>VLOOKUP(A30,HOP!A:U,21,0)</f>
        <v>直连</v>
      </c>
    </row>
    <row r="31" s="4" customFormat="1" hidden="1" spans="1:9">
      <c r="A31" s="5">
        <v>18949644923</v>
      </c>
      <c r="B31" s="6">
        <v>44816</v>
      </c>
      <c r="C31" s="6">
        <v>44817</v>
      </c>
      <c r="D31" s="4">
        <v>320</v>
      </c>
      <c r="E31" s="4" t="str">
        <f>VLOOKUP(A31,HOP!A:L,12,0)</f>
        <v>320.00</v>
      </c>
      <c r="F31" s="4" t="str">
        <f>VLOOKUP(A31,HOP!A:C,3,0)</f>
        <v>2687089</v>
      </c>
      <c r="G31" s="4">
        <f t="shared" si="0"/>
        <v>0</v>
      </c>
      <c r="H31" s="4" t="str">
        <f t="shared" si="1"/>
        <v>，2687089</v>
      </c>
      <c r="I31" s="4" t="str">
        <f>VLOOKUP(A31,HOP!A:U,21,0)</f>
        <v>直连</v>
      </c>
    </row>
    <row r="32" s="4" customFormat="1" hidden="1" spans="1:9">
      <c r="A32" s="5">
        <v>18949847738</v>
      </c>
      <c r="B32" s="6">
        <v>44815</v>
      </c>
      <c r="C32" s="6">
        <v>44817</v>
      </c>
      <c r="D32" s="4">
        <v>1806</v>
      </c>
      <c r="E32" s="4" t="str">
        <f>VLOOKUP(A32,HOP!A:L,12,0)</f>
        <v>1806.00</v>
      </c>
      <c r="F32" s="4" t="str">
        <f>VLOOKUP(A32,HOP!A:C,3,0)</f>
        <v>2687191</v>
      </c>
      <c r="G32" s="4">
        <f t="shared" si="0"/>
        <v>0</v>
      </c>
      <c r="H32" s="4" t="str">
        <f t="shared" si="1"/>
        <v>，2687191</v>
      </c>
      <c r="I32" s="4" t="str">
        <f>VLOOKUP(A32,HOP!A:U,21,0)</f>
        <v>直连</v>
      </c>
    </row>
    <row r="33" s="4" customFormat="1" hidden="1" spans="1:9">
      <c r="A33" s="5">
        <v>18949514333</v>
      </c>
      <c r="B33" s="6">
        <v>44815</v>
      </c>
      <c r="C33" s="6">
        <v>44817</v>
      </c>
      <c r="D33" s="4">
        <v>950</v>
      </c>
      <c r="E33" s="4" t="str">
        <f>VLOOKUP(A33,HOP!A:L,12,0)</f>
        <v>950.00</v>
      </c>
      <c r="F33" s="4" t="str">
        <f>VLOOKUP(A33,HOP!A:C,3,0)</f>
        <v>2686979</v>
      </c>
      <c r="G33" s="4">
        <f t="shared" si="0"/>
        <v>0</v>
      </c>
      <c r="H33" s="4" t="str">
        <f t="shared" si="1"/>
        <v>，2686979</v>
      </c>
      <c r="I33" s="4" t="str">
        <f>VLOOKUP(A33,HOP!A:U,21,0)</f>
        <v>直采</v>
      </c>
    </row>
    <row r="34" s="4" customFormat="1" spans="1:9">
      <c r="A34" s="5">
        <v>18950653299</v>
      </c>
      <c r="B34" s="6">
        <v>44815</v>
      </c>
      <c r="C34" s="6">
        <v>44817</v>
      </c>
      <c r="D34" s="4">
        <v>1347</v>
      </c>
      <c r="E34" s="4" t="str">
        <f>VLOOKUP(A34,HOP!A:L,12,0)</f>
        <v>1347.01</v>
      </c>
      <c r="F34" s="4" t="str">
        <f>VLOOKUP(A34,HOP!A:C,3,0)</f>
        <v>2687525</v>
      </c>
      <c r="G34" s="4">
        <f t="shared" si="0"/>
        <v>-0.00999999999999091</v>
      </c>
      <c r="H34" s="4" t="str">
        <f t="shared" si="1"/>
        <v>，2687525</v>
      </c>
      <c r="I34" s="4" t="str">
        <f>VLOOKUP(A34,HOP!A:U,21,0)</f>
        <v>直连</v>
      </c>
    </row>
    <row r="35" s="4" customFormat="1" hidden="1" spans="1:9">
      <c r="A35" s="5">
        <v>18950761196</v>
      </c>
      <c r="B35" s="6">
        <v>44815</v>
      </c>
      <c r="C35" s="6">
        <v>44817</v>
      </c>
      <c r="D35" s="4">
        <v>932</v>
      </c>
      <c r="E35" s="4" t="str">
        <f>VLOOKUP(A35,HOP!A:L,12,0)</f>
        <v>932.00</v>
      </c>
      <c r="F35" s="4" t="str">
        <f>VLOOKUP(A35,HOP!A:C,3,0)</f>
        <v>2687572</v>
      </c>
      <c r="G35" s="4">
        <f t="shared" ref="G35:G64" si="2">D35-E35</f>
        <v>0</v>
      </c>
      <c r="H35" s="4" t="str">
        <f t="shared" ref="H35:H64" si="3">$H$1&amp;F35</f>
        <v>，2687572</v>
      </c>
      <c r="I35" s="4" t="str">
        <f>VLOOKUP(A35,HOP!A:U,21,0)</f>
        <v>直采</v>
      </c>
    </row>
    <row r="36" s="4" customFormat="1" hidden="1" spans="1:9">
      <c r="A36" s="5">
        <v>18950808763</v>
      </c>
      <c r="B36" s="6">
        <v>44816</v>
      </c>
      <c r="C36" s="6">
        <v>44817</v>
      </c>
      <c r="D36" s="4">
        <v>674</v>
      </c>
      <c r="E36" s="4" t="str">
        <f>VLOOKUP(A36,HOP!A:L,12,0)</f>
        <v>674.00</v>
      </c>
      <c r="F36" s="4" t="str">
        <f>VLOOKUP(A36,HOP!A:C,3,0)</f>
        <v>2687597</v>
      </c>
      <c r="G36" s="4">
        <f t="shared" si="2"/>
        <v>0</v>
      </c>
      <c r="H36" s="4" t="str">
        <f t="shared" si="3"/>
        <v>，2687597</v>
      </c>
      <c r="I36" s="4" t="str">
        <f>VLOOKUP(A36,HOP!A:U,21,0)</f>
        <v>直连</v>
      </c>
    </row>
    <row r="37" s="4" customFormat="1" hidden="1" spans="1:9">
      <c r="A37" s="5">
        <v>18950853675</v>
      </c>
      <c r="B37" s="6">
        <v>44815</v>
      </c>
      <c r="C37" s="6">
        <v>44817</v>
      </c>
      <c r="D37" s="4">
        <v>2748</v>
      </c>
      <c r="E37" s="4" t="str">
        <f>VLOOKUP(A37,HOP!A:L,12,0)</f>
        <v>2748.00</v>
      </c>
      <c r="F37" s="4" t="str">
        <f>VLOOKUP(A37,HOP!A:C,3,0)</f>
        <v>2687617</v>
      </c>
      <c r="G37" s="4">
        <f t="shared" si="2"/>
        <v>0</v>
      </c>
      <c r="H37" s="4" t="str">
        <f t="shared" si="3"/>
        <v>，2687617</v>
      </c>
      <c r="I37" s="4" t="str">
        <f>VLOOKUP(A37,HOP!A:U,21,0)</f>
        <v>直连</v>
      </c>
    </row>
    <row r="38" s="4" customFormat="1" hidden="1" spans="1:9">
      <c r="A38" s="5">
        <v>18950888279</v>
      </c>
      <c r="B38" s="6">
        <v>44815</v>
      </c>
      <c r="C38" s="6">
        <v>44817</v>
      </c>
      <c r="D38" s="4">
        <v>950</v>
      </c>
      <c r="E38" s="4" t="str">
        <f>VLOOKUP(A38,HOP!A:L,12,0)</f>
        <v>950.00</v>
      </c>
      <c r="F38" s="4" t="str">
        <f>VLOOKUP(A38,HOP!A:C,3,0)</f>
        <v>2687634</v>
      </c>
      <c r="G38" s="4">
        <f t="shared" si="2"/>
        <v>0</v>
      </c>
      <c r="H38" s="4" t="str">
        <f t="shared" si="3"/>
        <v>，2687634</v>
      </c>
      <c r="I38" s="4" t="str">
        <f>VLOOKUP(A38,HOP!A:U,21,0)</f>
        <v>直采</v>
      </c>
    </row>
    <row r="39" s="4" customFormat="1" hidden="1" spans="1:9">
      <c r="A39" s="5">
        <v>18950963091</v>
      </c>
      <c r="B39" s="6">
        <v>44816</v>
      </c>
      <c r="C39" s="6">
        <v>44817</v>
      </c>
      <c r="D39" s="4">
        <v>306</v>
      </c>
      <c r="E39" s="4" t="str">
        <f>VLOOKUP(A39,HOP!A:L,12,0)</f>
        <v>306.00</v>
      </c>
      <c r="F39" s="4" t="str">
        <f>VLOOKUP(A39,HOP!A:C,3,0)</f>
        <v>2687673</v>
      </c>
      <c r="G39" s="4">
        <f t="shared" si="2"/>
        <v>0</v>
      </c>
      <c r="H39" s="4" t="str">
        <f t="shared" si="3"/>
        <v>，2687673</v>
      </c>
      <c r="I39" s="4" t="str">
        <f>VLOOKUP(A39,HOP!A:U,21,0)</f>
        <v>直采</v>
      </c>
    </row>
    <row r="40" s="4" customFormat="1" hidden="1" spans="1:9">
      <c r="A40" s="5">
        <v>18951233243</v>
      </c>
      <c r="B40" s="6">
        <v>44815</v>
      </c>
      <c r="C40" s="6">
        <v>44817</v>
      </c>
      <c r="D40" s="4">
        <v>774</v>
      </c>
      <c r="E40" s="4" t="str">
        <f>VLOOKUP(A40,HOP!A:L,12,0)</f>
        <v>774.00</v>
      </c>
      <c r="F40" s="4" t="str">
        <f>VLOOKUP(A40,HOP!A:C,3,0)</f>
        <v>2687783</v>
      </c>
      <c r="G40" s="4">
        <f t="shared" si="2"/>
        <v>0</v>
      </c>
      <c r="H40" s="4" t="str">
        <f t="shared" si="3"/>
        <v>，2687783</v>
      </c>
      <c r="I40" s="4" t="str">
        <f>VLOOKUP(A40,HOP!A:U,21,0)</f>
        <v>直连</v>
      </c>
    </row>
    <row r="41" s="4" customFormat="1" hidden="1" spans="1:9">
      <c r="A41" s="5">
        <v>18951314298</v>
      </c>
      <c r="B41" s="6">
        <v>44815</v>
      </c>
      <c r="C41" s="6">
        <v>44817</v>
      </c>
      <c r="D41" s="4">
        <v>1372</v>
      </c>
      <c r="E41" s="4" t="str">
        <f>VLOOKUP(A41,HOP!A:L,12,0)</f>
        <v>1372.00</v>
      </c>
      <c r="F41" s="4" t="str">
        <f>VLOOKUP(A41,HOP!A:C,3,0)</f>
        <v>2687818</v>
      </c>
      <c r="G41" s="4">
        <f t="shared" si="2"/>
        <v>0</v>
      </c>
      <c r="H41" s="4" t="str">
        <f t="shared" si="3"/>
        <v>，2687818</v>
      </c>
      <c r="I41" s="4" t="str">
        <f>VLOOKUP(A41,HOP!A:U,21,0)</f>
        <v>直连</v>
      </c>
    </row>
    <row r="42" s="4" customFormat="1" hidden="1" spans="1:9">
      <c r="A42" s="5">
        <v>18951845045</v>
      </c>
      <c r="B42" s="6">
        <v>44816</v>
      </c>
      <c r="C42" s="6">
        <v>44817</v>
      </c>
      <c r="D42" s="4">
        <v>0</v>
      </c>
      <c r="E42" s="4" t="e">
        <f>VLOOKUP(A42,HOP!A:L,12,0)</f>
        <v>#N/A</v>
      </c>
      <c r="F42" s="4" t="e">
        <f>VLOOKUP(A42,HOP!A:C,3,0)</f>
        <v>#N/A</v>
      </c>
      <c r="G42" s="4" t="e">
        <f t="shared" si="2"/>
        <v>#N/A</v>
      </c>
      <c r="H42" s="4" t="e">
        <f t="shared" si="3"/>
        <v>#N/A</v>
      </c>
      <c r="I42" s="4" t="e">
        <f>VLOOKUP(A42,HOP!A:U,21,0)</f>
        <v>#N/A</v>
      </c>
    </row>
    <row r="43" s="4" customFormat="1" hidden="1" spans="1:9">
      <c r="A43" s="5">
        <v>18952216953</v>
      </c>
      <c r="B43" s="6">
        <v>44816</v>
      </c>
      <c r="C43" s="6">
        <v>44817</v>
      </c>
      <c r="D43" s="4">
        <v>242</v>
      </c>
      <c r="E43" s="4" t="str">
        <f>VLOOKUP(A43,HOP!A:L,12,0)</f>
        <v>242.00</v>
      </c>
      <c r="F43" s="4" t="str">
        <f>VLOOKUP(A43,HOP!A:C,3,0)</f>
        <v>2688269</v>
      </c>
      <c r="G43" s="4">
        <f t="shared" si="2"/>
        <v>0</v>
      </c>
      <c r="H43" s="4" t="str">
        <f t="shared" si="3"/>
        <v>，2688269</v>
      </c>
      <c r="I43" s="4" t="str">
        <f>VLOOKUP(A43,HOP!A:U,21,0)</f>
        <v>直连</v>
      </c>
    </row>
    <row r="44" s="4" customFormat="1" hidden="1" spans="1:9">
      <c r="A44" s="5">
        <v>18952360362</v>
      </c>
      <c r="B44" s="6">
        <v>44816</v>
      </c>
      <c r="C44" s="6">
        <v>44817</v>
      </c>
      <c r="D44" s="4">
        <v>620</v>
      </c>
      <c r="E44" s="4" t="str">
        <f>VLOOKUP(A44,HOP!A:L,12,0)</f>
        <v>620.00</v>
      </c>
      <c r="F44" s="4" t="str">
        <f>VLOOKUP(A44,HOP!A:C,3,0)</f>
        <v>2688362</v>
      </c>
      <c r="G44" s="4">
        <f t="shared" si="2"/>
        <v>0</v>
      </c>
      <c r="H44" s="4" t="str">
        <f t="shared" si="3"/>
        <v>，2688362</v>
      </c>
      <c r="I44" s="4" t="str">
        <f>VLOOKUP(A44,HOP!A:U,21,0)</f>
        <v>直采</v>
      </c>
    </row>
    <row r="45" s="4" customFormat="1" hidden="1" spans="1:9">
      <c r="A45" s="5">
        <v>18952389469</v>
      </c>
      <c r="B45" s="6">
        <v>44816</v>
      </c>
      <c r="C45" s="6">
        <v>44817</v>
      </c>
      <c r="D45" s="4">
        <v>620</v>
      </c>
      <c r="E45" s="4" t="str">
        <f>VLOOKUP(A45,HOP!A:L,12,0)</f>
        <v>620.00</v>
      </c>
      <c r="F45" s="4" t="str">
        <f>VLOOKUP(A45,HOP!A:C,3,0)</f>
        <v>2688378</v>
      </c>
      <c r="G45" s="4">
        <f t="shared" si="2"/>
        <v>0</v>
      </c>
      <c r="H45" s="4" t="str">
        <f t="shared" si="3"/>
        <v>，2688378</v>
      </c>
      <c r="I45" s="4" t="str">
        <f>VLOOKUP(A45,HOP!A:U,21,0)</f>
        <v>直采</v>
      </c>
    </row>
    <row r="46" s="4" customFormat="1" spans="1:10">
      <c r="A46" s="5">
        <v>18952576828</v>
      </c>
      <c r="B46" s="6">
        <v>44816</v>
      </c>
      <c r="C46" s="6">
        <v>44817</v>
      </c>
      <c r="D46" s="4">
        <v>1046</v>
      </c>
      <c r="E46" s="4" t="str">
        <f>VLOOKUP(A46,HOP!A:L,12,0)</f>
        <v>0.00</v>
      </c>
      <c r="F46" s="4" t="str">
        <f>VLOOKUP(A46,HOP!A:C,3,0)</f>
        <v>2688464</v>
      </c>
      <c r="G46" s="4">
        <f t="shared" si="2"/>
        <v>1046</v>
      </c>
      <c r="H46" s="4" t="str">
        <f t="shared" si="3"/>
        <v>，2688464</v>
      </c>
      <c r="I46" s="4" t="str">
        <f>VLOOKUP(A46,HOP!A:U,21,0)</f>
        <v>直连</v>
      </c>
      <c r="J46" s="4" t="s">
        <v>327</v>
      </c>
    </row>
    <row r="47" s="4" customFormat="1" hidden="1" spans="1:9">
      <c r="A47" s="5">
        <v>18952655841</v>
      </c>
      <c r="B47" s="6">
        <v>44816</v>
      </c>
      <c r="C47" s="6">
        <v>44817</v>
      </c>
      <c r="D47" s="4">
        <v>965</v>
      </c>
      <c r="E47" s="4" t="str">
        <f>VLOOKUP(A47,HOP!A:L,12,0)</f>
        <v>965.00</v>
      </c>
      <c r="F47" s="4" t="str">
        <f>VLOOKUP(A47,HOP!A:C,3,0)</f>
        <v>2688496</v>
      </c>
      <c r="G47" s="4">
        <f t="shared" si="2"/>
        <v>0</v>
      </c>
      <c r="H47" s="4" t="str">
        <f t="shared" si="3"/>
        <v>，2688496</v>
      </c>
      <c r="I47" s="4" t="str">
        <f>VLOOKUP(A47,HOP!A:U,21,0)</f>
        <v>直采</v>
      </c>
    </row>
    <row r="48" s="4" customFormat="1" hidden="1" spans="1:9">
      <c r="A48" s="5">
        <v>18952695418</v>
      </c>
      <c r="B48" s="6">
        <v>44816</v>
      </c>
      <c r="C48" s="6">
        <v>44817</v>
      </c>
      <c r="D48" s="4">
        <v>181</v>
      </c>
      <c r="E48" s="4" t="str">
        <f>VLOOKUP(A48,HOP!A:L,12,0)</f>
        <v>181.00</v>
      </c>
      <c r="F48" s="4" t="str">
        <f>VLOOKUP(A48,HOP!A:C,3,0)</f>
        <v>2688512</v>
      </c>
      <c r="G48" s="4">
        <f t="shared" si="2"/>
        <v>0</v>
      </c>
      <c r="H48" s="4" t="str">
        <f t="shared" si="3"/>
        <v>，2688512</v>
      </c>
      <c r="I48" s="4" t="str">
        <f>VLOOKUP(A48,HOP!A:U,21,0)</f>
        <v>直连</v>
      </c>
    </row>
    <row r="49" s="4" customFormat="1" hidden="1" spans="1:9">
      <c r="A49" s="5">
        <v>18952698184</v>
      </c>
      <c r="B49" s="6">
        <v>44816</v>
      </c>
      <c r="C49" s="6">
        <v>44817</v>
      </c>
      <c r="D49" s="4">
        <v>266</v>
      </c>
      <c r="E49" s="4" t="str">
        <f>VLOOKUP(A49,HOP!A:L,12,0)</f>
        <v>266.00</v>
      </c>
      <c r="F49" s="4" t="str">
        <f>VLOOKUP(A49,HOP!A:C,3,0)</f>
        <v>2688520</v>
      </c>
      <c r="G49" s="4">
        <f t="shared" si="2"/>
        <v>0</v>
      </c>
      <c r="H49" s="4" t="str">
        <f t="shared" si="3"/>
        <v>，2688520</v>
      </c>
      <c r="I49" s="4" t="str">
        <f>VLOOKUP(A49,HOP!A:U,21,0)</f>
        <v>直连</v>
      </c>
    </row>
    <row r="50" s="4" customFormat="1" hidden="1" spans="1:9">
      <c r="A50" s="5">
        <v>18952591749</v>
      </c>
      <c r="B50" s="6">
        <v>44816</v>
      </c>
      <c r="C50" s="6">
        <v>44817</v>
      </c>
      <c r="D50" s="4">
        <v>289</v>
      </c>
      <c r="E50" s="4" t="str">
        <f>VLOOKUP(A50,HOP!A:L,12,0)</f>
        <v>289.00</v>
      </c>
      <c r="F50" s="4" t="str">
        <f>VLOOKUP(A50,HOP!A:C,3,0)</f>
        <v>2688466</v>
      </c>
      <c r="G50" s="4">
        <f t="shared" si="2"/>
        <v>0</v>
      </c>
      <c r="H50" s="4" t="str">
        <f t="shared" si="3"/>
        <v>，2688466</v>
      </c>
      <c r="I50" s="4" t="str">
        <f>VLOOKUP(A50,HOP!A:U,21,0)</f>
        <v>直采</v>
      </c>
    </row>
    <row r="51" s="4" customFormat="1" hidden="1" spans="1:9">
      <c r="A51" s="5">
        <v>18952999156</v>
      </c>
      <c r="B51" s="6">
        <v>44816</v>
      </c>
      <c r="C51" s="6">
        <v>44817</v>
      </c>
      <c r="D51" s="4">
        <v>221</v>
      </c>
      <c r="E51" s="4" t="str">
        <f>VLOOKUP(A51,HOP!A:L,12,0)</f>
        <v>221.00</v>
      </c>
      <c r="F51" s="4" t="str">
        <f>VLOOKUP(A51,HOP!A:C,3,0)</f>
        <v>2688640</v>
      </c>
      <c r="G51" s="4">
        <f t="shared" si="2"/>
        <v>0</v>
      </c>
      <c r="H51" s="4" t="str">
        <f t="shared" si="3"/>
        <v>，2688640</v>
      </c>
      <c r="I51" s="4" t="str">
        <f>VLOOKUP(A51,HOP!A:U,21,0)</f>
        <v>直连</v>
      </c>
    </row>
    <row r="52" s="4" customFormat="1" hidden="1" spans="1:9">
      <c r="A52" s="5">
        <v>18953093669</v>
      </c>
      <c r="B52" s="6">
        <v>44816</v>
      </c>
      <c r="C52" s="6">
        <v>44817</v>
      </c>
      <c r="D52" s="4">
        <v>2370</v>
      </c>
      <c r="E52" s="4" t="str">
        <f>VLOOKUP(A52,HOP!A:L,12,0)</f>
        <v>2370.00</v>
      </c>
      <c r="F52" s="4" t="str">
        <f>VLOOKUP(A52,HOP!A:C,3,0)</f>
        <v>2688680</v>
      </c>
      <c r="G52" s="4">
        <f t="shared" si="2"/>
        <v>0</v>
      </c>
      <c r="H52" s="4" t="str">
        <f t="shared" si="3"/>
        <v>，2688680</v>
      </c>
      <c r="I52" s="4" t="str">
        <f>VLOOKUP(A52,HOP!A:U,21,0)</f>
        <v>直连</v>
      </c>
    </row>
    <row r="53" s="4" customFormat="1" hidden="1" spans="1:9">
      <c r="A53" s="5">
        <v>18953217665</v>
      </c>
      <c r="B53" s="6">
        <v>44816</v>
      </c>
      <c r="C53" s="6">
        <v>44817</v>
      </c>
      <c r="D53" s="4">
        <v>285</v>
      </c>
      <c r="E53" s="4" t="str">
        <f>VLOOKUP(A53,HOP!A:L,12,0)</f>
        <v>285.00</v>
      </c>
      <c r="F53" s="4" t="str">
        <f>VLOOKUP(A53,HOP!A:C,3,0)</f>
        <v>2688744</v>
      </c>
      <c r="G53" s="4">
        <f t="shared" si="2"/>
        <v>0</v>
      </c>
      <c r="H53" s="4" t="str">
        <f t="shared" si="3"/>
        <v>，2688744</v>
      </c>
      <c r="I53" s="4" t="str">
        <f>VLOOKUP(A53,HOP!A:U,21,0)</f>
        <v>直连</v>
      </c>
    </row>
    <row r="54" s="4" customFormat="1" hidden="1" spans="1:9">
      <c r="A54" s="5">
        <v>18953376952</v>
      </c>
      <c r="B54" s="6">
        <v>44816</v>
      </c>
      <c r="C54" s="6">
        <v>44817</v>
      </c>
      <c r="D54" s="4">
        <v>315</v>
      </c>
      <c r="E54" s="4" t="str">
        <f>VLOOKUP(A54,HOP!A:L,12,0)</f>
        <v>315.00</v>
      </c>
      <c r="F54" s="4" t="str">
        <f>VLOOKUP(A54,HOP!A:C,3,0)</f>
        <v>2688830</v>
      </c>
      <c r="G54" s="4">
        <f t="shared" si="2"/>
        <v>0</v>
      </c>
      <c r="H54" s="4" t="str">
        <f t="shared" si="3"/>
        <v>，2688830</v>
      </c>
      <c r="I54" s="4" t="str">
        <f>VLOOKUP(A54,HOP!A:U,21,0)</f>
        <v>直连</v>
      </c>
    </row>
    <row r="55" s="4" customFormat="1" hidden="1" spans="1:9">
      <c r="A55" s="5">
        <v>18953569102</v>
      </c>
      <c r="B55" s="6">
        <v>44816</v>
      </c>
      <c r="C55" s="6">
        <v>44817</v>
      </c>
      <c r="D55" s="4">
        <v>1825</v>
      </c>
      <c r="E55" s="4" t="str">
        <f>VLOOKUP(A55,HOP!A:L,12,0)</f>
        <v>1825.00</v>
      </c>
      <c r="F55" s="4" t="str">
        <f>VLOOKUP(A55,HOP!A:C,3,0)</f>
        <v>2688928</v>
      </c>
      <c r="G55" s="4">
        <f t="shared" si="2"/>
        <v>0</v>
      </c>
      <c r="H55" s="4" t="str">
        <f t="shared" si="3"/>
        <v>，2688928</v>
      </c>
      <c r="I55" s="4" t="str">
        <f>VLOOKUP(A55,HOP!A:U,21,0)</f>
        <v>直连</v>
      </c>
    </row>
    <row r="56" s="4" customFormat="1" hidden="1" spans="1:9">
      <c r="A56" s="5">
        <v>18953571170</v>
      </c>
      <c r="B56" s="6">
        <v>44816</v>
      </c>
      <c r="C56" s="6">
        <v>44817</v>
      </c>
      <c r="D56" s="4">
        <v>152</v>
      </c>
      <c r="E56" s="4" t="str">
        <f>VLOOKUP(A56,HOP!A:L,12,0)</f>
        <v>152.00</v>
      </c>
      <c r="F56" s="4" t="str">
        <f>VLOOKUP(A56,HOP!A:C,3,0)</f>
        <v>2688934</v>
      </c>
      <c r="G56" s="4">
        <f t="shared" si="2"/>
        <v>0</v>
      </c>
      <c r="H56" s="4" t="str">
        <f t="shared" si="3"/>
        <v>，2688934</v>
      </c>
      <c r="I56" s="4" t="str">
        <f>VLOOKUP(A56,HOP!A:U,21,0)</f>
        <v>直连</v>
      </c>
    </row>
    <row r="57" s="4" customFormat="1" hidden="1" spans="1:9">
      <c r="A57" s="5">
        <v>18953591155</v>
      </c>
      <c r="B57" s="6">
        <v>44816</v>
      </c>
      <c r="C57" s="6">
        <v>44817</v>
      </c>
      <c r="D57" s="4">
        <v>0</v>
      </c>
      <c r="E57" s="4" t="e">
        <f>VLOOKUP(A57,HOP!A:L,12,0)</f>
        <v>#N/A</v>
      </c>
      <c r="F57" s="4" t="e">
        <f>VLOOKUP(A57,HOP!A:C,3,0)</f>
        <v>#N/A</v>
      </c>
      <c r="G57" s="4" t="e">
        <f t="shared" si="2"/>
        <v>#N/A</v>
      </c>
      <c r="H57" s="4" t="e">
        <f t="shared" si="3"/>
        <v>#N/A</v>
      </c>
      <c r="I57" s="4" t="e">
        <f>VLOOKUP(A57,HOP!A:U,21,0)</f>
        <v>#N/A</v>
      </c>
    </row>
    <row r="58" s="4" customFormat="1" hidden="1" spans="1:9">
      <c r="A58" s="5">
        <v>18953579616</v>
      </c>
      <c r="B58" s="6">
        <v>44816</v>
      </c>
      <c r="C58" s="6">
        <v>44817</v>
      </c>
      <c r="D58" s="4">
        <v>165</v>
      </c>
      <c r="E58" s="4" t="str">
        <f>VLOOKUP(A58,HOP!A:L,12,0)</f>
        <v>165.00</v>
      </c>
      <c r="F58" s="4" t="str">
        <f>VLOOKUP(A58,HOP!A:C,3,0)</f>
        <v>2688941</v>
      </c>
      <c r="G58" s="4">
        <f t="shared" si="2"/>
        <v>0</v>
      </c>
      <c r="H58" s="4" t="str">
        <f t="shared" si="3"/>
        <v>，2688941</v>
      </c>
      <c r="I58" s="4" t="str">
        <f>VLOOKUP(A58,HOP!A:U,21,0)</f>
        <v>直连</v>
      </c>
    </row>
    <row r="59" s="4" customFormat="1" hidden="1" spans="1:9">
      <c r="A59" s="5">
        <v>18953757629</v>
      </c>
      <c r="B59" s="6">
        <v>44816</v>
      </c>
      <c r="C59" s="6">
        <v>44817</v>
      </c>
      <c r="D59" s="4">
        <v>460</v>
      </c>
      <c r="E59" s="4" t="str">
        <f>VLOOKUP(A59,HOP!A:L,12,0)</f>
        <v>460.00</v>
      </c>
      <c r="F59" s="4" t="str">
        <f>VLOOKUP(A59,HOP!A:C,3,0)</f>
        <v>2689016</v>
      </c>
      <c r="G59" s="4">
        <f t="shared" si="2"/>
        <v>0</v>
      </c>
      <c r="H59" s="4" t="str">
        <f t="shared" si="3"/>
        <v>，2689016</v>
      </c>
      <c r="I59" s="4" t="str">
        <f>VLOOKUP(A59,HOP!A:U,21,0)</f>
        <v>直连</v>
      </c>
    </row>
    <row r="60" s="4" customFormat="1" hidden="1" spans="1:9">
      <c r="A60" s="5">
        <v>18953832138</v>
      </c>
      <c r="B60" s="6">
        <v>44816</v>
      </c>
      <c r="C60" s="6">
        <v>44817</v>
      </c>
      <c r="D60" s="4">
        <v>122</v>
      </c>
      <c r="E60" s="4" t="str">
        <f>VLOOKUP(A60,HOP!A:L,12,0)</f>
        <v>122.00</v>
      </c>
      <c r="F60" s="4" t="str">
        <f>VLOOKUP(A60,HOP!A:C,3,0)</f>
        <v>2689050</v>
      </c>
      <c r="G60" s="4">
        <f t="shared" si="2"/>
        <v>0</v>
      </c>
      <c r="H60" s="4" t="str">
        <f t="shared" si="3"/>
        <v>，2689050</v>
      </c>
      <c r="I60" s="4" t="str">
        <f>VLOOKUP(A60,HOP!A:U,21,0)</f>
        <v>直连</v>
      </c>
    </row>
    <row r="61" s="4" customFormat="1" hidden="1" spans="1:9">
      <c r="A61" s="5">
        <v>18953854437</v>
      </c>
      <c r="B61" s="6">
        <v>44816</v>
      </c>
      <c r="C61" s="6">
        <v>44817</v>
      </c>
      <c r="D61" s="4">
        <v>187</v>
      </c>
      <c r="E61" s="4" t="str">
        <f>VLOOKUP(A61,HOP!A:L,12,0)</f>
        <v>187.00</v>
      </c>
      <c r="F61" s="4" t="str">
        <f>VLOOKUP(A61,HOP!A:C,3,0)</f>
        <v>2689069</v>
      </c>
      <c r="G61" s="4">
        <f t="shared" si="2"/>
        <v>0</v>
      </c>
      <c r="H61" s="4" t="str">
        <f t="shared" si="3"/>
        <v>，2689069</v>
      </c>
      <c r="I61" s="4" t="str">
        <f>VLOOKUP(A61,HOP!A:U,21,0)</f>
        <v>直连</v>
      </c>
    </row>
    <row r="62" s="4" customFormat="1" hidden="1" spans="1:9">
      <c r="A62" s="5">
        <v>18954205559</v>
      </c>
      <c r="B62" s="6">
        <v>44816</v>
      </c>
      <c r="C62" s="6">
        <v>44817</v>
      </c>
      <c r="D62" s="4">
        <v>278</v>
      </c>
      <c r="E62" s="4" t="str">
        <f>VLOOKUP(A62,HOP!A:L,12,0)</f>
        <v>278.00</v>
      </c>
      <c r="F62" s="4" t="str">
        <f>VLOOKUP(A62,HOP!A:C,3,0)</f>
        <v>2689200</v>
      </c>
      <c r="G62" s="4">
        <f t="shared" si="2"/>
        <v>0</v>
      </c>
      <c r="H62" s="4" t="str">
        <f t="shared" si="3"/>
        <v>，2689200</v>
      </c>
      <c r="I62" s="4" t="str">
        <f>VLOOKUP(A62,HOP!A:U,21,0)</f>
        <v>直连</v>
      </c>
    </row>
    <row r="63" s="4" customFormat="1" spans="1:10">
      <c r="A63" s="5">
        <v>18942372421</v>
      </c>
      <c r="B63" s="6">
        <v>44814</v>
      </c>
      <c r="C63" s="6">
        <v>44815</v>
      </c>
      <c r="D63" s="4">
        <v>-917.08</v>
      </c>
      <c r="E63" s="4" t="e">
        <f>VLOOKUP(A63,HOP!A:L,12,0)</f>
        <v>#N/A</v>
      </c>
      <c r="F63" s="4">
        <v>2683627</v>
      </c>
      <c r="G63" s="4" t="e">
        <f t="shared" si="2"/>
        <v>#N/A</v>
      </c>
      <c r="H63" s="4" t="str">
        <f t="shared" si="3"/>
        <v>，2683627</v>
      </c>
      <c r="I63" s="4" t="e">
        <f>VLOOKUP(A63,HOP!A:U,21,0)</f>
        <v>#N/A</v>
      </c>
      <c r="J63" s="4" t="s">
        <v>328</v>
      </c>
    </row>
    <row r="64" s="4" customFormat="1" spans="1:10">
      <c r="A64" s="5">
        <v>17524389465</v>
      </c>
      <c r="B64" s="6">
        <v>44622</v>
      </c>
      <c r="C64" s="6">
        <v>44627</v>
      </c>
      <c r="D64" s="4">
        <v>-2010</v>
      </c>
      <c r="E64" s="4" t="e">
        <f>VLOOKUP(A64,HOP!A:L,12,0)</f>
        <v>#N/A</v>
      </c>
      <c r="F64" s="4">
        <v>2442124</v>
      </c>
      <c r="G64" s="4" t="e">
        <f t="shared" si="2"/>
        <v>#N/A</v>
      </c>
      <c r="H64" s="4" t="str">
        <f t="shared" si="3"/>
        <v>，2442124</v>
      </c>
      <c r="I64" s="4" t="e">
        <f>VLOOKUP(A64,HOP!A:U,21,0)</f>
        <v>#N/A</v>
      </c>
      <c r="J64" s="4" t="s">
        <v>329</v>
      </c>
    </row>
    <row r="66" spans="4:4">
      <c r="D66" s="4">
        <f>SUM(D2:D65)</f>
        <v>97651.92</v>
      </c>
    </row>
    <row r="68" spans="4:4">
      <c r="D68" s="4" t="s">
        <v>330</v>
      </c>
    </row>
    <row r="71" spans="1:3">
      <c r="A71" s="4" t="s">
        <v>331</v>
      </c>
      <c r="C71" s="4">
        <v>9031</v>
      </c>
    </row>
    <row r="72" spans="1:3">
      <c r="A72" s="4" t="s">
        <v>332</v>
      </c>
      <c r="C72" s="4">
        <v>87574.92</v>
      </c>
    </row>
    <row r="73" spans="1:3">
      <c r="A73" s="4" t="s">
        <v>333</v>
      </c>
      <c r="C73" s="4">
        <v>1046</v>
      </c>
    </row>
    <row r="74" spans="1:3">
      <c r="A74" s="4" t="s">
        <v>334</v>
      </c>
      <c r="C74" s="4">
        <f>SUBTOTAL(9,C71:C73)</f>
        <v>97651.92</v>
      </c>
    </row>
  </sheetData>
  <autoFilter ref="A1:XFD68">
    <filterColumn colId="3">
      <filters blank="1">
        <filter val="950"/>
        <filter val="-2010"/>
        <filter val="152"/>
        <filter val="2412"/>
        <filter val="97651.92"/>
        <filter val="653"/>
        <filter val="4054"/>
        <filter val="23314"/>
        <filter val="315"/>
        <filter val="1396"/>
        <filter val="1616"/>
        <filter val="298"/>
        <filter val="918"/>
        <filter val="-917.08"/>
        <filter val="320"/>
        <filter val="460"/>
        <filter val="620"/>
        <filter val="221"/>
        <filter val="122"/>
        <filter val="1962"/>
        <filter val="165"/>
        <filter val="965"/>
        <filter val="1825"/>
        <filter val="2025"/>
        <filter val="266"/>
        <filter val="1026"/>
        <filter val="1167"/>
        <filter val="2529"/>
        <filter val="930"/>
        <filter val="2370"/>
        <filter val="932"/>
        <filter val="1372"/>
        <filter val="474"/>
        <filter val="674"/>
        <filter val="774"/>
        <filter val="1435"/>
        <filter val="1475"/>
        <filter val="5976"/>
        <filter val="777"/>
        <filter val="278"/>
        <filter val="12900"/>
        <filter val="181"/>
        <filter val="242"/>
        <filter val="4182"/>
        <filter val="97651.92 HKD"/>
        <filter val="285"/>
        <filter val="246"/>
        <filter val="306"/>
        <filter val="446"/>
        <filter val="606"/>
        <filter val="1046"/>
        <filter val="1806"/>
        <filter val="187"/>
        <filter val="747"/>
        <filter val="1347"/>
        <filter val="848"/>
        <filter val="2748"/>
        <filter val="289"/>
        <filter val="1009"/>
      </filters>
    </filterColumn>
    <filterColumn colId="6">
      <filters blank="1">
        <filter val="#N/A"/>
        <filter val="-0.01"/>
        <filter val="1046"/>
      </filters>
    </filterColumn>
    <extLst/>
  </autoFilter>
  <conditionalFormatting sqref="A$1:A$1048576">
    <cfRule type="duplicateValues" dxfId="0" priority="1"/>
  </conditionalFormatting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V59"/>
  <sheetViews>
    <sheetView workbookViewId="0">
      <selection activeCell="A2" sqref="A2:A1048576"/>
    </sheetView>
  </sheetViews>
  <sheetFormatPr defaultColWidth="8" defaultRowHeight="12.75"/>
  <cols>
    <col min="1" max="1" width="11.125" style="1"/>
    <col min="2" max="16383" width="8" style="1"/>
  </cols>
  <sheetData>
    <row r="1" s="1" customFormat="1" spans="1:22">
      <c r="A1" s="2" t="s">
        <v>335</v>
      </c>
      <c r="B1" s="2" t="s">
        <v>336</v>
      </c>
      <c r="C1" s="2" t="s">
        <v>337</v>
      </c>
      <c r="D1" s="2" t="s">
        <v>338</v>
      </c>
      <c r="E1" s="2" t="s">
        <v>13</v>
      </c>
      <c r="F1" s="2" t="s">
        <v>5</v>
      </c>
      <c r="G1" s="2" t="s">
        <v>6</v>
      </c>
      <c r="H1" s="2" t="s">
        <v>339</v>
      </c>
      <c r="I1" s="2" t="s">
        <v>340</v>
      </c>
      <c r="J1" s="2" t="s">
        <v>341</v>
      </c>
      <c r="K1" s="2" t="s">
        <v>342</v>
      </c>
      <c r="L1" s="2" t="s">
        <v>343</v>
      </c>
      <c r="M1" s="2" t="s">
        <v>344</v>
      </c>
      <c r="N1" s="2" t="s">
        <v>345</v>
      </c>
      <c r="O1" s="2" t="s">
        <v>346</v>
      </c>
      <c r="P1" s="2" t="s">
        <v>347</v>
      </c>
      <c r="Q1" s="2" t="s">
        <v>348</v>
      </c>
      <c r="R1" s="2" t="s">
        <v>349</v>
      </c>
      <c r="S1" s="2" t="s">
        <v>350</v>
      </c>
      <c r="T1" s="2" t="s">
        <v>351</v>
      </c>
      <c r="U1" s="2" t="s">
        <v>352</v>
      </c>
      <c r="V1" s="2" t="s">
        <v>353</v>
      </c>
    </row>
    <row r="2" s="1" customFormat="1" spans="1:22">
      <c r="A2" s="3">
        <v>18954205559</v>
      </c>
      <c r="B2" s="1" t="s">
        <v>354</v>
      </c>
      <c r="C2" s="1" t="s">
        <v>355</v>
      </c>
      <c r="D2" s="1" t="s">
        <v>356</v>
      </c>
      <c r="E2" s="1" t="s">
        <v>357</v>
      </c>
      <c r="F2" s="1" t="s">
        <v>354</v>
      </c>
      <c r="G2" s="1" t="s">
        <v>358</v>
      </c>
      <c r="H2" s="1" t="s">
        <v>359</v>
      </c>
      <c r="I2" s="1" t="s">
        <v>360</v>
      </c>
      <c r="J2" s="1" t="s">
        <v>30</v>
      </c>
      <c r="K2" s="1" t="s">
        <v>361</v>
      </c>
      <c r="L2" s="1" t="s">
        <v>361</v>
      </c>
      <c r="M2" s="1" t="s">
        <v>362</v>
      </c>
      <c r="N2" s="1" t="s">
        <v>362</v>
      </c>
      <c r="O2" s="1" t="s">
        <v>363</v>
      </c>
      <c r="P2" s="1" t="s">
        <v>364</v>
      </c>
      <c r="Q2" s="1" t="s">
        <v>365</v>
      </c>
      <c r="R2" s="1" t="s">
        <v>366</v>
      </c>
      <c r="S2" s="1" t="s">
        <v>367</v>
      </c>
      <c r="T2" s="1" t="s">
        <v>368</v>
      </c>
      <c r="U2" s="1" t="s">
        <v>369</v>
      </c>
      <c r="V2" s="1" t="s">
        <v>370</v>
      </c>
    </row>
    <row r="3" s="1" customFormat="1" spans="1:22">
      <c r="A3" s="3">
        <v>18953854437</v>
      </c>
      <c r="B3" s="1" t="s">
        <v>354</v>
      </c>
      <c r="C3" s="1" t="s">
        <v>371</v>
      </c>
      <c r="D3" s="1" t="s">
        <v>372</v>
      </c>
      <c r="E3" s="1" t="s">
        <v>373</v>
      </c>
      <c r="F3" s="1" t="s">
        <v>354</v>
      </c>
      <c r="G3" s="1" t="s">
        <v>358</v>
      </c>
      <c r="H3" s="1" t="s">
        <v>359</v>
      </c>
      <c r="I3" s="1" t="s">
        <v>374</v>
      </c>
      <c r="J3" s="1" t="s">
        <v>30</v>
      </c>
      <c r="K3" s="1" t="s">
        <v>375</v>
      </c>
      <c r="L3" s="1" t="s">
        <v>375</v>
      </c>
      <c r="M3" s="1" t="s">
        <v>362</v>
      </c>
      <c r="N3" s="1" t="s">
        <v>362</v>
      </c>
      <c r="O3" s="1" t="s">
        <v>363</v>
      </c>
      <c r="P3" s="1" t="s">
        <v>364</v>
      </c>
      <c r="Q3" s="1" t="s">
        <v>365</v>
      </c>
      <c r="R3" s="1" t="s">
        <v>376</v>
      </c>
      <c r="S3" s="1" t="s">
        <v>367</v>
      </c>
      <c r="T3" s="1" t="s">
        <v>368</v>
      </c>
      <c r="U3" s="1" t="s">
        <v>369</v>
      </c>
      <c r="V3" s="1" t="s">
        <v>377</v>
      </c>
    </row>
    <row r="4" s="1" customFormat="1" spans="1:22">
      <c r="A4" s="3">
        <v>18953832138</v>
      </c>
      <c r="B4" s="1" t="s">
        <v>354</v>
      </c>
      <c r="C4" s="1" t="s">
        <v>378</v>
      </c>
      <c r="D4" s="1" t="s">
        <v>379</v>
      </c>
      <c r="E4" s="1" t="s">
        <v>380</v>
      </c>
      <c r="F4" s="1" t="s">
        <v>354</v>
      </c>
      <c r="G4" s="1" t="s">
        <v>358</v>
      </c>
      <c r="H4" s="1" t="s">
        <v>359</v>
      </c>
      <c r="I4" s="1" t="s">
        <v>381</v>
      </c>
      <c r="J4" s="1" t="s">
        <v>30</v>
      </c>
      <c r="K4" s="1" t="s">
        <v>382</v>
      </c>
      <c r="L4" s="1" t="s">
        <v>382</v>
      </c>
      <c r="M4" s="1" t="s">
        <v>362</v>
      </c>
      <c r="N4" s="1" t="s">
        <v>362</v>
      </c>
      <c r="O4" s="1" t="s">
        <v>363</v>
      </c>
      <c r="P4" s="1" t="s">
        <v>364</v>
      </c>
      <c r="Q4" s="1" t="s">
        <v>365</v>
      </c>
      <c r="R4" s="1" t="s">
        <v>383</v>
      </c>
      <c r="S4" s="1" t="s">
        <v>367</v>
      </c>
      <c r="T4" s="1" t="s">
        <v>368</v>
      </c>
      <c r="U4" s="1" t="s">
        <v>369</v>
      </c>
      <c r="V4" s="1" t="s">
        <v>384</v>
      </c>
    </row>
    <row r="5" s="1" customFormat="1" spans="1:22">
      <c r="A5" s="3">
        <v>18953757629</v>
      </c>
      <c r="B5" s="1" t="s">
        <v>354</v>
      </c>
      <c r="C5" s="1" t="s">
        <v>385</v>
      </c>
      <c r="D5" s="1" t="s">
        <v>386</v>
      </c>
      <c r="E5" s="1" t="s">
        <v>387</v>
      </c>
      <c r="F5" s="1" t="s">
        <v>354</v>
      </c>
      <c r="G5" s="1" t="s">
        <v>358</v>
      </c>
      <c r="H5" s="1" t="s">
        <v>359</v>
      </c>
      <c r="I5" s="1" t="s">
        <v>388</v>
      </c>
      <c r="J5" s="1" t="s">
        <v>30</v>
      </c>
      <c r="K5" s="1" t="s">
        <v>389</v>
      </c>
      <c r="L5" s="1" t="s">
        <v>389</v>
      </c>
      <c r="M5" s="1" t="s">
        <v>362</v>
      </c>
      <c r="N5" s="1" t="s">
        <v>362</v>
      </c>
      <c r="O5" s="1" t="s">
        <v>363</v>
      </c>
      <c r="P5" s="1" t="s">
        <v>364</v>
      </c>
      <c r="Q5" s="1" t="s">
        <v>365</v>
      </c>
      <c r="R5" s="1" t="s">
        <v>390</v>
      </c>
      <c r="S5" s="1" t="s">
        <v>367</v>
      </c>
      <c r="T5" s="1" t="s">
        <v>368</v>
      </c>
      <c r="U5" s="1" t="s">
        <v>369</v>
      </c>
      <c r="V5" s="1" t="s">
        <v>384</v>
      </c>
    </row>
    <row r="6" s="1" customFormat="1" spans="1:22">
      <c r="A6" s="3">
        <v>18953579616</v>
      </c>
      <c r="B6" s="1" t="s">
        <v>354</v>
      </c>
      <c r="C6" s="1" t="s">
        <v>391</v>
      </c>
      <c r="D6" s="1" t="s">
        <v>392</v>
      </c>
      <c r="E6" s="1" t="s">
        <v>393</v>
      </c>
      <c r="F6" s="1" t="s">
        <v>354</v>
      </c>
      <c r="G6" s="1" t="s">
        <v>358</v>
      </c>
      <c r="H6" s="1" t="s">
        <v>359</v>
      </c>
      <c r="I6" s="1" t="s">
        <v>394</v>
      </c>
      <c r="J6" s="1" t="s">
        <v>30</v>
      </c>
      <c r="K6" s="1" t="s">
        <v>395</v>
      </c>
      <c r="L6" s="1" t="s">
        <v>395</v>
      </c>
      <c r="M6" s="1" t="s">
        <v>362</v>
      </c>
      <c r="N6" s="1" t="s">
        <v>362</v>
      </c>
      <c r="O6" s="1" t="s">
        <v>363</v>
      </c>
      <c r="P6" s="1" t="s">
        <v>364</v>
      </c>
      <c r="Q6" s="1" t="s">
        <v>365</v>
      </c>
      <c r="R6" s="1" t="s">
        <v>396</v>
      </c>
      <c r="S6" s="1" t="s">
        <v>367</v>
      </c>
      <c r="T6" s="1" t="s">
        <v>368</v>
      </c>
      <c r="U6" s="1" t="s">
        <v>369</v>
      </c>
      <c r="V6" s="1" t="s">
        <v>384</v>
      </c>
    </row>
    <row r="7" s="1" customFormat="1" spans="1:22">
      <c r="A7" s="3">
        <v>18953571170</v>
      </c>
      <c r="B7" s="1" t="s">
        <v>354</v>
      </c>
      <c r="C7" s="1" t="s">
        <v>397</v>
      </c>
      <c r="D7" s="1" t="s">
        <v>398</v>
      </c>
      <c r="E7" s="1" t="s">
        <v>399</v>
      </c>
      <c r="F7" s="1" t="s">
        <v>354</v>
      </c>
      <c r="G7" s="1" t="s">
        <v>358</v>
      </c>
      <c r="H7" s="1" t="s">
        <v>359</v>
      </c>
      <c r="I7" s="1" t="s">
        <v>400</v>
      </c>
      <c r="J7" s="1" t="s">
        <v>30</v>
      </c>
      <c r="K7" s="1" t="s">
        <v>401</v>
      </c>
      <c r="L7" s="1" t="s">
        <v>401</v>
      </c>
      <c r="M7" s="1" t="s">
        <v>362</v>
      </c>
      <c r="N7" s="1" t="s">
        <v>362</v>
      </c>
      <c r="O7" s="1" t="s">
        <v>363</v>
      </c>
      <c r="P7" s="1" t="s">
        <v>364</v>
      </c>
      <c r="Q7" s="1" t="s">
        <v>365</v>
      </c>
      <c r="R7" s="1" t="s">
        <v>402</v>
      </c>
      <c r="S7" s="1" t="s">
        <v>367</v>
      </c>
      <c r="T7" s="1" t="s">
        <v>368</v>
      </c>
      <c r="U7" s="1" t="s">
        <v>369</v>
      </c>
      <c r="V7" s="1" t="s">
        <v>403</v>
      </c>
    </row>
    <row r="8" s="1" customFormat="1" spans="1:22">
      <c r="A8" s="3">
        <v>18953569102</v>
      </c>
      <c r="B8" s="1" t="s">
        <v>354</v>
      </c>
      <c r="C8" s="1" t="s">
        <v>404</v>
      </c>
      <c r="D8" s="1" t="s">
        <v>405</v>
      </c>
      <c r="E8" s="1" t="s">
        <v>406</v>
      </c>
      <c r="F8" s="1" t="s">
        <v>354</v>
      </c>
      <c r="G8" s="1" t="s">
        <v>358</v>
      </c>
      <c r="H8" s="1" t="s">
        <v>359</v>
      </c>
      <c r="I8" s="1" t="s">
        <v>407</v>
      </c>
      <c r="J8" s="1" t="s">
        <v>30</v>
      </c>
      <c r="K8" s="1" t="s">
        <v>408</v>
      </c>
      <c r="L8" s="1" t="s">
        <v>408</v>
      </c>
      <c r="M8" s="1" t="s">
        <v>362</v>
      </c>
      <c r="N8" s="1" t="s">
        <v>362</v>
      </c>
      <c r="O8" s="1" t="s">
        <v>363</v>
      </c>
      <c r="P8" s="1" t="s">
        <v>364</v>
      </c>
      <c r="Q8" s="1" t="s">
        <v>365</v>
      </c>
      <c r="R8" s="1" t="s">
        <v>409</v>
      </c>
      <c r="S8" s="1" t="s">
        <v>367</v>
      </c>
      <c r="T8" s="1" t="s">
        <v>368</v>
      </c>
      <c r="U8" s="1" t="s">
        <v>369</v>
      </c>
      <c r="V8" s="1" t="s">
        <v>410</v>
      </c>
    </row>
    <row r="9" s="1" customFormat="1" spans="1:22">
      <c r="A9" s="3">
        <v>18953376952</v>
      </c>
      <c r="B9" s="1" t="s">
        <v>354</v>
      </c>
      <c r="C9" s="1" t="s">
        <v>411</v>
      </c>
      <c r="D9" s="1" t="s">
        <v>412</v>
      </c>
      <c r="E9" s="1" t="s">
        <v>413</v>
      </c>
      <c r="F9" s="1" t="s">
        <v>354</v>
      </c>
      <c r="G9" s="1" t="s">
        <v>358</v>
      </c>
      <c r="H9" s="1" t="s">
        <v>359</v>
      </c>
      <c r="I9" s="1" t="s">
        <v>414</v>
      </c>
      <c r="J9" s="1" t="s">
        <v>30</v>
      </c>
      <c r="K9" s="1" t="s">
        <v>415</v>
      </c>
      <c r="L9" s="1" t="s">
        <v>415</v>
      </c>
      <c r="M9" s="1" t="s">
        <v>362</v>
      </c>
      <c r="N9" s="1" t="s">
        <v>362</v>
      </c>
      <c r="O9" s="1" t="s">
        <v>363</v>
      </c>
      <c r="P9" s="1" t="s">
        <v>364</v>
      </c>
      <c r="Q9" s="1" t="s">
        <v>365</v>
      </c>
      <c r="R9" s="1" t="s">
        <v>416</v>
      </c>
      <c r="S9" s="1" t="s">
        <v>367</v>
      </c>
      <c r="T9" s="1" t="s">
        <v>368</v>
      </c>
      <c r="U9" s="1" t="s">
        <v>369</v>
      </c>
      <c r="V9" s="1" t="s">
        <v>403</v>
      </c>
    </row>
    <row r="10" s="1" customFormat="1" spans="1:22">
      <c r="A10" s="3">
        <v>18953217665</v>
      </c>
      <c r="B10" s="1" t="s">
        <v>354</v>
      </c>
      <c r="C10" s="1" t="s">
        <v>417</v>
      </c>
      <c r="D10" s="1" t="s">
        <v>418</v>
      </c>
      <c r="E10" s="1" t="s">
        <v>419</v>
      </c>
      <c r="F10" s="1" t="s">
        <v>354</v>
      </c>
      <c r="G10" s="1" t="s">
        <v>358</v>
      </c>
      <c r="H10" s="1" t="s">
        <v>359</v>
      </c>
      <c r="I10" s="1" t="s">
        <v>420</v>
      </c>
      <c r="J10" s="1" t="s">
        <v>30</v>
      </c>
      <c r="K10" s="1" t="s">
        <v>421</v>
      </c>
      <c r="L10" s="1" t="s">
        <v>421</v>
      </c>
      <c r="M10" s="1" t="s">
        <v>362</v>
      </c>
      <c r="N10" s="1" t="s">
        <v>362</v>
      </c>
      <c r="O10" s="1" t="s">
        <v>363</v>
      </c>
      <c r="P10" s="1" t="s">
        <v>364</v>
      </c>
      <c r="Q10" s="1" t="s">
        <v>365</v>
      </c>
      <c r="R10" s="1" t="s">
        <v>422</v>
      </c>
      <c r="S10" s="1" t="s">
        <v>367</v>
      </c>
      <c r="T10" s="1" t="s">
        <v>368</v>
      </c>
      <c r="U10" s="1" t="s">
        <v>369</v>
      </c>
      <c r="V10" s="1" t="s">
        <v>384</v>
      </c>
    </row>
    <row r="11" s="1" customFormat="1" spans="1:22">
      <c r="A11" s="3">
        <v>18953093669</v>
      </c>
      <c r="B11" s="1" t="s">
        <v>354</v>
      </c>
      <c r="C11" s="1" t="s">
        <v>423</v>
      </c>
      <c r="D11" s="1" t="s">
        <v>424</v>
      </c>
      <c r="E11" s="1" t="s">
        <v>425</v>
      </c>
      <c r="F11" s="1" t="s">
        <v>354</v>
      </c>
      <c r="G11" s="1" t="s">
        <v>358</v>
      </c>
      <c r="H11" s="1" t="s">
        <v>359</v>
      </c>
      <c r="I11" s="1" t="s">
        <v>426</v>
      </c>
      <c r="J11" s="1" t="s">
        <v>30</v>
      </c>
      <c r="K11" s="1" t="s">
        <v>427</v>
      </c>
      <c r="L11" s="1" t="s">
        <v>427</v>
      </c>
      <c r="M11" s="1" t="s">
        <v>362</v>
      </c>
      <c r="N11" s="1" t="s">
        <v>362</v>
      </c>
      <c r="O11" s="1" t="s">
        <v>363</v>
      </c>
      <c r="P11" s="1" t="s">
        <v>364</v>
      </c>
      <c r="Q11" s="1" t="s">
        <v>365</v>
      </c>
      <c r="R11" s="1" t="s">
        <v>428</v>
      </c>
      <c r="S11" s="1" t="s">
        <v>367</v>
      </c>
      <c r="T11" s="1" t="s">
        <v>368</v>
      </c>
      <c r="U11" s="1" t="s">
        <v>369</v>
      </c>
      <c r="V11" s="1" t="s">
        <v>384</v>
      </c>
    </row>
    <row r="12" s="1" customFormat="1" spans="1:22">
      <c r="A12" s="3">
        <v>18952999156</v>
      </c>
      <c r="B12" s="1" t="s">
        <v>354</v>
      </c>
      <c r="C12" s="1" t="s">
        <v>429</v>
      </c>
      <c r="D12" s="1" t="s">
        <v>430</v>
      </c>
      <c r="E12" s="1" t="s">
        <v>431</v>
      </c>
      <c r="F12" s="1" t="s">
        <v>354</v>
      </c>
      <c r="G12" s="1" t="s">
        <v>358</v>
      </c>
      <c r="H12" s="1" t="s">
        <v>359</v>
      </c>
      <c r="I12" s="1" t="s">
        <v>432</v>
      </c>
      <c r="J12" s="1" t="s">
        <v>30</v>
      </c>
      <c r="K12" s="1" t="s">
        <v>433</v>
      </c>
      <c r="L12" s="1" t="s">
        <v>433</v>
      </c>
      <c r="M12" s="1" t="s">
        <v>362</v>
      </c>
      <c r="N12" s="1" t="s">
        <v>362</v>
      </c>
      <c r="O12" s="1" t="s">
        <v>363</v>
      </c>
      <c r="P12" s="1" t="s">
        <v>364</v>
      </c>
      <c r="Q12" s="1" t="s">
        <v>365</v>
      </c>
      <c r="R12" s="1" t="s">
        <v>434</v>
      </c>
      <c r="S12" s="1" t="s">
        <v>367</v>
      </c>
      <c r="T12" s="1" t="s">
        <v>368</v>
      </c>
      <c r="U12" s="1" t="s">
        <v>369</v>
      </c>
      <c r="V12" s="1" t="s">
        <v>377</v>
      </c>
    </row>
    <row r="13" s="1" customFormat="1" spans="1:22">
      <c r="A13" s="3">
        <v>18952698184</v>
      </c>
      <c r="B13" s="1" t="s">
        <v>354</v>
      </c>
      <c r="C13" s="1" t="s">
        <v>435</v>
      </c>
      <c r="D13" s="1" t="s">
        <v>436</v>
      </c>
      <c r="E13" s="1" t="s">
        <v>437</v>
      </c>
      <c r="F13" s="1" t="s">
        <v>354</v>
      </c>
      <c r="G13" s="1" t="s">
        <v>358</v>
      </c>
      <c r="H13" s="1" t="s">
        <v>359</v>
      </c>
      <c r="I13" s="1" t="s">
        <v>438</v>
      </c>
      <c r="J13" s="1" t="s">
        <v>30</v>
      </c>
      <c r="K13" s="1" t="s">
        <v>439</v>
      </c>
      <c r="L13" s="1" t="s">
        <v>439</v>
      </c>
      <c r="M13" s="1" t="s">
        <v>362</v>
      </c>
      <c r="N13" s="1" t="s">
        <v>362</v>
      </c>
      <c r="O13" s="1" t="s">
        <v>363</v>
      </c>
      <c r="P13" s="1" t="s">
        <v>364</v>
      </c>
      <c r="Q13" s="1" t="s">
        <v>365</v>
      </c>
      <c r="R13" s="1" t="s">
        <v>440</v>
      </c>
      <c r="S13" s="1" t="s">
        <v>367</v>
      </c>
      <c r="T13" s="1" t="s">
        <v>368</v>
      </c>
      <c r="U13" s="1" t="s">
        <v>369</v>
      </c>
      <c r="V13" s="1" t="s">
        <v>441</v>
      </c>
    </row>
    <row r="14" s="1" customFormat="1" spans="1:22">
      <c r="A14" s="3">
        <v>18952695418</v>
      </c>
      <c r="B14" s="1" t="s">
        <v>354</v>
      </c>
      <c r="C14" s="1" t="s">
        <v>442</v>
      </c>
      <c r="D14" s="1" t="s">
        <v>443</v>
      </c>
      <c r="E14" s="1" t="s">
        <v>444</v>
      </c>
      <c r="F14" s="1" t="s">
        <v>354</v>
      </c>
      <c r="G14" s="1" t="s">
        <v>358</v>
      </c>
      <c r="H14" s="1" t="s">
        <v>359</v>
      </c>
      <c r="I14" s="1" t="s">
        <v>445</v>
      </c>
      <c r="J14" s="1" t="s">
        <v>30</v>
      </c>
      <c r="K14" s="1" t="s">
        <v>446</v>
      </c>
      <c r="L14" s="1" t="s">
        <v>446</v>
      </c>
      <c r="M14" s="1" t="s">
        <v>362</v>
      </c>
      <c r="N14" s="1" t="s">
        <v>362</v>
      </c>
      <c r="O14" s="1" t="s">
        <v>363</v>
      </c>
      <c r="P14" s="1" t="s">
        <v>364</v>
      </c>
      <c r="Q14" s="1" t="s">
        <v>365</v>
      </c>
      <c r="R14" s="1" t="s">
        <v>447</v>
      </c>
      <c r="S14" s="1" t="s">
        <v>367</v>
      </c>
      <c r="T14" s="1" t="s">
        <v>368</v>
      </c>
      <c r="U14" s="1" t="s">
        <v>369</v>
      </c>
      <c r="V14" s="1" t="s">
        <v>403</v>
      </c>
    </row>
    <row r="15" s="1" customFormat="1" spans="1:22">
      <c r="A15" s="3">
        <v>18952655841</v>
      </c>
      <c r="B15" s="1" t="s">
        <v>354</v>
      </c>
      <c r="C15" s="1" t="s">
        <v>448</v>
      </c>
      <c r="D15" s="1" t="s">
        <v>449</v>
      </c>
      <c r="E15" s="1" t="s">
        <v>450</v>
      </c>
      <c r="F15" s="1" t="s">
        <v>354</v>
      </c>
      <c r="G15" s="1" t="s">
        <v>358</v>
      </c>
      <c r="H15" s="1" t="s">
        <v>359</v>
      </c>
      <c r="I15" s="1" t="s">
        <v>451</v>
      </c>
      <c r="J15" s="1" t="s">
        <v>30</v>
      </c>
      <c r="K15" s="1" t="s">
        <v>452</v>
      </c>
      <c r="L15" s="1" t="s">
        <v>452</v>
      </c>
      <c r="M15" s="1" t="s">
        <v>362</v>
      </c>
      <c r="N15" s="1" t="s">
        <v>362</v>
      </c>
      <c r="O15" s="1" t="s">
        <v>363</v>
      </c>
      <c r="P15" s="1" t="s">
        <v>364</v>
      </c>
      <c r="Q15" s="1" t="s">
        <v>365</v>
      </c>
      <c r="R15" s="1" t="s">
        <v>453</v>
      </c>
      <c r="S15" s="1" t="s">
        <v>367</v>
      </c>
      <c r="T15" s="1" t="s">
        <v>368</v>
      </c>
      <c r="U15" s="1" t="s">
        <v>454</v>
      </c>
      <c r="V15" s="1" t="s">
        <v>384</v>
      </c>
    </row>
    <row r="16" s="1" customFormat="1" spans="1:22">
      <c r="A16" s="3">
        <v>18952591749</v>
      </c>
      <c r="B16" s="1" t="s">
        <v>354</v>
      </c>
      <c r="C16" s="1" t="s">
        <v>455</v>
      </c>
      <c r="D16" s="1" t="s">
        <v>456</v>
      </c>
      <c r="E16" s="1" t="s">
        <v>457</v>
      </c>
      <c r="F16" s="1" t="s">
        <v>354</v>
      </c>
      <c r="G16" s="1" t="s">
        <v>358</v>
      </c>
      <c r="H16" s="1" t="s">
        <v>359</v>
      </c>
      <c r="I16" s="1" t="s">
        <v>458</v>
      </c>
      <c r="J16" s="1" t="s">
        <v>30</v>
      </c>
      <c r="K16" s="1" t="s">
        <v>459</v>
      </c>
      <c r="L16" s="1" t="s">
        <v>459</v>
      </c>
      <c r="M16" s="1" t="s">
        <v>362</v>
      </c>
      <c r="N16" s="1" t="s">
        <v>362</v>
      </c>
      <c r="O16" s="1" t="s">
        <v>363</v>
      </c>
      <c r="P16" s="1" t="s">
        <v>364</v>
      </c>
      <c r="Q16" s="1" t="s">
        <v>365</v>
      </c>
      <c r="R16" s="1" t="s">
        <v>460</v>
      </c>
      <c r="S16" s="1" t="s">
        <v>367</v>
      </c>
      <c r="T16" s="1" t="s">
        <v>368</v>
      </c>
      <c r="U16" s="1" t="s">
        <v>454</v>
      </c>
      <c r="V16" s="1" t="s">
        <v>384</v>
      </c>
    </row>
    <row r="17" s="1" customFormat="1" spans="1:22">
      <c r="A17" s="3">
        <v>18952576828</v>
      </c>
      <c r="B17" s="1" t="s">
        <v>354</v>
      </c>
      <c r="C17" s="1" t="s">
        <v>461</v>
      </c>
      <c r="D17" s="1" t="s">
        <v>462</v>
      </c>
      <c r="E17" s="1" t="s">
        <v>463</v>
      </c>
      <c r="F17" s="1" t="s">
        <v>354</v>
      </c>
      <c r="G17" s="1" t="s">
        <v>358</v>
      </c>
      <c r="H17" s="1" t="s">
        <v>359</v>
      </c>
      <c r="I17" s="1" t="s">
        <v>464</v>
      </c>
      <c r="J17" s="1" t="s">
        <v>30</v>
      </c>
      <c r="K17" s="1" t="s">
        <v>465</v>
      </c>
      <c r="L17" s="1" t="s">
        <v>363</v>
      </c>
      <c r="M17" s="1" t="s">
        <v>466</v>
      </c>
      <c r="N17" s="1" t="s">
        <v>467</v>
      </c>
      <c r="O17" s="1" t="s">
        <v>363</v>
      </c>
      <c r="P17" s="1" t="s">
        <v>364</v>
      </c>
      <c r="Q17" s="1" t="s">
        <v>365</v>
      </c>
      <c r="R17" s="1" t="s">
        <v>468</v>
      </c>
      <c r="S17" s="1" t="s">
        <v>367</v>
      </c>
      <c r="T17" s="1" t="s">
        <v>368</v>
      </c>
      <c r="U17" s="1" t="s">
        <v>369</v>
      </c>
      <c r="V17" s="1" t="s">
        <v>469</v>
      </c>
    </row>
    <row r="18" s="1" customFormat="1" spans="1:22">
      <c r="A18" s="3">
        <v>18952389469</v>
      </c>
      <c r="B18" s="1" t="s">
        <v>354</v>
      </c>
      <c r="C18" s="1" t="s">
        <v>470</v>
      </c>
      <c r="D18" s="1" t="s">
        <v>449</v>
      </c>
      <c r="E18" s="1" t="s">
        <v>471</v>
      </c>
      <c r="F18" s="1" t="s">
        <v>354</v>
      </c>
      <c r="G18" s="1" t="s">
        <v>358</v>
      </c>
      <c r="H18" s="1" t="s">
        <v>359</v>
      </c>
      <c r="I18" s="1" t="s">
        <v>472</v>
      </c>
      <c r="J18" s="1" t="s">
        <v>30</v>
      </c>
      <c r="K18" s="1" t="s">
        <v>473</v>
      </c>
      <c r="L18" s="1" t="s">
        <v>473</v>
      </c>
      <c r="M18" s="1" t="s">
        <v>362</v>
      </c>
      <c r="N18" s="1" t="s">
        <v>362</v>
      </c>
      <c r="O18" s="1" t="s">
        <v>363</v>
      </c>
      <c r="P18" s="1" t="s">
        <v>364</v>
      </c>
      <c r="Q18" s="1" t="s">
        <v>365</v>
      </c>
      <c r="R18" s="1" t="s">
        <v>474</v>
      </c>
      <c r="S18" s="1" t="s">
        <v>367</v>
      </c>
      <c r="T18" s="1" t="s">
        <v>368</v>
      </c>
      <c r="U18" s="1" t="s">
        <v>454</v>
      </c>
      <c r="V18" s="1" t="s">
        <v>384</v>
      </c>
    </row>
    <row r="19" s="1" customFormat="1" spans="1:22">
      <c r="A19" s="3">
        <v>18952360362</v>
      </c>
      <c r="B19" s="1" t="s">
        <v>354</v>
      </c>
      <c r="C19" s="1" t="s">
        <v>475</v>
      </c>
      <c r="D19" s="1" t="s">
        <v>449</v>
      </c>
      <c r="E19" s="1" t="s">
        <v>476</v>
      </c>
      <c r="F19" s="1" t="s">
        <v>354</v>
      </c>
      <c r="G19" s="1" t="s">
        <v>358</v>
      </c>
      <c r="H19" s="1" t="s">
        <v>359</v>
      </c>
      <c r="I19" s="1" t="s">
        <v>472</v>
      </c>
      <c r="J19" s="1" t="s">
        <v>30</v>
      </c>
      <c r="K19" s="1" t="s">
        <v>473</v>
      </c>
      <c r="L19" s="1" t="s">
        <v>473</v>
      </c>
      <c r="M19" s="1" t="s">
        <v>362</v>
      </c>
      <c r="N19" s="1" t="s">
        <v>362</v>
      </c>
      <c r="O19" s="1" t="s">
        <v>363</v>
      </c>
      <c r="P19" s="1" t="s">
        <v>364</v>
      </c>
      <c r="Q19" s="1" t="s">
        <v>365</v>
      </c>
      <c r="R19" s="1" t="s">
        <v>477</v>
      </c>
      <c r="S19" s="1" t="s">
        <v>367</v>
      </c>
      <c r="T19" s="1" t="s">
        <v>368</v>
      </c>
      <c r="U19" s="1" t="s">
        <v>454</v>
      </c>
      <c r="V19" s="1" t="s">
        <v>384</v>
      </c>
    </row>
    <row r="20" s="1" customFormat="1" spans="1:22">
      <c r="A20" s="3">
        <v>18952216953</v>
      </c>
      <c r="B20" s="1" t="s">
        <v>354</v>
      </c>
      <c r="C20" s="1" t="s">
        <v>478</v>
      </c>
      <c r="D20" s="1" t="s">
        <v>479</v>
      </c>
      <c r="E20" s="1" t="s">
        <v>480</v>
      </c>
      <c r="F20" s="1" t="s">
        <v>354</v>
      </c>
      <c r="G20" s="1" t="s">
        <v>358</v>
      </c>
      <c r="H20" s="1" t="s">
        <v>359</v>
      </c>
      <c r="I20" s="1" t="s">
        <v>481</v>
      </c>
      <c r="J20" s="1" t="s">
        <v>30</v>
      </c>
      <c r="K20" s="1" t="s">
        <v>482</v>
      </c>
      <c r="L20" s="1" t="s">
        <v>482</v>
      </c>
      <c r="M20" s="1" t="s">
        <v>362</v>
      </c>
      <c r="N20" s="1" t="s">
        <v>362</v>
      </c>
      <c r="O20" s="1" t="s">
        <v>363</v>
      </c>
      <c r="P20" s="1" t="s">
        <v>364</v>
      </c>
      <c r="Q20" s="1" t="s">
        <v>365</v>
      </c>
      <c r="R20" s="1" t="s">
        <v>483</v>
      </c>
      <c r="S20" s="1" t="s">
        <v>367</v>
      </c>
      <c r="T20" s="1" t="s">
        <v>368</v>
      </c>
      <c r="U20" s="1" t="s">
        <v>369</v>
      </c>
      <c r="V20" s="1" t="s">
        <v>484</v>
      </c>
    </row>
    <row r="21" s="1" customFormat="1" spans="1:22">
      <c r="A21" s="3">
        <v>18951314298</v>
      </c>
      <c r="B21" s="1" t="s">
        <v>485</v>
      </c>
      <c r="C21" s="1" t="s">
        <v>486</v>
      </c>
      <c r="D21" s="1" t="s">
        <v>487</v>
      </c>
      <c r="E21" s="1" t="s">
        <v>488</v>
      </c>
      <c r="F21" s="1" t="s">
        <v>485</v>
      </c>
      <c r="G21" s="1" t="s">
        <v>358</v>
      </c>
      <c r="H21" s="1" t="s">
        <v>359</v>
      </c>
      <c r="I21" s="1" t="s">
        <v>489</v>
      </c>
      <c r="J21" s="1" t="s">
        <v>30</v>
      </c>
      <c r="K21" s="1" t="s">
        <v>490</v>
      </c>
      <c r="L21" s="1" t="s">
        <v>490</v>
      </c>
      <c r="M21" s="1" t="s">
        <v>362</v>
      </c>
      <c r="N21" s="1" t="s">
        <v>362</v>
      </c>
      <c r="O21" s="1" t="s">
        <v>363</v>
      </c>
      <c r="P21" s="1" t="s">
        <v>364</v>
      </c>
      <c r="Q21" s="1" t="s">
        <v>365</v>
      </c>
      <c r="R21" s="1" t="s">
        <v>491</v>
      </c>
      <c r="S21" s="1" t="s">
        <v>367</v>
      </c>
      <c r="T21" s="1" t="s">
        <v>368</v>
      </c>
      <c r="U21" s="1" t="s">
        <v>369</v>
      </c>
      <c r="V21" s="1" t="s">
        <v>410</v>
      </c>
    </row>
    <row r="22" s="1" customFormat="1" spans="1:22">
      <c r="A22" s="3">
        <v>18951233243</v>
      </c>
      <c r="B22" s="1" t="s">
        <v>485</v>
      </c>
      <c r="C22" s="1" t="s">
        <v>492</v>
      </c>
      <c r="D22" s="1" t="s">
        <v>493</v>
      </c>
      <c r="E22" s="1" t="s">
        <v>494</v>
      </c>
      <c r="F22" s="1" t="s">
        <v>485</v>
      </c>
      <c r="G22" s="1" t="s">
        <v>358</v>
      </c>
      <c r="H22" s="1" t="s">
        <v>359</v>
      </c>
      <c r="I22" s="1" t="s">
        <v>495</v>
      </c>
      <c r="J22" s="1" t="s">
        <v>30</v>
      </c>
      <c r="K22" s="1" t="s">
        <v>496</v>
      </c>
      <c r="L22" s="1" t="s">
        <v>496</v>
      </c>
      <c r="M22" s="1" t="s">
        <v>362</v>
      </c>
      <c r="N22" s="1" t="s">
        <v>362</v>
      </c>
      <c r="O22" s="1" t="s">
        <v>363</v>
      </c>
      <c r="P22" s="1" t="s">
        <v>364</v>
      </c>
      <c r="Q22" s="1" t="s">
        <v>365</v>
      </c>
      <c r="R22" s="1" t="s">
        <v>497</v>
      </c>
      <c r="S22" s="1" t="s">
        <v>367</v>
      </c>
      <c r="T22" s="1" t="s">
        <v>368</v>
      </c>
      <c r="U22" s="1" t="s">
        <v>369</v>
      </c>
      <c r="V22" s="1" t="s">
        <v>370</v>
      </c>
    </row>
    <row r="23" s="1" customFormat="1" spans="1:22">
      <c r="A23" s="3">
        <v>18950963091</v>
      </c>
      <c r="B23" s="1" t="s">
        <v>485</v>
      </c>
      <c r="C23" s="1" t="s">
        <v>498</v>
      </c>
      <c r="D23" s="1" t="s">
        <v>499</v>
      </c>
      <c r="E23" s="1" t="s">
        <v>500</v>
      </c>
      <c r="F23" s="1" t="s">
        <v>354</v>
      </c>
      <c r="G23" s="1" t="s">
        <v>358</v>
      </c>
      <c r="H23" s="1" t="s">
        <v>359</v>
      </c>
      <c r="I23" s="1" t="s">
        <v>501</v>
      </c>
      <c r="J23" s="1" t="s">
        <v>30</v>
      </c>
      <c r="K23" s="1" t="s">
        <v>502</v>
      </c>
      <c r="L23" s="1" t="s">
        <v>502</v>
      </c>
      <c r="M23" s="1" t="s">
        <v>362</v>
      </c>
      <c r="N23" s="1" t="s">
        <v>362</v>
      </c>
      <c r="O23" s="1" t="s">
        <v>363</v>
      </c>
      <c r="P23" s="1" t="s">
        <v>364</v>
      </c>
      <c r="Q23" s="1" t="s">
        <v>365</v>
      </c>
      <c r="R23" s="1" t="s">
        <v>503</v>
      </c>
      <c r="S23" s="1" t="s">
        <v>367</v>
      </c>
      <c r="T23" s="1" t="s">
        <v>368</v>
      </c>
      <c r="U23" s="1" t="s">
        <v>454</v>
      </c>
      <c r="V23" s="1" t="s">
        <v>384</v>
      </c>
    </row>
    <row r="24" s="1" customFormat="1" spans="1:22">
      <c r="A24" s="3">
        <v>18950888279</v>
      </c>
      <c r="B24" s="1" t="s">
        <v>485</v>
      </c>
      <c r="C24" s="1" t="s">
        <v>504</v>
      </c>
      <c r="D24" s="1" t="s">
        <v>505</v>
      </c>
      <c r="E24" s="1" t="s">
        <v>506</v>
      </c>
      <c r="F24" s="1" t="s">
        <v>485</v>
      </c>
      <c r="G24" s="1" t="s">
        <v>358</v>
      </c>
      <c r="H24" s="1" t="s">
        <v>359</v>
      </c>
      <c r="I24" s="1" t="s">
        <v>507</v>
      </c>
      <c r="J24" s="1" t="s">
        <v>30</v>
      </c>
      <c r="K24" s="1" t="s">
        <v>508</v>
      </c>
      <c r="L24" s="1" t="s">
        <v>508</v>
      </c>
      <c r="M24" s="1" t="s">
        <v>362</v>
      </c>
      <c r="N24" s="1" t="s">
        <v>362</v>
      </c>
      <c r="O24" s="1" t="s">
        <v>363</v>
      </c>
      <c r="P24" s="1" t="s">
        <v>364</v>
      </c>
      <c r="Q24" s="1" t="s">
        <v>365</v>
      </c>
      <c r="R24" s="1" t="s">
        <v>509</v>
      </c>
      <c r="S24" s="1" t="s">
        <v>367</v>
      </c>
      <c r="T24" s="1" t="s">
        <v>368</v>
      </c>
      <c r="U24" s="1" t="s">
        <v>454</v>
      </c>
      <c r="V24" s="1" t="s">
        <v>384</v>
      </c>
    </row>
    <row r="25" s="1" customFormat="1" spans="1:22">
      <c r="A25" s="3">
        <v>18950853675</v>
      </c>
      <c r="B25" s="1" t="s">
        <v>485</v>
      </c>
      <c r="C25" s="1" t="s">
        <v>510</v>
      </c>
      <c r="D25" s="1" t="s">
        <v>511</v>
      </c>
      <c r="E25" s="1" t="s">
        <v>512</v>
      </c>
      <c r="F25" s="1" t="s">
        <v>485</v>
      </c>
      <c r="G25" s="1" t="s">
        <v>358</v>
      </c>
      <c r="H25" s="1" t="s">
        <v>359</v>
      </c>
      <c r="I25" s="1" t="s">
        <v>513</v>
      </c>
      <c r="J25" s="1" t="s">
        <v>30</v>
      </c>
      <c r="K25" s="1" t="s">
        <v>514</v>
      </c>
      <c r="L25" s="1" t="s">
        <v>514</v>
      </c>
      <c r="M25" s="1" t="s">
        <v>362</v>
      </c>
      <c r="N25" s="1" t="s">
        <v>362</v>
      </c>
      <c r="O25" s="1" t="s">
        <v>363</v>
      </c>
      <c r="P25" s="1" t="s">
        <v>364</v>
      </c>
      <c r="Q25" s="1" t="s">
        <v>365</v>
      </c>
      <c r="R25" s="1" t="s">
        <v>515</v>
      </c>
      <c r="S25" s="1" t="s">
        <v>367</v>
      </c>
      <c r="T25" s="1" t="s">
        <v>368</v>
      </c>
      <c r="U25" s="1" t="s">
        <v>369</v>
      </c>
      <c r="V25" s="1" t="s">
        <v>516</v>
      </c>
    </row>
    <row r="26" s="1" customFormat="1" spans="1:22">
      <c r="A26" s="3">
        <v>18950808763</v>
      </c>
      <c r="B26" s="1" t="s">
        <v>485</v>
      </c>
      <c r="C26" s="1" t="s">
        <v>517</v>
      </c>
      <c r="D26" s="1" t="s">
        <v>518</v>
      </c>
      <c r="E26" s="1" t="s">
        <v>519</v>
      </c>
      <c r="F26" s="1" t="s">
        <v>354</v>
      </c>
      <c r="G26" s="1" t="s">
        <v>358</v>
      </c>
      <c r="H26" s="1" t="s">
        <v>359</v>
      </c>
      <c r="I26" s="1" t="s">
        <v>520</v>
      </c>
      <c r="J26" s="1" t="s">
        <v>30</v>
      </c>
      <c r="K26" s="1" t="s">
        <v>521</v>
      </c>
      <c r="L26" s="1" t="s">
        <v>521</v>
      </c>
      <c r="M26" s="1" t="s">
        <v>362</v>
      </c>
      <c r="N26" s="1" t="s">
        <v>362</v>
      </c>
      <c r="O26" s="1" t="s">
        <v>363</v>
      </c>
      <c r="P26" s="1" t="s">
        <v>364</v>
      </c>
      <c r="Q26" s="1" t="s">
        <v>365</v>
      </c>
      <c r="R26" s="1" t="s">
        <v>522</v>
      </c>
      <c r="S26" s="1" t="s">
        <v>367</v>
      </c>
      <c r="T26" s="1" t="s">
        <v>368</v>
      </c>
      <c r="U26" s="1" t="s">
        <v>369</v>
      </c>
      <c r="V26" s="1" t="s">
        <v>403</v>
      </c>
    </row>
    <row r="27" s="1" customFormat="1" spans="1:22">
      <c r="A27" s="3">
        <v>18950761196</v>
      </c>
      <c r="B27" s="1" t="s">
        <v>485</v>
      </c>
      <c r="C27" s="1" t="s">
        <v>523</v>
      </c>
      <c r="D27" s="1" t="s">
        <v>524</v>
      </c>
      <c r="E27" s="1" t="s">
        <v>525</v>
      </c>
      <c r="F27" s="1" t="s">
        <v>485</v>
      </c>
      <c r="G27" s="1" t="s">
        <v>358</v>
      </c>
      <c r="H27" s="1" t="s">
        <v>359</v>
      </c>
      <c r="I27" s="1" t="s">
        <v>526</v>
      </c>
      <c r="J27" s="1" t="s">
        <v>30</v>
      </c>
      <c r="K27" s="1" t="s">
        <v>527</v>
      </c>
      <c r="L27" s="1" t="s">
        <v>527</v>
      </c>
      <c r="M27" s="1" t="s">
        <v>362</v>
      </c>
      <c r="N27" s="1" t="s">
        <v>362</v>
      </c>
      <c r="O27" s="1" t="s">
        <v>363</v>
      </c>
      <c r="P27" s="1" t="s">
        <v>364</v>
      </c>
      <c r="Q27" s="1" t="s">
        <v>365</v>
      </c>
      <c r="R27" s="1" t="s">
        <v>528</v>
      </c>
      <c r="S27" s="1" t="s">
        <v>367</v>
      </c>
      <c r="T27" s="1" t="s">
        <v>368</v>
      </c>
      <c r="U27" s="1" t="s">
        <v>454</v>
      </c>
      <c r="V27" s="1" t="s">
        <v>384</v>
      </c>
    </row>
    <row r="28" s="1" customFormat="1" spans="1:22">
      <c r="A28" s="3">
        <v>18950653299</v>
      </c>
      <c r="B28" s="1" t="s">
        <v>485</v>
      </c>
      <c r="C28" s="1" t="s">
        <v>529</v>
      </c>
      <c r="D28" s="1" t="s">
        <v>530</v>
      </c>
      <c r="E28" s="1" t="s">
        <v>531</v>
      </c>
      <c r="F28" s="1" t="s">
        <v>485</v>
      </c>
      <c r="G28" s="1" t="s">
        <v>358</v>
      </c>
      <c r="H28" s="1" t="s">
        <v>359</v>
      </c>
      <c r="I28" s="1" t="s">
        <v>532</v>
      </c>
      <c r="J28" s="1" t="s">
        <v>30</v>
      </c>
      <c r="K28" s="1" t="s">
        <v>533</v>
      </c>
      <c r="L28" s="1" t="s">
        <v>534</v>
      </c>
      <c r="M28" s="1" t="s">
        <v>535</v>
      </c>
      <c r="N28" s="1" t="s">
        <v>536</v>
      </c>
      <c r="O28" s="1" t="s">
        <v>363</v>
      </c>
      <c r="P28" s="1" t="s">
        <v>364</v>
      </c>
      <c r="Q28" s="1" t="s">
        <v>365</v>
      </c>
      <c r="R28" s="1" t="s">
        <v>537</v>
      </c>
      <c r="S28" s="1" t="s">
        <v>367</v>
      </c>
      <c r="T28" s="1" t="s">
        <v>368</v>
      </c>
      <c r="U28" s="1" t="s">
        <v>369</v>
      </c>
      <c r="V28" s="1" t="s">
        <v>403</v>
      </c>
    </row>
    <row r="29" s="1" customFormat="1" spans="1:22">
      <c r="A29" s="3">
        <v>18949847738</v>
      </c>
      <c r="B29" s="1" t="s">
        <v>485</v>
      </c>
      <c r="C29" s="1" t="s">
        <v>538</v>
      </c>
      <c r="D29" s="1" t="s">
        <v>539</v>
      </c>
      <c r="E29" s="1" t="s">
        <v>540</v>
      </c>
      <c r="F29" s="1" t="s">
        <v>485</v>
      </c>
      <c r="G29" s="1" t="s">
        <v>358</v>
      </c>
      <c r="H29" s="1" t="s">
        <v>359</v>
      </c>
      <c r="I29" s="1" t="s">
        <v>541</v>
      </c>
      <c r="J29" s="1" t="s">
        <v>30</v>
      </c>
      <c r="K29" s="1" t="s">
        <v>542</v>
      </c>
      <c r="L29" s="1" t="s">
        <v>542</v>
      </c>
      <c r="M29" s="1" t="s">
        <v>362</v>
      </c>
      <c r="N29" s="1" t="s">
        <v>362</v>
      </c>
      <c r="O29" s="1" t="s">
        <v>363</v>
      </c>
      <c r="P29" s="1" t="s">
        <v>364</v>
      </c>
      <c r="Q29" s="1" t="s">
        <v>365</v>
      </c>
      <c r="R29" s="1" t="s">
        <v>543</v>
      </c>
      <c r="S29" s="1" t="s">
        <v>367</v>
      </c>
      <c r="T29" s="1" t="s">
        <v>368</v>
      </c>
      <c r="U29" s="1" t="s">
        <v>369</v>
      </c>
      <c r="V29" s="1" t="s">
        <v>441</v>
      </c>
    </row>
    <row r="30" s="1" customFormat="1" spans="1:22">
      <c r="A30" s="3">
        <v>18949644923</v>
      </c>
      <c r="B30" s="1" t="s">
        <v>485</v>
      </c>
      <c r="C30" s="1" t="s">
        <v>544</v>
      </c>
      <c r="D30" s="1" t="s">
        <v>545</v>
      </c>
      <c r="E30" s="1" t="s">
        <v>546</v>
      </c>
      <c r="F30" s="1" t="s">
        <v>354</v>
      </c>
      <c r="G30" s="1" t="s">
        <v>358</v>
      </c>
      <c r="H30" s="1" t="s">
        <v>359</v>
      </c>
      <c r="I30" s="1" t="s">
        <v>547</v>
      </c>
      <c r="J30" s="1" t="s">
        <v>30</v>
      </c>
      <c r="K30" s="1" t="s">
        <v>548</v>
      </c>
      <c r="L30" s="1" t="s">
        <v>548</v>
      </c>
      <c r="M30" s="1" t="s">
        <v>362</v>
      </c>
      <c r="N30" s="1" t="s">
        <v>362</v>
      </c>
      <c r="O30" s="1" t="s">
        <v>363</v>
      </c>
      <c r="P30" s="1" t="s">
        <v>364</v>
      </c>
      <c r="Q30" s="1" t="s">
        <v>365</v>
      </c>
      <c r="R30" s="1" t="s">
        <v>549</v>
      </c>
      <c r="S30" s="1" t="s">
        <v>367</v>
      </c>
      <c r="T30" s="1" t="s">
        <v>368</v>
      </c>
      <c r="U30" s="1" t="s">
        <v>369</v>
      </c>
      <c r="V30" s="1" t="s">
        <v>550</v>
      </c>
    </row>
    <row r="31" s="1" customFormat="1" spans="1:22">
      <c r="A31" s="3">
        <v>18949554767</v>
      </c>
      <c r="B31" s="1" t="s">
        <v>485</v>
      </c>
      <c r="C31" s="1" t="s">
        <v>551</v>
      </c>
      <c r="D31" s="1" t="s">
        <v>552</v>
      </c>
      <c r="E31" s="1" t="s">
        <v>553</v>
      </c>
      <c r="F31" s="1" t="s">
        <v>354</v>
      </c>
      <c r="G31" s="1" t="s">
        <v>358</v>
      </c>
      <c r="H31" s="1" t="s">
        <v>359</v>
      </c>
      <c r="I31" s="1" t="s">
        <v>554</v>
      </c>
      <c r="J31" s="1" t="s">
        <v>30</v>
      </c>
      <c r="K31" s="1" t="s">
        <v>555</v>
      </c>
      <c r="L31" s="1" t="s">
        <v>555</v>
      </c>
      <c r="M31" s="1" t="s">
        <v>362</v>
      </c>
      <c r="N31" s="1" t="s">
        <v>362</v>
      </c>
      <c r="O31" s="1" t="s">
        <v>363</v>
      </c>
      <c r="P31" s="1" t="s">
        <v>364</v>
      </c>
      <c r="Q31" s="1" t="s">
        <v>365</v>
      </c>
      <c r="R31" s="1" t="s">
        <v>556</v>
      </c>
      <c r="S31" s="1" t="s">
        <v>367</v>
      </c>
      <c r="T31" s="1" t="s">
        <v>368</v>
      </c>
      <c r="U31" s="1" t="s">
        <v>369</v>
      </c>
      <c r="V31" s="1" t="s">
        <v>469</v>
      </c>
    </row>
    <row r="32" s="1" customFormat="1" spans="1:22">
      <c r="A32" s="3">
        <v>18949546521</v>
      </c>
      <c r="B32" s="1" t="s">
        <v>485</v>
      </c>
      <c r="C32" s="1" t="s">
        <v>557</v>
      </c>
      <c r="D32" s="1" t="s">
        <v>558</v>
      </c>
      <c r="E32" s="1" t="s">
        <v>559</v>
      </c>
      <c r="F32" s="1" t="s">
        <v>354</v>
      </c>
      <c r="G32" s="1" t="s">
        <v>358</v>
      </c>
      <c r="H32" s="1" t="s">
        <v>359</v>
      </c>
      <c r="I32" s="1" t="s">
        <v>560</v>
      </c>
      <c r="J32" s="1" t="s">
        <v>30</v>
      </c>
      <c r="K32" s="1" t="s">
        <v>561</v>
      </c>
      <c r="L32" s="1" t="s">
        <v>561</v>
      </c>
      <c r="M32" s="1" t="s">
        <v>362</v>
      </c>
      <c r="N32" s="1" t="s">
        <v>362</v>
      </c>
      <c r="O32" s="1" t="s">
        <v>363</v>
      </c>
      <c r="P32" s="1" t="s">
        <v>364</v>
      </c>
      <c r="Q32" s="1" t="s">
        <v>365</v>
      </c>
      <c r="R32" s="1" t="s">
        <v>562</v>
      </c>
      <c r="S32" s="1" t="s">
        <v>367</v>
      </c>
      <c r="T32" s="1" t="s">
        <v>368</v>
      </c>
      <c r="U32" s="1" t="s">
        <v>369</v>
      </c>
      <c r="V32" s="1" t="s">
        <v>563</v>
      </c>
    </row>
    <row r="33" s="1" customFormat="1" spans="1:22">
      <c r="A33" s="3">
        <v>18949514333</v>
      </c>
      <c r="B33" s="1" t="s">
        <v>485</v>
      </c>
      <c r="C33" s="1" t="s">
        <v>564</v>
      </c>
      <c r="D33" s="1" t="s">
        <v>505</v>
      </c>
      <c r="E33" s="1" t="s">
        <v>565</v>
      </c>
      <c r="F33" s="1" t="s">
        <v>485</v>
      </c>
      <c r="G33" s="1" t="s">
        <v>358</v>
      </c>
      <c r="H33" s="1" t="s">
        <v>359</v>
      </c>
      <c r="I33" s="1" t="s">
        <v>507</v>
      </c>
      <c r="J33" s="1" t="s">
        <v>30</v>
      </c>
      <c r="K33" s="1" t="s">
        <v>508</v>
      </c>
      <c r="L33" s="1" t="s">
        <v>508</v>
      </c>
      <c r="M33" s="1" t="s">
        <v>362</v>
      </c>
      <c r="N33" s="1" t="s">
        <v>362</v>
      </c>
      <c r="O33" s="1" t="s">
        <v>363</v>
      </c>
      <c r="P33" s="1" t="s">
        <v>364</v>
      </c>
      <c r="Q33" s="1" t="s">
        <v>365</v>
      </c>
      <c r="R33" s="1" t="s">
        <v>566</v>
      </c>
      <c r="S33" s="1" t="s">
        <v>367</v>
      </c>
      <c r="T33" s="1" t="s">
        <v>368</v>
      </c>
      <c r="U33" s="1" t="s">
        <v>454</v>
      </c>
      <c r="V33" s="1" t="s">
        <v>384</v>
      </c>
    </row>
    <row r="34" s="1" customFormat="1" spans="1:22">
      <c r="A34" s="3">
        <v>18949384363</v>
      </c>
      <c r="B34" s="1" t="s">
        <v>485</v>
      </c>
      <c r="C34" s="1" t="s">
        <v>567</v>
      </c>
      <c r="D34" s="1" t="s">
        <v>568</v>
      </c>
      <c r="E34" s="1" t="s">
        <v>569</v>
      </c>
      <c r="F34" s="1" t="s">
        <v>485</v>
      </c>
      <c r="G34" s="1" t="s">
        <v>358</v>
      </c>
      <c r="H34" s="1" t="s">
        <v>359</v>
      </c>
      <c r="I34" s="1" t="s">
        <v>570</v>
      </c>
      <c r="J34" s="1" t="s">
        <v>30</v>
      </c>
      <c r="K34" s="1" t="s">
        <v>571</v>
      </c>
      <c r="L34" s="1" t="s">
        <v>571</v>
      </c>
      <c r="M34" s="1" t="s">
        <v>362</v>
      </c>
      <c r="N34" s="1" t="s">
        <v>362</v>
      </c>
      <c r="O34" s="1" t="s">
        <v>363</v>
      </c>
      <c r="P34" s="1" t="s">
        <v>364</v>
      </c>
      <c r="Q34" s="1" t="s">
        <v>365</v>
      </c>
      <c r="R34" s="1" t="s">
        <v>572</v>
      </c>
      <c r="S34" s="1" t="s">
        <v>367</v>
      </c>
      <c r="T34" s="1" t="s">
        <v>368</v>
      </c>
      <c r="U34" s="1" t="s">
        <v>369</v>
      </c>
      <c r="V34" s="1" t="s">
        <v>403</v>
      </c>
    </row>
    <row r="35" s="1" customFormat="1" spans="1:22">
      <c r="A35" s="3">
        <v>18949188606</v>
      </c>
      <c r="B35" s="1" t="s">
        <v>573</v>
      </c>
      <c r="C35" s="1" t="s">
        <v>574</v>
      </c>
      <c r="D35" s="1" t="s">
        <v>575</v>
      </c>
      <c r="E35" s="1" t="s">
        <v>576</v>
      </c>
      <c r="F35" s="1" t="s">
        <v>354</v>
      </c>
      <c r="G35" s="1" t="s">
        <v>358</v>
      </c>
      <c r="H35" s="1" t="s">
        <v>359</v>
      </c>
      <c r="I35" s="1" t="s">
        <v>577</v>
      </c>
      <c r="J35" s="1" t="s">
        <v>30</v>
      </c>
      <c r="K35" s="1" t="s">
        <v>578</v>
      </c>
      <c r="L35" s="1" t="s">
        <v>578</v>
      </c>
      <c r="M35" s="1" t="s">
        <v>362</v>
      </c>
      <c r="N35" s="1" t="s">
        <v>362</v>
      </c>
      <c r="O35" s="1" t="s">
        <v>363</v>
      </c>
      <c r="P35" s="1" t="s">
        <v>364</v>
      </c>
      <c r="Q35" s="1" t="s">
        <v>365</v>
      </c>
      <c r="R35" s="1" t="s">
        <v>579</v>
      </c>
      <c r="S35" s="1" t="s">
        <v>367</v>
      </c>
      <c r="T35" s="1" t="s">
        <v>368</v>
      </c>
      <c r="U35" s="1" t="s">
        <v>369</v>
      </c>
      <c r="V35" s="1" t="s">
        <v>469</v>
      </c>
    </row>
    <row r="36" s="1" customFormat="1" spans="1:22">
      <c r="A36" s="3">
        <v>18949167069</v>
      </c>
      <c r="B36" s="1" t="s">
        <v>573</v>
      </c>
      <c r="C36" s="1" t="s">
        <v>580</v>
      </c>
      <c r="D36" s="1" t="s">
        <v>581</v>
      </c>
      <c r="E36" s="1" t="s">
        <v>582</v>
      </c>
      <c r="F36" s="1" t="s">
        <v>354</v>
      </c>
      <c r="G36" s="1" t="s">
        <v>358</v>
      </c>
      <c r="H36" s="1" t="s">
        <v>359</v>
      </c>
      <c r="I36" s="1" t="s">
        <v>583</v>
      </c>
      <c r="J36" s="1" t="s">
        <v>30</v>
      </c>
      <c r="K36" s="1" t="s">
        <v>584</v>
      </c>
      <c r="L36" s="1" t="s">
        <v>584</v>
      </c>
      <c r="M36" s="1" t="s">
        <v>362</v>
      </c>
      <c r="N36" s="1" t="s">
        <v>362</v>
      </c>
      <c r="O36" s="1" t="s">
        <v>363</v>
      </c>
      <c r="P36" s="1" t="s">
        <v>364</v>
      </c>
      <c r="Q36" s="1" t="s">
        <v>365</v>
      </c>
      <c r="R36" s="1" t="s">
        <v>585</v>
      </c>
      <c r="S36" s="1" t="s">
        <v>367</v>
      </c>
      <c r="T36" s="1" t="s">
        <v>368</v>
      </c>
      <c r="U36" s="1" t="s">
        <v>369</v>
      </c>
      <c r="V36" s="1" t="s">
        <v>586</v>
      </c>
    </row>
    <row r="37" s="1" customFormat="1" spans="1:22">
      <c r="A37" s="3">
        <v>18948243305</v>
      </c>
      <c r="B37" s="1" t="s">
        <v>573</v>
      </c>
      <c r="C37" s="1" t="s">
        <v>587</v>
      </c>
      <c r="D37" s="1" t="s">
        <v>588</v>
      </c>
      <c r="E37" s="1" t="s">
        <v>589</v>
      </c>
      <c r="F37" s="1" t="s">
        <v>573</v>
      </c>
      <c r="G37" s="1" t="s">
        <v>358</v>
      </c>
      <c r="H37" s="1" t="s">
        <v>359</v>
      </c>
      <c r="I37" s="1" t="s">
        <v>590</v>
      </c>
      <c r="J37" s="1" t="s">
        <v>30</v>
      </c>
      <c r="K37" s="1" t="s">
        <v>591</v>
      </c>
      <c r="L37" s="1" t="s">
        <v>591</v>
      </c>
      <c r="M37" s="1" t="s">
        <v>362</v>
      </c>
      <c r="N37" s="1" t="s">
        <v>362</v>
      </c>
      <c r="O37" s="1" t="s">
        <v>363</v>
      </c>
      <c r="P37" s="1" t="s">
        <v>364</v>
      </c>
      <c r="Q37" s="1" t="s">
        <v>365</v>
      </c>
      <c r="R37" s="1" t="s">
        <v>592</v>
      </c>
      <c r="S37" s="1" t="s">
        <v>367</v>
      </c>
      <c r="T37" s="1" t="s">
        <v>368</v>
      </c>
      <c r="U37" s="1" t="s">
        <v>369</v>
      </c>
      <c r="V37" s="1" t="s">
        <v>410</v>
      </c>
    </row>
    <row r="38" s="1" customFormat="1" spans="1:22">
      <c r="A38" s="3">
        <v>18947957183</v>
      </c>
      <c r="B38" s="1" t="s">
        <v>573</v>
      </c>
      <c r="C38" s="1" t="s">
        <v>593</v>
      </c>
      <c r="D38" s="1" t="s">
        <v>594</v>
      </c>
      <c r="E38" s="1" t="s">
        <v>595</v>
      </c>
      <c r="F38" s="1" t="s">
        <v>485</v>
      </c>
      <c r="G38" s="1" t="s">
        <v>358</v>
      </c>
      <c r="H38" s="1" t="s">
        <v>359</v>
      </c>
      <c r="I38" s="1" t="s">
        <v>596</v>
      </c>
      <c r="J38" s="1" t="s">
        <v>30</v>
      </c>
      <c r="K38" s="1" t="s">
        <v>597</v>
      </c>
      <c r="L38" s="1" t="s">
        <v>597</v>
      </c>
      <c r="M38" s="1" t="s">
        <v>362</v>
      </c>
      <c r="N38" s="1" t="s">
        <v>362</v>
      </c>
      <c r="O38" s="1" t="s">
        <v>363</v>
      </c>
      <c r="P38" s="1" t="s">
        <v>364</v>
      </c>
      <c r="Q38" s="1" t="s">
        <v>365</v>
      </c>
      <c r="R38" s="1" t="s">
        <v>598</v>
      </c>
      <c r="S38" s="1" t="s">
        <v>367</v>
      </c>
      <c r="T38" s="1" t="s">
        <v>368</v>
      </c>
      <c r="U38" s="1" t="s">
        <v>369</v>
      </c>
      <c r="V38" s="1" t="s">
        <v>384</v>
      </c>
    </row>
    <row r="39" s="1" customFormat="1" spans="1:22">
      <c r="A39" s="3">
        <v>18947251538</v>
      </c>
      <c r="B39" s="1" t="s">
        <v>573</v>
      </c>
      <c r="C39" s="1" t="s">
        <v>599</v>
      </c>
      <c r="D39" s="1" t="s">
        <v>600</v>
      </c>
      <c r="E39" s="1" t="s">
        <v>601</v>
      </c>
      <c r="F39" s="1" t="s">
        <v>573</v>
      </c>
      <c r="G39" s="1" t="s">
        <v>358</v>
      </c>
      <c r="H39" s="1" t="s">
        <v>359</v>
      </c>
      <c r="I39" s="1" t="s">
        <v>602</v>
      </c>
      <c r="J39" s="1" t="s">
        <v>30</v>
      </c>
      <c r="K39" s="1" t="s">
        <v>603</v>
      </c>
      <c r="L39" s="1" t="s">
        <v>603</v>
      </c>
      <c r="M39" s="1" t="s">
        <v>362</v>
      </c>
      <c r="N39" s="1" t="s">
        <v>362</v>
      </c>
      <c r="O39" s="1" t="s">
        <v>363</v>
      </c>
      <c r="P39" s="1" t="s">
        <v>364</v>
      </c>
      <c r="Q39" s="1" t="s">
        <v>365</v>
      </c>
      <c r="R39" s="1" t="s">
        <v>604</v>
      </c>
      <c r="S39" s="1" t="s">
        <v>367</v>
      </c>
      <c r="T39" s="1" t="s">
        <v>368</v>
      </c>
      <c r="U39" s="1" t="s">
        <v>369</v>
      </c>
      <c r="V39" s="1" t="s">
        <v>605</v>
      </c>
    </row>
    <row r="40" s="1" customFormat="1" spans="1:22">
      <c r="A40" s="3">
        <v>18945439070</v>
      </c>
      <c r="B40" s="1" t="s">
        <v>573</v>
      </c>
      <c r="C40" s="1" t="s">
        <v>606</v>
      </c>
      <c r="D40" s="1" t="s">
        <v>607</v>
      </c>
      <c r="E40" s="1" t="s">
        <v>608</v>
      </c>
      <c r="F40" s="1" t="s">
        <v>573</v>
      </c>
      <c r="G40" s="1" t="s">
        <v>358</v>
      </c>
      <c r="H40" s="1" t="s">
        <v>359</v>
      </c>
      <c r="I40" s="1" t="s">
        <v>609</v>
      </c>
      <c r="J40" s="1" t="s">
        <v>30</v>
      </c>
      <c r="K40" s="1" t="s">
        <v>610</v>
      </c>
      <c r="L40" s="1" t="s">
        <v>610</v>
      </c>
      <c r="M40" s="1" t="s">
        <v>362</v>
      </c>
      <c r="N40" s="1" t="s">
        <v>362</v>
      </c>
      <c r="O40" s="1" t="s">
        <v>363</v>
      </c>
      <c r="P40" s="1" t="s">
        <v>364</v>
      </c>
      <c r="Q40" s="1" t="s">
        <v>365</v>
      </c>
      <c r="R40" s="1" t="s">
        <v>611</v>
      </c>
      <c r="S40" s="1" t="s">
        <v>367</v>
      </c>
      <c r="T40" s="1" t="s">
        <v>368</v>
      </c>
      <c r="U40" s="1" t="s">
        <v>454</v>
      </c>
      <c r="V40" s="1" t="s">
        <v>384</v>
      </c>
    </row>
    <row r="41" s="1" customFormat="1" spans="1:22">
      <c r="A41" s="3">
        <v>18946898882</v>
      </c>
      <c r="B41" s="1" t="s">
        <v>573</v>
      </c>
      <c r="C41" s="1" t="s">
        <v>612</v>
      </c>
      <c r="D41" s="1" t="s">
        <v>613</v>
      </c>
      <c r="E41" s="1" t="s">
        <v>614</v>
      </c>
      <c r="F41" s="1" t="s">
        <v>485</v>
      </c>
      <c r="G41" s="1" t="s">
        <v>358</v>
      </c>
      <c r="H41" s="1" t="s">
        <v>359</v>
      </c>
      <c r="I41" s="1" t="s">
        <v>615</v>
      </c>
      <c r="J41" s="1" t="s">
        <v>30</v>
      </c>
      <c r="K41" s="1" t="s">
        <v>616</v>
      </c>
      <c r="L41" s="1" t="s">
        <v>616</v>
      </c>
      <c r="M41" s="1" t="s">
        <v>362</v>
      </c>
      <c r="N41" s="1" t="s">
        <v>362</v>
      </c>
      <c r="O41" s="1" t="s">
        <v>363</v>
      </c>
      <c r="P41" s="1" t="s">
        <v>364</v>
      </c>
      <c r="Q41" s="1" t="s">
        <v>365</v>
      </c>
      <c r="R41" s="1" t="s">
        <v>617</v>
      </c>
      <c r="S41" s="1" t="s">
        <v>367</v>
      </c>
      <c r="T41" s="1" t="s">
        <v>368</v>
      </c>
      <c r="U41" s="1" t="s">
        <v>454</v>
      </c>
      <c r="V41" s="1" t="s">
        <v>384</v>
      </c>
    </row>
    <row r="42" s="1" customFormat="1" spans="1:22">
      <c r="A42" s="3">
        <v>18946897998</v>
      </c>
      <c r="B42" s="1" t="s">
        <v>573</v>
      </c>
      <c r="C42" s="1" t="s">
        <v>618</v>
      </c>
      <c r="D42" s="1" t="s">
        <v>619</v>
      </c>
      <c r="E42" s="1" t="s">
        <v>620</v>
      </c>
      <c r="F42" s="1" t="s">
        <v>573</v>
      </c>
      <c r="G42" s="1" t="s">
        <v>358</v>
      </c>
      <c r="H42" s="1" t="s">
        <v>359</v>
      </c>
      <c r="I42" s="1" t="s">
        <v>621</v>
      </c>
      <c r="J42" s="1" t="s">
        <v>30</v>
      </c>
      <c r="K42" s="1" t="s">
        <v>622</v>
      </c>
      <c r="L42" s="1" t="s">
        <v>622</v>
      </c>
      <c r="M42" s="1" t="s">
        <v>362</v>
      </c>
      <c r="N42" s="1" t="s">
        <v>362</v>
      </c>
      <c r="O42" s="1" t="s">
        <v>363</v>
      </c>
      <c r="P42" s="1" t="s">
        <v>364</v>
      </c>
      <c r="Q42" s="1" t="s">
        <v>365</v>
      </c>
      <c r="R42" s="1" t="s">
        <v>623</v>
      </c>
      <c r="S42" s="1" t="s">
        <v>367</v>
      </c>
      <c r="T42" s="1" t="s">
        <v>368</v>
      </c>
      <c r="U42" s="1" t="s">
        <v>369</v>
      </c>
      <c r="V42" s="1" t="s">
        <v>403</v>
      </c>
    </row>
    <row r="43" s="1" customFormat="1" spans="1:22">
      <c r="A43" s="3">
        <v>18946698201</v>
      </c>
      <c r="B43" s="1" t="s">
        <v>573</v>
      </c>
      <c r="C43" s="1" t="s">
        <v>624</v>
      </c>
      <c r="D43" s="1" t="s">
        <v>625</v>
      </c>
      <c r="E43" s="1" t="s">
        <v>626</v>
      </c>
      <c r="F43" s="1" t="s">
        <v>485</v>
      </c>
      <c r="G43" s="1" t="s">
        <v>358</v>
      </c>
      <c r="H43" s="1" t="s">
        <v>359</v>
      </c>
      <c r="I43" s="1" t="s">
        <v>627</v>
      </c>
      <c r="J43" s="1" t="s">
        <v>30</v>
      </c>
      <c r="K43" s="1" t="s">
        <v>628</v>
      </c>
      <c r="L43" s="1" t="s">
        <v>628</v>
      </c>
      <c r="M43" s="1" t="s">
        <v>362</v>
      </c>
      <c r="N43" s="1" t="s">
        <v>362</v>
      </c>
      <c r="O43" s="1" t="s">
        <v>363</v>
      </c>
      <c r="P43" s="1" t="s">
        <v>364</v>
      </c>
      <c r="Q43" s="1" t="s">
        <v>365</v>
      </c>
      <c r="R43" s="1" t="s">
        <v>629</v>
      </c>
      <c r="S43" s="1" t="s">
        <v>367</v>
      </c>
      <c r="T43" s="1" t="s">
        <v>368</v>
      </c>
      <c r="U43" s="1" t="s">
        <v>369</v>
      </c>
      <c r="V43" s="1" t="s">
        <v>403</v>
      </c>
    </row>
    <row r="44" s="1" customFormat="1" spans="1:22">
      <c r="A44" s="3">
        <v>18945922860</v>
      </c>
      <c r="B44" s="1" t="s">
        <v>630</v>
      </c>
      <c r="C44" s="1" t="s">
        <v>631</v>
      </c>
      <c r="D44" s="1" t="s">
        <v>632</v>
      </c>
      <c r="E44" s="1" t="s">
        <v>633</v>
      </c>
      <c r="F44" s="1" t="s">
        <v>485</v>
      </c>
      <c r="G44" s="1" t="s">
        <v>358</v>
      </c>
      <c r="H44" s="1" t="s">
        <v>359</v>
      </c>
      <c r="I44" s="1" t="s">
        <v>634</v>
      </c>
      <c r="J44" s="1" t="s">
        <v>30</v>
      </c>
      <c r="K44" s="1" t="s">
        <v>635</v>
      </c>
      <c r="L44" s="1" t="s">
        <v>635</v>
      </c>
      <c r="M44" s="1" t="s">
        <v>362</v>
      </c>
      <c r="N44" s="1" t="s">
        <v>362</v>
      </c>
      <c r="O44" s="1" t="s">
        <v>363</v>
      </c>
      <c r="P44" s="1" t="s">
        <v>364</v>
      </c>
      <c r="Q44" s="1" t="s">
        <v>365</v>
      </c>
      <c r="R44" s="1" t="s">
        <v>636</v>
      </c>
      <c r="S44" s="1" t="s">
        <v>367</v>
      </c>
      <c r="T44" s="1" t="s">
        <v>368</v>
      </c>
      <c r="U44" s="1" t="s">
        <v>369</v>
      </c>
      <c r="V44" s="1" t="s">
        <v>469</v>
      </c>
    </row>
    <row r="45" s="1" customFormat="1" spans="1:22">
      <c r="A45" s="3">
        <v>18944849813</v>
      </c>
      <c r="B45" s="1" t="s">
        <v>630</v>
      </c>
      <c r="C45" s="1" t="s">
        <v>637</v>
      </c>
      <c r="D45" s="1" t="s">
        <v>638</v>
      </c>
      <c r="E45" s="1" t="s">
        <v>639</v>
      </c>
      <c r="F45" s="1" t="s">
        <v>573</v>
      </c>
      <c r="G45" s="1" t="s">
        <v>358</v>
      </c>
      <c r="H45" s="1" t="s">
        <v>359</v>
      </c>
      <c r="I45" s="1" t="s">
        <v>640</v>
      </c>
      <c r="J45" s="1" t="s">
        <v>30</v>
      </c>
      <c r="K45" s="1" t="s">
        <v>641</v>
      </c>
      <c r="L45" s="1" t="s">
        <v>641</v>
      </c>
      <c r="M45" s="1" t="s">
        <v>362</v>
      </c>
      <c r="N45" s="1" t="s">
        <v>362</v>
      </c>
      <c r="O45" s="1" t="s">
        <v>363</v>
      </c>
      <c r="P45" s="1" t="s">
        <v>364</v>
      </c>
      <c r="Q45" s="1" t="s">
        <v>365</v>
      </c>
      <c r="R45" s="1" t="s">
        <v>642</v>
      </c>
      <c r="S45" s="1" t="s">
        <v>367</v>
      </c>
      <c r="T45" s="1" t="s">
        <v>368</v>
      </c>
      <c r="U45" s="1" t="s">
        <v>454</v>
      </c>
      <c r="V45" s="1" t="s">
        <v>384</v>
      </c>
    </row>
    <row r="46" s="1" customFormat="1" spans="1:22">
      <c r="A46" s="3">
        <v>18944654228</v>
      </c>
      <c r="B46" s="1" t="s">
        <v>630</v>
      </c>
      <c r="C46" s="1" t="s">
        <v>643</v>
      </c>
      <c r="D46" s="1" t="s">
        <v>644</v>
      </c>
      <c r="E46" s="1" t="s">
        <v>645</v>
      </c>
      <c r="F46" s="1" t="s">
        <v>630</v>
      </c>
      <c r="G46" s="1" t="s">
        <v>358</v>
      </c>
      <c r="H46" s="1" t="s">
        <v>359</v>
      </c>
      <c r="I46" s="1" t="s">
        <v>646</v>
      </c>
      <c r="J46" s="1" t="s">
        <v>30</v>
      </c>
      <c r="K46" s="1" t="s">
        <v>647</v>
      </c>
      <c r="L46" s="1" t="s">
        <v>647</v>
      </c>
      <c r="M46" s="1" t="s">
        <v>362</v>
      </c>
      <c r="N46" s="1" t="s">
        <v>362</v>
      </c>
      <c r="O46" s="1" t="s">
        <v>363</v>
      </c>
      <c r="P46" s="1" t="s">
        <v>364</v>
      </c>
      <c r="Q46" s="1" t="s">
        <v>365</v>
      </c>
      <c r="R46" s="1" t="s">
        <v>648</v>
      </c>
      <c r="S46" s="1" t="s">
        <v>367</v>
      </c>
      <c r="T46" s="1" t="s">
        <v>368</v>
      </c>
      <c r="U46" s="1" t="s">
        <v>369</v>
      </c>
      <c r="V46" s="1" t="s">
        <v>649</v>
      </c>
    </row>
    <row r="47" s="1" customFormat="1" spans="1:22">
      <c r="A47" s="3">
        <v>18923069540</v>
      </c>
      <c r="B47" s="1" t="s">
        <v>650</v>
      </c>
      <c r="C47" s="1" t="s">
        <v>651</v>
      </c>
      <c r="D47" s="1" t="s">
        <v>652</v>
      </c>
      <c r="E47" s="1" t="s">
        <v>653</v>
      </c>
      <c r="F47" s="1" t="s">
        <v>485</v>
      </c>
      <c r="G47" s="1" t="s">
        <v>358</v>
      </c>
      <c r="H47" s="1" t="s">
        <v>359</v>
      </c>
      <c r="I47" s="1" t="s">
        <v>654</v>
      </c>
      <c r="J47" s="1" t="s">
        <v>30</v>
      </c>
      <c r="K47" s="1" t="s">
        <v>655</v>
      </c>
      <c r="L47" s="1" t="s">
        <v>655</v>
      </c>
      <c r="M47" s="1" t="s">
        <v>362</v>
      </c>
      <c r="N47" s="1" t="s">
        <v>362</v>
      </c>
      <c r="O47" s="1" t="s">
        <v>363</v>
      </c>
      <c r="P47" s="1" t="s">
        <v>364</v>
      </c>
      <c r="Q47" s="1" t="s">
        <v>365</v>
      </c>
      <c r="R47" s="1" t="s">
        <v>656</v>
      </c>
      <c r="S47" s="1" t="s">
        <v>367</v>
      </c>
      <c r="T47" s="1" t="s">
        <v>368</v>
      </c>
      <c r="U47" s="1" t="s">
        <v>369</v>
      </c>
      <c r="V47" s="1" t="s">
        <v>469</v>
      </c>
    </row>
    <row r="48" s="1" customFormat="1" spans="1:22">
      <c r="A48" s="3">
        <v>18916881363</v>
      </c>
      <c r="B48" s="1" t="s">
        <v>657</v>
      </c>
      <c r="C48" s="1" t="s">
        <v>658</v>
      </c>
      <c r="D48" s="1" t="s">
        <v>659</v>
      </c>
      <c r="E48" s="1" t="s">
        <v>660</v>
      </c>
      <c r="F48" s="1" t="s">
        <v>485</v>
      </c>
      <c r="G48" s="1" t="s">
        <v>358</v>
      </c>
      <c r="H48" s="1" t="s">
        <v>359</v>
      </c>
      <c r="I48" s="1" t="s">
        <v>661</v>
      </c>
      <c r="J48" s="1" t="s">
        <v>30</v>
      </c>
      <c r="K48" s="1" t="s">
        <v>427</v>
      </c>
      <c r="L48" s="1" t="s">
        <v>427</v>
      </c>
      <c r="M48" s="1" t="s">
        <v>362</v>
      </c>
      <c r="N48" s="1" t="s">
        <v>362</v>
      </c>
      <c r="O48" s="1" t="s">
        <v>363</v>
      </c>
      <c r="P48" s="1" t="s">
        <v>364</v>
      </c>
      <c r="Q48" s="1" t="s">
        <v>365</v>
      </c>
      <c r="R48" s="1" t="s">
        <v>662</v>
      </c>
      <c r="S48" s="1" t="s">
        <v>367</v>
      </c>
      <c r="T48" s="1" t="s">
        <v>368</v>
      </c>
      <c r="U48" s="1" t="s">
        <v>369</v>
      </c>
      <c r="V48" s="1" t="s">
        <v>663</v>
      </c>
    </row>
    <row r="49" s="1" customFormat="1" spans="1:22">
      <c r="A49" s="3">
        <v>18914563667</v>
      </c>
      <c r="B49" s="1" t="s">
        <v>664</v>
      </c>
      <c r="C49" s="1" t="s">
        <v>665</v>
      </c>
      <c r="D49" s="1" t="s">
        <v>666</v>
      </c>
      <c r="E49" s="1" t="s">
        <v>667</v>
      </c>
      <c r="F49" s="1" t="s">
        <v>668</v>
      </c>
      <c r="G49" s="1" t="s">
        <v>358</v>
      </c>
      <c r="H49" s="1" t="s">
        <v>359</v>
      </c>
      <c r="I49" s="1" t="s">
        <v>669</v>
      </c>
      <c r="J49" s="1" t="s">
        <v>30</v>
      </c>
      <c r="K49" s="1" t="s">
        <v>670</v>
      </c>
      <c r="L49" s="1" t="s">
        <v>670</v>
      </c>
      <c r="M49" s="1" t="s">
        <v>362</v>
      </c>
      <c r="N49" s="1" t="s">
        <v>362</v>
      </c>
      <c r="O49" s="1" t="s">
        <v>363</v>
      </c>
      <c r="P49" s="1" t="s">
        <v>364</v>
      </c>
      <c r="Q49" s="1" t="s">
        <v>365</v>
      </c>
      <c r="R49" s="1" t="s">
        <v>671</v>
      </c>
      <c r="S49" s="1" t="s">
        <v>367</v>
      </c>
      <c r="T49" s="1" t="s">
        <v>368</v>
      </c>
      <c r="U49" s="1" t="s">
        <v>369</v>
      </c>
      <c r="V49" s="1" t="s">
        <v>403</v>
      </c>
    </row>
    <row r="50" s="1" customFormat="1" spans="1:22">
      <c r="A50" s="3">
        <v>18910862629</v>
      </c>
      <c r="B50" s="1" t="s">
        <v>672</v>
      </c>
      <c r="C50" s="1" t="s">
        <v>673</v>
      </c>
      <c r="D50" s="1" t="s">
        <v>674</v>
      </c>
      <c r="E50" s="1" t="s">
        <v>675</v>
      </c>
      <c r="F50" s="1" t="s">
        <v>354</v>
      </c>
      <c r="G50" s="1" t="s">
        <v>358</v>
      </c>
      <c r="H50" s="1" t="s">
        <v>359</v>
      </c>
      <c r="I50" s="1" t="s">
        <v>676</v>
      </c>
      <c r="J50" s="1" t="s">
        <v>30</v>
      </c>
      <c r="K50" s="1" t="s">
        <v>677</v>
      </c>
      <c r="L50" s="1" t="s">
        <v>677</v>
      </c>
      <c r="M50" s="1" t="s">
        <v>362</v>
      </c>
      <c r="N50" s="1" t="s">
        <v>362</v>
      </c>
      <c r="O50" s="1" t="s">
        <v>363</v>
      </c>
      <c r="P50" s="1" t="s">
        <v>364</v>
      </c>
      <c r="Q50" s="1" t="s">
        <v>365</v>
      </c>
      <c r="R50" s="1" t="s">
        <v>678</v>
      </c>
      <c r="S50" s="1" t="s">
        <v>367</v>
      </c>
      <c r="T50" s="1" t="s">
        <v>368</v>
      </c>
      <c r="U50" s="1" t="s">
        <v>369</v>
      </c>
      <c r="V50" s="1" t="s">
        <v>563</v>
      </c>
    </row>
    <row r="51" s="1" customFormat="1" spans="1:22">
      <c r="A51" s="3">
        <v>18907165528</v>
      </c>
      <c r="B51" s="1" t="s">
        <v>679</v>
      </c>
      <c r="C51" s="1" t="s">
        <v>680</v>
      </c>
      <c r="D51" s="1" t="s">
        <v>681</v>
      </c>
      <c r="E51" s="1" t="s">
        <v>682</v>
      </c>
      <c r="F51" s="1" t="s">
        <v>485</v>
      </c>
      <c r="G51" s="1" t="s">
        <v>358</v>
      </c>
      <c r="H51" s="1" t="s">
        <v>359</v>
      </c>
      <c r="I51" s="1" t="s">
        <v>683</v>
      </c>
      <c r="J51" s="1" t="s">
        <v>30</v>
      </c>
      <c r="K51" s="1" t="s">
        <v>684</v>
      </c>
      <c r="L51" s="1" t="s">
        <v>684</v>
      </c>
      <c r="M51" s="1" t="s">
        <v>362</v>
      </c>
      <c r="N51" s="1" t="s">
        <v>362</v>
      </c>
      <c r="O51" s="1" t="s">
        <v>363</v>
      </c>
      <c r="P51" s="1" t="s">
        <v>364</v>
      </c>
      <c r="Q51" s="1" t="s">
        <v>365</v>
      </c>
      <c r="R51" s="1" t="s">
        <v>685</v>
      </c>
      <c r="S51" s="1" t="s">
        <v>367</v>
      </c>
      <c r="T51" s="1" t="s">
        <v>368</v>
      </c>
      <c r="U51" s="1" t="s">
        <v>369</v>
      </c>
      <c r="V51" s="1" t="s">
        <v>516</v>
      </c>
    </row>
    <row r="52" s="1" customFormat="1" spans="1:22">
      <c r="A52" s="3">
        <v>18841373938</v>
      </c>
      <c r="B52" s="1" t="s">
        <v>686</v>
      </c>
      <c r="C52" s="1" t="s">
        <v>687</v>
      </c>
      <c r="D52" s="1" t="s">
        <v>688</v>
      </c>
      <c r="E52" s="1" t="s">
        <v>689</v>
      </c>
      <c r="F52" s="1" t="s">
        <v>354</v>
      </c>
      <c r="G52" s="1" t="s">
        <v>358</v>
      </c>
      <c r="H52" s="1" t="s">
        <v>359</v>
      </c>
      <c r="I52" s="1" t="s">
        <v>690</v>
      </c>
      <c r="J52" s="1" t="s">
        <v>30</v>
      </c>
      <c r="K52" s="1" t="s">
        <v>691</v>
      </c>
      <c r="L52" s="1" t="s">
        <v>691</v>
      </c>
      <c r="M52" s="1" t="s">
        <v>362</v>
      </c>
      <c r="N52" s="1" t="s">
        <v>362</v>
      </c>
      <c r="O52" s="1" t="s">
        <v>363</v>
      </c>
      <c r="P52" s="1" t="s">
        <v>364</v>
      </c>
      <c r="Q52" s="1" t="s">
        <v>365</v>
      </c>
      <c r="R52" s="1" t="s">
        <v>692</v>
      </c>
      <c r="S52" s="1" t="s">
        <v>367</v>
      </c>
      <c r="T52" s="1" t="s">
        <v>368</v>
      </c>
      <c r="U52" s="1" t="s">
        <v>369</v>
      </c>
      <c r="V52" s="1" t="s">
        <v>563</v>
      </c>
    </row>
    <row r="53" s="1" customFormat="1" spans="1:22">
      <c r="A53" s="3">
        <v>18830283273</v>
      </c>
      <c r="B53" s="1" t="s">
        <v>693</v>
      </c>
      <c r="C53" s="1" t="s">
        <v>694</v>
      </c>
      <c r="D53" s="1" t="s">
        <v>695</v>
      </c>
      <c r="E53" s="1" t="s">
        <v>696</v>
      </c>
      <c r="F53" s="1" t="s">
        <v>573</v>
      </c>
      <c r="G53" s="1" t="s">
        <v>358</v>
      </c>
      <c r="H53" s="1" t="s">
        <v>359</v>
      </c>
      <c r="I53" s="1" t="s">
        <v>697</v>
      </c>
      <c r="J53" s="1" t="s">
        <v>30</v>
      </c>
      <c r="K53" s="1" t="s">
        <v>698</v>
      </c>
      <c r="L53" s="1" t="s">
        <v>698</v>
      </c>
      <c r="M53" s="1" t="s">
        <v>362</v>
      </c>
      <c r="N53" s="1" t="s">
        <v>362</v>
      </c>
      <c r="O53" s="1" t="s">
        <v>363</v>
      </c>
      <c r="P53" s="1" t="s">
        <v>364</v>
      </c>
      <c r="Q53" s="1" t="s">
        <v>365</v>
      </c>
      <c r="R53" s="1" t="s">
        <v>699</v>
      </c>
      <c r="S53" s="1" t="s">
        <v>367</v>
      </c>
      <c r="T53" s="1" t="s">
        <v>368</v>
      </c>
      <c r="U53" s="1" t="s">
        <v>454</v>
      </c>
      <c r="V53" s="1" t="s">
        <v>370</v>
      </c>
    </row>
    <row r="54" s="1" customFormat="1" spans="1:22">
      <c r="A54" s="3">
        <v>18783972263</v>
      </c>
      <c r="B54" s="1" t="s">
        <v>700</v>
      </c>
      <c r="C54" s="1" t="s">
        <v>701</v>
      </c>
      <c r="D54" s="1" t="s">
        <v>702</v>
      </c>
      <c r="E54" s="1" t="s">
        <v>703</v>
      </c>
      <c r="F54" s="1" t="s">
        <v>354</v>
      </c>
      <c r="G54" s="1" t="s">
        <v>358</v>
      </c>
      <c r="H54" s="1" t="s">
        <v>359</v>
      </c>
      <c r="I54" s="1" t="s">
        <v>704</v>
      </c>
      <c r="J54" s="1" t="s">
        <v>30</v>
      </c>
      <c r="K54" s="1" t="s">
        <v>705</v>
      </c>
      <c r="L54" s="1" t="s">
        <v>705</v>
      </c>
      <c r="M54" s="1" t="s">
        <v>362</v>
      </c>
      <c r="N54" s="1" t="s">
        <v>362</v>
      </c>
      <c r="O54" s="1" t="s">
        <v>363</v>
      </c>
      <c r="P54" s="1" t="s">
        <v>364</v>
      </c>
      <c r="Q54" s="1" t="s">
        <v>365</v>
      </c>
      <c r="R54" s="1" t="s">
        <v>706</v>
      </c>
      <c r="S54" s="1" t="s">
        <v>367</v>
      </c>
      <c r="T54" s="1" t="s">
        <v>368</v>
      </c>
      <c r="U54" s="1" t="s">
        <v>369</v>
      </c>
      <c r="V54" s="1" t="s">
        <v>707</v>
      </c>
    </row>
    <row r="55" s="1" customFormat="1" spans="1:22">
      <c r="A55" s="3">
        <v>18682044788</v>
      </c>
      <c r="B55" s="1" t="s">
        <v>708</v>
      </c>
      <c r="C55" s="1" t="s">
        <v>709</v>
      </c>
      <c r="D55" s="1" t="s">
        <v>710</v>
      </c>
      <c r="E55" s="1" t="s">
        <v>711</v>
      </c>
      <c r="F55" s="1" t="s">
        <v>573</v>
      </c>
      <c r="G55" s="1" t="s">
        <v>358</v>
      </c>
      <c r="H55" s="1" t="s">
        <v>359</v>
      </c>
      <c r="I55" s="1" t="s">
        <v>712</v>
      </c>
      <c r="J55" s="1" t="s">
        <v>30</v>
      </c>
      <c r="K55" s="1" t="s">
        <v>713</v>
      </c>
      <c r="L55" s="1" t="s">
        <v>713</v>
      </c>
      <c r="M55" s="1" t="s">
        <v>362</v>
      </c>
      <c r="N55" s="1" t="s">
        <v>362</v>
      </c>
      <c r="O55" s="1" t="s">
        <v>363</v>
      </c>
      <c r="P55" s="1" t="s">
        <v>364</v>
      </c>
      <c r="Q55" s="1" t="s">
        <v>365</v>
      </c>
      <c r="R55" s="1" t="s">
        <v>714</v>
      </c>
      <c r="S55" s="1" t="s">
        <v>367</v>
      </c>
      <c r="T55" s="1" t="s">
        <v>368</v>
      </c>
      <c r="U55" s="1" t="s">
        <v>369</v>
      </c>
      <c r="V55" s="1" t="s">
        <v>384</v>
      </c>
    </row>
    <row r="56" s="1" customFormat="1" spans="1:22">
      <c r="A56" s="3">
        <v>18465331783</v>
      </c>
      <c r="B56" s="1" t="s">
        <v>715</v>
      </c>
      <c r="C56" s="1" t="s">
        <v>716</v>
      </c>
      <c r="D56" s="1" t="s">
        <v>717</v>
      </c>
      <c r="E56" s="1" t="s">
        <v>718</v>
      </c>
      <c r="F56" s="1" t="s">
        <v>354</v>
      </c>
      <c r="G56" s="1" t="s">
        <v>358</v>
      </c>
      <c r="H56" s="1" t="s">
        <v>359</v>
      </c>
      <c r="I56" s="1" t="s">
        <v>719</v>
      </c>
      <c r="J56" s="1" t="s">
        <v>30</v>
      </c>
      <c r="K56" s="1" t="s">
        <v>720</v>
      </c>
      <c r="L56" s="1" t="s">
        <v>720</v>
      </c>
      <c r="M56" s="1" t="s">
        <v>362</v>
      </c>
      <c r="N56" s="1" t="s">
        <v>362</v>
      </c>
      <c r="O56" s="1" t="s">
        <v>363</v>
      </c>
      <c r="P56" s="1" t="s">
        <v>364</v>
      </c>
      <c r="Q56" s="1" t="s">
        <v>365</v>
      </c>
      <c r="R56" s="1" t="s">
        <v>721</v>
      </c>
      <c r="S56" s="1" t="s">
        <v>367</v>
      </c>
      <c r="T56" s="1" t="s">
        <v>368</v>
      </c>
      <c r="U56" s="1" t="s">
        <v>369</v>
      </c>
      <c r="V56" s="1" t="s">
        <v>722</v>
      </c>
    </row>
    <row r="57" s="1" customFormat="1" spans="1:22">
      <c r="A57" s="3">
        <v>18422804070</v>
      </c>
      <c r="B57" s="1" t="s">
        <v>723</v>
      </c>
      <c r="C57" s="1" t="s">
        <v>724</v>
      </c>
      <c r="D57" s="1" t="s">
        <v>725</v>
      </c>
      <c r="E57" s="1" t="s">
        <v>726</v>
      </c>
      <c r="F57" s="1" t="s">
        <v>573</v>
      </c>
      <c r="G57" s="1" t="s">
        <v>358</v>
      </c>
      <c r="H57" s="1" t="s">
        <v>359</v>
      </c>
      <c r="I57" s="1" t="s">
        <v>727</v>
      </c>
      <c r="J57" s="1" t="s">
        <v>30</v>
      </c>
      <c r="K57" s="1" t="s">
        <v>728</v>
      </c>
      <c r="L57" s="1" t="s">
        <v>728</v>
      </c>
      <c r="M57" s="1" t="s">
        <v>362</v>
      </c>
      <c r="N57" s="1" t="s">
        <v>362</v>
      </c>
      <c r="O57" s="1" t="s">
        <v>363</v>
      </c>
      <c r="P57" s="1" t="s">
        <v>364</v>
      </c>
      <c r="Q57" s="1" t="s">
        <v>365</v>
      </c>
      <c r="R57" s="1" t="s">
        <v>729</v>
      </c>
      <c r="S57" s="1" t="s">
        <v>367</v>
      </c>
      <c r="T57" s="1" t="s">
        <v>368</v>
      </c>
      <c r="U57" s="1" t="s">
        <v>369</v>
      </c>
      <c r="V57" s="1" t="s">
        <v>441</v>
      </c>
    </row>
    <row r="58" s="1" customFormat="1" spans="1:22">
      <c r="A58" s="3">
        <v>18284279203</v>
      </c>
      <c r="B58" s="1" t="s">
        <v>730</v>
      </c>
      <c r="C58" s="1" t="s">
        <v>731</v>
      </c>
      <c r="D58" s="1" t="s">
        <v>732</v>
      </c>
      <c r="E58" s="1" t="s">
        <v>733</v>
      </c>
      <c r="F58" s="1" t="s">
        <v>573</v>
      </c>
      <c r="G58" s="1" t="s">
        <v>358</v>
      </c>
      <c r="H58" s="1" t="s">
        <v>359</v>
      </c>
      <c r="I58" s="1" t="s">
        <v>734</v>
      </c>
      <c r="J58" s="1" t="s">
        <v>30</v>
      </c>
      <c r="K58" s="1" t="s">
        <v>735</v>
      </c>
      <c r="L58" s="1" t="s">
        <v>735</v>
      </c>
      <c r="M58" s="1" t="s">
        <v>362</v>
      </c>
      <c r="N58" s="1" t="s">
        <v>362</v>
      </c>
      <c r="O58" s="1" t="s">
        <v>363</v>
      </c>
      <c r="P58" s="1" t="s">
        <v>364</v>
      </c>
      <c r="Q58" s="1" t="s">
        <v>365</v>
      </c>
      <c r="R58" s="1" t="s">
        <v>736</v>
      </c>
      <c r="S58" s="1" t="s">
        <v>367</v>
      </c>
      <c r="T58" s="1" t="s">
        <v>368</v>
      </c>
      <c r="U58" s="1" t="s">
        <v>369</v>
      </c>
      <c r="V58" s="1" t="s">
        <v>469</v>
      </c>
    </row>
    <row r="59" s="1" customFormat="1" spans="1:22">
      <c r="A59" s="3">
        <v>18023763592</v>
      </c>
      <c r="B59" s="1" t="s">
        <v>737</v>
      </c>
      <c r="C59" s="1" t="s">
        <v>738</v>
      </c>
      <c r="D59" s="1" t="s">
        <v>739</v>
      </c>
      <c r="E59" s="1" t="s">
        <v>740</v>
      </c>
      <c r="F59" s="1" t="s">
        <v>573</v>
      </c>
      <c r="G59" s="1" t="s">
        <v>358</v>
      </c>
      <c r="H59" s="1" t="s">
        <v>359</v>
      </c>
      <c r="I59" s="1" t="s">
        <v>741</v>
      </c>
      <c r="J59" s="1" t="s">
        <v>30</v>
      </c>
      <c r="K59" s="1" t="s">
        <v>742</v>
      </c>
      <c r="L59" s="1" t="s">
        <v>742</v>
      </c>
      <c r="M59" s="1" t="s">
        <v>362</v>
      </c>
      <c r="N59" s="1" t="s">
        <v>362</v>
      </c>
      <c r="O59" s="1" t="s">
        <v>363</v>
      </c>
      <c r="P59" s="1" t="s">
        <v>364</v>
      </c>
      <c r="Q59" s="1" t="s">
        <v>365</v>
      </c>
      <c r="R59" s="1" t="s">
        <v>743</v>
      </c>
      <c r="S59" s="1" t="s">
        <v>367</v>
      </c>
      <c r="T59" s="1" t="s">
        <v>368</v>
      </c>
      <c r="U59" s="1" t="s">
        <v>369</v>
      </c>
      <c r="V59" s="1" t="s">
        <v>744</v>
      </c>
    </row>
  </sheetData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对账</vt:lpstr>
      <vt:lpstr>HOP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2022-09-16T01:43:00Z</dcterms:created>
  <dcterms:modified xsi:type="dcterms:W3CDTF">2022-09-20T07:36:24Z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9E35553F771B459CB7ACBCC656ADB53D</vt:lpwstr>
  </property>
  <property fmtid="{D5CDD505-2E9C-101B-9397-08002B2CF9AE}" pid="3" name="KSOProductBuildVer">
    <vt:lpwstr>2052-11.1.0.12358</vt:lpwstr>
  </property>
</Properties>
</file>