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对账!$A$1:$I$60</definedName>
  </definedNames>
  <calcPr calcId="144525"/>
</workbook>
</file>

<file path=xl/sharedStrings.xml><?xml version="1.0" encoding="utf-8"?>
<sst xmlns="http://schemas.openxmlformats.org/spreadsheetml/2006/main" count="3295" uniqueCount="726">
  <si>
    <t>去哪儿网酒店预付对账单</t>
  </si>
  <si>
    <t>供应商名称：</t>
  </si>
  <si>
    <t>趣悠游</t>
  </si>
  <si>
    <t>结算周期：</t>
  </si>
  <si>
    <t>2022-09-12至2022-09-18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</si>
  <si>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</si>
  <si>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</si>
  <si>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</si>
  <si>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</si>
  <si>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</si>
  <si>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</si>
  <si>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</si>
  <si>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</si>
  <si>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</si>
  <si>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</si>
  <si>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</si>
  <si>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</si>
  <si>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</si>
  <si>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</si>
  <si>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</si>
  <si>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¥73,984.35</t>
  </si>
  <si>
    <t>¥11,130.80</t>
  </si>
  <si>
    <t>¥6,272.55</t>
  </si>
  <si>
    <t>¥965.00</t>
  </si>
  <si>
    <t>¥57,546.00</t>
  </si>
  <si>
    <t>分类信息</t>
  </si>
  <si>
    <t>业务类型</t>
  </si>
  <si>
    <t>酒店预付（点击查看明细）</t>
  </si>
  <si>
    <t>¥56,581.00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</si>
  <si>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</si>
  <si>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</si>
  <si>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</si>
  <si>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</si>
  <si>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</si>
  <si>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</si>
  <si>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</si>
  <si>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</si>
  <si>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</si>
  <si>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</si>
  <si>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</si>
  <si>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</si>
  <si>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</si>
  <si>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</si>
  <si>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</si>
  <si>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</si>
  <si>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</si>
  <si>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</si>
  <si>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</si>
  <si>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</si>
  <si>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</si>
  <si>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</si>
  <si>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</si>
  <si>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</si>
  <si>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</si>
  <si>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</si>
  <si>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</si>
  <si>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</si>
  <si>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</si>
  <si>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</si>
  <si>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</si>
  <si>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</si>
  <si>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</si>
  <si>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</si>
  <si>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</si>
  <si>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</si>
  <si>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</si>
  <si>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</si>
  <si>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</si>
  <si>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</si>
  <si>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</si>
  <si>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</si>
  <si>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</si>
  <si>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703117892843</t>
  </si>
  <si>
    <t>2687339</t>
  </si>
  <si>
    <t>酒店预付</t>
  </si>
  <si>
    <t>否</t>
  </si>
  <si>
    <t>普通</t>
  </si>
  <si>
    <t>221838011</t>
  </si>
  <si>
    <t>澳门利澳酒店</t>
  </si>
  <si>
    <t>1626188</t>
  </si>
  <si>
    <t>WANG/NA</t>
  </si>
  <si>
    <t>2022-09-11</t>
  </si>
  <si>
    <t>2022-09-12</t>
  </si>
  <si>
    <t>¥214.00</t>
  </si>
  <si>
    <t>¥21.00</t>
  </si>
  <si>
    <t>¥193.00</t>
  </si>
  <si>
    <t>Deluxe Double Suite</t>
  </si>
  <si>
    <t>WEBSITE</t>
  </si>
  <si>
    <t>703117226406</t>
  </si>
  <si>
    <t>2687216</t>
  </si>
  <si>
    <t>228803438</t>
  </si>
  <si>
    <t>澳门新东方置地酒店</t>
  </si>
  <si>
    <t>LI/XIANGXIN</t>
  </si>
  <si>
    <t>¥132.00</t>
  </si>
  <si>
    <t>¥14.00</t>
  </si>
  <si>
    <t>¥118.00</t>
  </si>
  <si>
    <t>高级双人房</t>
  </si>
  <si>
    <t>703117803715</t>
  </si>
  <si>
    <t>2687646</t>
  </si>
  <si>
    <t>221861720</t>
  </si>
  <si>
    <t>香港恒丰酒店</t>
  </si>
  <si>
    <t>ZHANG/LINGCHANG|WANG/KEHAN</t>
  </si>
  <si>
    <t>¥1,327.00</t>
  </si>
  <si>
    <t>¥126.00</t>
  </si>
  <si>
    <t>¥1,201.00</t>
  </si>
  <si>
    <t>Superior twin Room</t>
  </si>
  <si>
    <t>703112870594</t>
  </si>
  <si>
    <t>2681327</t>
  </si>
  <si>
    <t>197296949</t>
  </si>
  <si>
    <t>优本纳沙通</t>
  </si>
  <si>
    <t>HAO/SHUANG</t>
  </si>
  <si>
    <t>2022-09-06</t>
  </si>
  <si>
    <t>2022-09-09</t>
  </si>
  <si>
    <t>¥1,515.00</t>
  </si>
  <si>
    <t>¥144.00</t>
  </si>
  <si>
    <t>¥1,371.00</t>
  </si>
  <si>
    <t>Premier Two-Bedroom Room</t>
  </si>
  <si>
    <t>703115350262</t>
  </si>
  <si>
    <t>2684303</t>
  </si>
  <si>
    <t>197305853</t>
  </si>
  <si>
    <t>雅加达普瑞英达法维酒店</t>
  </si>
  <si>
    <t>YI/LU</t>
  </si>
  <si>
    <t>¥531.00</t>
  </si>
  <si>
    <t>¥57.00</t>
  </si>
  <si>
    <t>¥474.00</t>
  </si>
  <si>
    <t>fave room</t>
  </si>
  <si>
    <t>703115804011</t>
  </si>
  <si>
    <t>2684080</t>
  </si>
  <si>
    <t>197301494</t>
  </si>
  <si>
    <t>曼谷拉差达瑞士酒店 (SHA Extra Plus)</t>
  </si>
  <si>
    <t>SHI/XINYU</t>
  </si>
  <si>
    <t>¥1,443.00</t>
  </si>
  <si>
    <t>¥141.00</t>
  </si>
  <si>
    <t>¥1,302.00</t>
  </si>
  <si>
    <t>Swiss Premier Room</t>
  </si>
  <si>
    <t>703115044947</t>
  </si>
  <si>
    <t>2684239</t>
  </si>
  <si>
    <t>LIN/JIANJUN</t>
  </si>
  <si>
    <t>703116499695</t>
  </si>
  <si>
    <t>2685491</t>
  </si>
  <si>
    <t>197289803</t>
  </si>
  <si>
    <t>曼谷 JW 万豪酒店 (SHA Plus+)</t>
  </si>
  <si>
    <t>HE/XIN</t>
  </si>
  <si>
    <t>2022-09-10</t>
  </si>
  <si>
    <t>¥1,978.00</t>
  </si>
  <si>
    <t>¥196.00</t>
  </si>
  <si>
    <t>¥1,782.00</t>
  </si>
  <si>
    <t>Deluxe king room</t>
  </si>
  <si>
    <t>703117921913</t>
  </si>
  <si>
    <t>2687578</t>
  </si>
  <si>
    <t>821394553</t>
  </si>
  <si>
    <t>河内大维斯塔酒店</t>
  </si>
  <si>
    <t>ZHOU/ZHIQIANG</t>
  </si>
  <si>
    <t>¥1,693.00</t>
  </si>
  <si>
    <t>¥181.00</t>
  </si>
  <si>
    <t>¥1,512.00</t>
  </si>
  <si>
    <t>Grand Suite</t>
  </si>
  <si>
    <t>703117210851</t>
  </si>
  <si>
    <t>2687312</t>
  </si>
  <si>
    <t>197293184</t>
  </si>
  <si>
    <t>曼谷班达拉套房酒店</t>
  </si>
  <si>
    <t>LIU/SHILI</t>
  </si>
  <si>
    <t>¥352.00</t>
  </si>
  <si>
    <t>¥34.00</t>
  </si>
  <si>
    <t>¥318.00</t>
  </si>
  <si>
    <t>1 Bedroom Suite</t>
  </si>
  <si>
    <t>703117648236</t>
  </si>
  <si>
    <t>2687605</t>
  </si>
  <si>
    <t>SHAO/YANING</t>
  </si>
  <si>
    <t>¥493.00</t>
  </si>
  <si>
    <t>¥49.00</t>
  </si>
  <si>
    <t>¥444.00</t>
  </si>
  <si>
    <t>703112035413</t>
  </si>
  <si>
    <t>2680770</t>
  </si>
  <si>
    <t>FANG/GUOWEI</t>
  </si>
  <si>
    <t>2022-09-13</t>
  </si>
  <si>
    <t>¥438.00</t>
  </si>
  <si>
    <t>¥44.00</t>
  </si>
  <si>
    <t>¥394.00</t>
  </si>
  <si>
    <t>Standard Twin Room</t>
  </si>
  <si>
    <t>703113783852</t>
  </si>
  <si>
    <t>2682305</t>
  </si>
  <si>
    <t>197287808</t>
  </si>
  <si>
    <t>苏梅岛丽思卡尔顿酒店(SHA Extra Plus)</t>
  </si>
  <si>
    <t>WANG/XIAOLEI</t>
  </si>
  <si>
    <t>2022-09-07</t>
  </si>
  <si>
    <t>¥13,776.00</t>
  </si>
  <si>
    <t>¥1,364.00</t>
  </si>
  <si>
    <t>¥12,412.00</t>
  </si>
  <si>
    <t>two bedroom terrace suite</t>
  </si>
  <si>
    <t>703115765385</t>
  </si>
  <si>
    <t>2683966</t>
  </si>
  <si>
    <t>197287832</t>
  </si>
  <si>
    <t>曼谷 W 酒店 (SHA Plus+)</t>
  </si>
  <si>
    <t>ZHOU/XUDONG</t>
  </si>
  <si>
    <t>¥2,892.00</t>
  </si>
  <si>
    <t>¥288.00</t>
  </si>
  <si>
    <t>¥2,604.00</t>
  </si>
  <si>
    <t>Wonderful King Room</t>
  </si>
  <si>
    <t>703117625136</t>
  </si>
  <si>
    <t>2687959</t>
  </si>
  <si>
    <t>197293277</t>
  </si>
  <si>
    <t>曼谷亚洲酒店</t>
  </si>
  <si>
    <t>CHEN/YAO</t>
  </si>
  <si>
    <t>¥228.00</t>
  </si>
  <si>
    <t>¥207.00</t>
  </si>
  <si>
    <t>Superior Room</t>
  </si>
  <si>
    <t>703118381188</t>
  </si>
  <si>
    <t>2688833</t>
  </si>
  <si>
    <t>197333105</t>
  </si>
  <si>
    <t>沙美岛萨凯海滩度假村 (SHA Plus+)</t>
  </si>
  <si>
    <t>PANG/MING|ZHU/YONGMING</t>
  </si>
  <si>
    <t>¥514.00</t>
  </si>
  <si>
    <t>¥465.00</t>
  </si>
  <si>
    <t>Deluxe Room</t>
  </si>
  <si>
    <t>703118938124</t>
  </si>
  <si>
    <t>2688843</t>
  </si>
  <si>
    <t>DENG/TIAN|SA/REN|LIU/HANG</t>
  </si>
  <si>
    <t>¥1,028.00</t>
  </si>
  <si>
    <t>¥98.00</t>
  </si>
  <si>
    <t>¥930.00</t>
  </si>
  <si>
    <t>703119848013</t>
  </si>
  <si>
    <t>2689832</t>
  </si>
  <si>
    <t>197312936</t>
  </si>
  <si>
    <t>芭堤雅湾景酒店 (SHA Plus+)</t>
  </si>
  <si>
    <t>WANG/BIAO|WANG/BOLIN|WANG/QINGXIN|CHEN/XI</t>
  </si>
  <si>
    <t>2022-09-14</t>
  </si>
  <si>
    <t>¥788.00</t>
  </si>
  <si>
    <t>2022-09-13 13:08:48</t>
  </si>
  <si>
    <t>Deluxe City View Room</t>
  </si>
  <si>
    <t>703114722583</t>
  </si>
  <si>
    <t>2682863</t>
  </si>
  <si>
    <t>197305721</t>
  </si>
  <si>
    <t>芭堤雅SN优佳酒店 (SHA Plus+)</t>
  </si>
  <si>
    <t>NIU/JIA|LIU/WEIWEI</t>
  </si>
  <si>
    <t>2022-09-08</t>
  </si>
  <si>
    <t>2022-11-01</t>
  </si>
  <si>
    <t>2022-11-04</t>
  </si>
  <si>
    <t>¥573.00</t>
  </si>
  <si>
    <t>2022-09-13 18:56:08</t>
  </si>
  <si>
    <t>Superior Twin Room</t>
  </si>
  <si>
    <t>703119968971</t>
  </si>
  <si>
    <t>2689680</t>
  </si>
  <si>
    <t>221844710</t>
  </si>
  <si>
    <t>澳门雅辰酒店</t>
  </si>
  <si>
    <t>RUAN/YIPING</t>
  </si>
  <si>
    <t>¥354.00</t>
  </si>
  <si>
    <t>¥37.00</t>
  </si>
  <si>
    <t>¥317.00</t>
  </si>
  <si>
    <t>Double or Twin DELUXE</t>
  </si>
  <si>
    <t>703117254236</t>
  </si>
  <si>
    <t>2687353</t>
  </si>
  <si>
    <t>CAI/LESHENG</t>
  </si>
  <si>
    <t>¥1,218.00</t>
  </si>
  <si>
    <t>¥120.00</t>
  </si>
  <si>
    <t>¥1,098.00</t>
  </si>
  <si>
    <t>Swiss Advantage Room</t>
  </si>
  <si>
    <t>703119347067</t>
  </si>
  <si>
    <t>2689826</t>
  </si>
  <si>
    <t>ZHU/YONGMING|LII/HANG|SA/REN|DENG/TIAN</t>
  </si>
  <si>
    <t>¥1,560.00</t>
  </si>
  <si>
    <t>¥150.00</t>
  </si>
  <si>
    <t>¥1,410.00</t>
  </si>
  <si>
    <t>Deluxe Cottage</t>
  </si>
  <si>
    <t>703118787414</t>
  </si>
  <si>
    <t>2688576</t>
  </si>
  <si>
    <t>LU/JINGSHAN</t>
  </si>
  <si>
    <t>¥489.55</t>
  </si>
  <si>
    <t>¥48.55</t>
  </si>
  <si>
    <t>¥441.00</t>
  </si>
  <si>
    <t>703120825471</t>
  </si>
  <si>
    <t>2690914</t>
  </si>
  <si>
    <t>WANG/BIAO|WANG/BOLIN|CHEN/XI|WANG/QINGXIN</t>
  </si>
  <si>
    <t>2022-09-15</t>
  </si>
  <si>
    <t>¥952.00</t>
  </si>
  <si>
    <t>2022-09-14 11:47:31</t>
  </si>
  <si>
    <t>Deluxe Sea View Room</t>
  </si>
  <si>
    <t>703120815478</t>
  </si>
  <si>
    <t>2691183</t>
  </si>
  <si>
    <t>¥402.00</t>
  </si>
  <si>
    <t>2022-09-14 13:40:10</t>
  </si>
  <si>
    <t>703119844152</t>
  </si>
  <si>
    <t>2690177</t>
  </si>
  <si>
    <t>ZHENG/MEIFENG</t>
  </si>
  <si>
    <t>¥162.00</t>
  </si>
  <si>
    <t>¥17.00</t>
  </si>
  <si>
    <t>¥145.00</t>
  </si>
  <si>
    <t>703091028615</t>
  </si>
  <si>
    <t>2656728</t>
  </si>
  <si>
    <t>197280011</t>
  </si>
  <si>
    <t>吉隆坡邵氏广场美居酒店</t>
  </si>
  <si>
    <t>WANG/YAN</t>
  </si>
  <si>
    <t>2022-08-16</t>
  </si>
  <si>
    <t>2022-09-16</t>
  </si>
  <si>
    <t>¥656.00</t>
  </si>
  <si>
    <t>¥70.00</t>
  </si>
  <si>
    <t>¥586.00</t>
  </si>
  <si>
    <t>DOUBLE DELUXE</t>
  </si>
  <si>
    <t>703119545951</t>
  </si>
  <si>
    <t>2690166</t>
  </si>
  <si>
    <t>ZUO/QIAN|ZHANG/JINQIANG</t>
  </si>
  <si>
    <t>¥316.00</t>
  </si>
  <si>
    <t>¥35.00</t>
  </si>
  <si>
    <t>¥281.00</t>
  </si>
  <si>
    <t>703121827418</t>
  </si>
  <si>
    <t>2692500</t>
  </si>
  <si>
    <t>197321549</t>
  </si>
  <si>
    <t>铂尔曼吉隆坡城市中心大酒店</t>
  </si>
  <si>
    <t>LI/HAIJIANG</t>
  </si>
  <si>
    <t>¥678.00</t>
  </si>
  <si>
    <t>¥72.00</t>
  </si>
  <si>
    <t>¥606.00</t>
  </si>
  <si>
    <t>Premium Deluxe</t>
  </si>
  <si>
    <t>703120159923</t>
  </si>
  <si>
    <t>2691637</t>
  </si>
  <si>
    <t>ZOU/YUSHA</t>
  </si>
  <si>
    <t>¥39.00</t>
  </si>
  <si>
    <t>¥363.00</t>
  </si>
  <si>
    <t>703120399610</t>
  </si>
  <si>
    <t>2691625</t>
  </si>
  <si>
    <t>197293763</t>
  </si>
  <si>
    <t>曼谷沙吞路耐拉提瓦斯公寓酒店</t>
  </si>
  <si>
    <t>ZHANG/GUODONG</t>
  </si>
  <si>
    <t>¥38.00</t>
  </si>
  <si>
    <t>¥356.00</t>
  </si>
  <si>
    <t>Studio Room</t>
  </si>
  <si>
    <t>703120581998</t>
  </si>
  <si>
    <t>2690990</t>
  </si>
  <si>
    <t>DONG/FENG</t>
  </si>
  <si>
    <t>¥1,136.00</t>
  </si>
  <si>
    <t>¥112.00</t>
  </si>
  <si>
    <t>¥1,024.00</t>
  </si>
  <si>
    <t>703121272189</t>
  </si>
  <si>
    <t>2692633</t>
  </si>
  <si>
    <t>¥351.00</t>
  </si>
  <si>
    <t>703122560528</t>
  </si>
  <si>
    <t>2693935</t>
  </si>
  <si>
    <t>197298302</t>
  </si>
  <si>
    <t>东京半岛酒店</t>
  </si>
  <si>
    <t>ZHANG/RUILIN</t>
  </si>
  <si>
    <t>2022-09-17</t>
  </si>
  <si>
    <t>2022-09-18</t>
  </si>
  <si>
    <t>¥3,420.00</t>
  </si>
  <si>
    <t>2022-09-16 10:18:06</t>
  </si>
  <si>
    <t>premium king room</t>
  </si>
  <si>
    <t>703122472786</t>
  </si>
  <si>
    <t>2694213</t>
  </si>
  <si>
    <t>197277830</t>
  </si>
  <si>
    <t>新加坡中山公园戴斯酒店 (SG Clean)</t>
  </si>
  <si>
    <t>LYU/ZHENGXING|LYU/JIREN</t>
  </si>
  <si>
    <t>2022-09-21</t>
  </si>
  <si>
    <t>2022-09-26</t>
  </si>
  <si>
    <t>¥4,291.80</t>
  </si>
  <si>
    <t>2022-09-16 13:34:47</t>
  </si>
  <si>
    <t>Standard twin</t>
  </si>
  <si>
    <t>703122842325</t>
  </si>
  <si>
    <t>2694237</t>
  </si>
  <si>
    <t>197275334</t>
  </si>
  <si>
    <t>芭堤雅暹罗海岸酒店 (SHA Extra Plus)</t>
  </si>
  <si>
    <t>WANG/GANG|LE/THAO</t>
  </si>
  <si>
    <t>¥704.00</t>
  </si>
  <si>
    <t>2022-09-16 14:27:51</t>
  </si>
  <si>
    <t>ocean deluxe room</t>
  </si>
  <si>
    <t>703120101112</t>
  </si>
  <si>
    <t>2691747</t>
  </si>
  <si>
    <t>197298818</t>
  </si>
  <si>
    <t>墨尔本朗廷酒店</t>
  </si>
  <si>
    <t>ZOU/LERONG</t>
  </si>
  <si>
    <t>¥3,440.00</t>
  </si>
  <si>
    <t>¥368.00</t>
  </si>
  <si>
    <t>¥3,072.00</t>
  </si>
  <si>
    <t>superior king room</t>
  </si>
  <si>
    <t>703122248994</t>
  </si>
  <si>
    <t>2694256</t>
  </si>
  <si>
    <t>221838788</t>
  </si>
  <si>
    <t>香港青逸酒店</t>
  </si>
  <si>
    <t>WU/YUEHAN|WU/MERCEDESZ</t>
  </si>
  <si>
    <t>¥425.00</t>
  </si>
  <si>
    <t>¥387.00</t>
  </si>
  <si>
    <t>superiorior room</t>
  </si>
  <si>
    <t>703107930112</t>
  </si>
  <si>
    <t>2675998</t>
  </si>
  <si>
    <t>820661707</t>
  </si>
  <si>
    <t>SN康克斯酒店 (SHA Plus+)</t>
  </si>
  <si>
    <t>LIN/ZONGPEI|WEI/YANZI</t>
  </si>
  <si>
    <t>2022-09-01</t>
  </si>
  <si>
    <t>¥384.00</t>
  </si>
  <si>
    <t>¥350.00</t>
  </si>
  <si>
    <t>deluxe twin beds room</t>
  </si>
  <si>
    <t>703117433634</t>
  </si>
  <si>
    <t>2687574</t>
  </si>
  <si>
    <t>197587661</t>
  </si>
  <si>
    <t>泗水 - 美憬阁满者伯夷酒店</t>
  </si>
  <si>
    <t>TANG/YUN</t>
  </si>
  <si>
    <t>¥536.00</t>
  </si>
  <si>
    <t>¥479.00</t>
  </si>
  <si>
    <t>Classic 2 Twin bed Room</t>
  </si>
  <si>
    <t>703117194436</t>
  </si>
  <si>
    <t>2688109</t>
  </si>
  <si>
    <t>197295179</t>
  </si>
  <si>
    <t>曼谷铂尔曼皇权酒店 (SHA Plus+)</t>
  </si>
  <si>
    <t>CHEN/NAN</t>
  </si>
  <si>
    <t>¥447.00</t>
  </si>
  <si>
    <t>¥42.00</t>
  </si>
  <si>
    <t>¥405.00</t>
  </si>
  <si>
    <t>703120139202</t>
  </si>
  <si>
    <t>2691117</t>
  </si>
  <si>
    <t>NONG/HUIPING|WEN/YANHONG</t>
  </si>
  <si>
    <t>¥449.00</t>
  </si>
  <si>
    <t>703122929121</t>
  </si>
  <si>
    <t>2694104</t>
  </si>
  <si>
    <t>703122606255</t>
  </si>
  <si>
    <t>2693724</t>
  </si>
  <si>
    <t>870809325</t>
  </si>
  <si>
    <t>迪拜派拉蒙酒店</t>
  </si>
  <si>
    <t>LYU/YASI</t>
  </si>
  <si>
    <t>¥1,666.00</t>
  </si>
  <si>
    <t>¥165.00</t>
  </si>
  <si>
    <t>¥1,501.00</t>
  </si>
  <si>
    <t>Premiere Suite</t>
  </si>
  <si>
    <t>703121656054</t>
  </si>
  <si>
    <t>2692952</t>
  </si>
  <si>
    <t>221839079</t>
  </si>
  <si>
    <t>香港百乐酒店</t>
  </si>
  <si>
    <t>TANG/YUQING</t>
  </si>
  <si>
    <t>¥1,388.00</t>
  </si>
  <si>
    <t>¥1,256.00</t>
  </si>
  <si>
    <t>Deluxe Room-King Bed</t>
  </si>
  <si>
    <t>703123993474</t>
  </si>
  <si>
    <t>2695823</t>
  </si>
  <si>
    <t>197586719</t>
  </si>
  <si>
    <t>吉隆坡丽思卡尔顿酒店</t>
  </si>
  <si>
    <t>WANG/JIE|WANG/JIE|WANG/JIE</t>
  </si>
  <si>
    <t>¥4,401.00</t>
  </si>
  <si>
    <t>¥471.00</t>
  </si>
  <si>
    <t>¥3,930.00</t>
  </si>
  <si>
    <t>executive deluxe twin room</t>
  </si>
  <si>
    <t>703123024138</t>
  </si>
  <si>
    <t>2695939</t>
  </si>
  <si>
    <t>WANG/JIE</t>
  </si>
  <si>
    <t>¥2,250.00</t>
  </si>
  <si>
    <t>¥241.00</t>
  </si>
  <si>
    <t>¥2,009.00</t>
  </si>
  <si>
    <t>703123035200</t>
  </si>
  <si>
    <t>2696446</t>
  </si>
  <si>
    <t>221855828</t>
  </si>
  <si>
    <t>澳门皇冠假日酒店</t>
  </si>
  <si>
    <t>LI/XIAOTING</t>
  </si>
  <si>
    <t>¥422.00</t>
  </si>
  <si>
    <t>Standard Room-King Bed</t>
  </si>
  <si>
    <t>703116229087</t>
  </si>
  <si>
    <t>2685422</t>
  </si>
  <si>
    <t>BI/YUTING</t>
  </si>
  <si>
    <t>¥894.00</t>
  </si>
  <si>
    <t>¥84.00</t>
  </si>
  <si>
    <t>¥810.00</t>
  </si>
  <si>
    <t>703122021226</t>
  </si>
  <si>
    <t>2694159</t>
  </si>
  <si>
    <t>¥684.00</t>
  </si>
  <si>
    <t>¥64.00</t>
  </si>
  <si>
    <t>¥620.00</t>
  </si>
  <si>
    <t>703119260985</t>
  </si>
  <si>
    <t>2690243</t>
  </si>
  <si>
    <t>YU/TZUYEN</t>
  </si>
  <si>
    <t>703119784059</t>
  </si>
  <si>
    <t>2690245</t>
  </si>
  <si>
    <t>YU/SHENGHUA</t>
  </si>
  <si>
    <t>703122052207</t>
  </si>
  <si>
    <t>2694924</t>
  </si>
  <si>
    <t>PAN/XINGCHI|WEI/SHANGSHU</t>
  </si>
  <si>
    <t>¥1,106.00</t>
  </si>
  <si>
    <t>¥110.00</t>
  </si>
  <si>
    <t>¥996.00</t>
  </si>
  <si>
    <t>703123897513</t>
  </si>
  <si>
    <t>2695845</t>
  </si>
  <si>
    <t>197334464</t>
  </si>
  <si>
    <t>素坤逸57号萨利酒店</t>
  </si>
  <si>
    <t>HE/RANRAN|QIU/WANLING</t>
  </si>
  <si>
    <t>¥51.00</t>
  </si>
  <si>
    <t>¥463.00</t>
  </si>
  <si>
    <t>Deluxe Suite Room</t>
  </si>
  <si>
    <t>703119460167</t>
  </si>
  <si>
    <t>2690585</t>
  </si>
  <si>
    <t>197297105</t>
  </si>
  <si>
    <t>迪拜龙城宜必思尚品酒店</t>
  </si>
  <si>
    <t>MA/JIANHAI|MA/JUNMEI</t>
  </si>
  <si>
    <t>¥1,179.00</t>
  </si>
  <si>
    <t>¥117.00</t>
  </si>
  <si>
    <t>¥1,062.00</t>
  </si>
  <si>
    <t>standard double bed room</t>
  </si>
  <si>
    <t>703119355863</t>
  </si>
  <si>
    <t>2690025</t>
  </si>
  <si>
    <t>YING/ZITONG</t>
  </si>
  <si>
    <t>¥364.00</t>
  </si>
  <si>
    <t>¥31.00</t>
  </si>
  <si>
    <t>¥333.00</t>
  </si>
  <si>
    <t>703123155585</t>
  </si>
  <si>
    <t>2696276</t>
  </si>
  <si>
    <t>703123207253</t>
  </si>
  <si>
    <t>2695397</t>
  </si>
  <si>
    <t>811057597</t>
  </si>
  <si>
    <t>洛杉矶 - 罗兰岗6号汽车旅馆</t>
  </si>
  <si>
    <t>WANG/XIGANG</t>
  </si>
  <si>
    <t>¥686.00</t>
  </si>
  <si>
    <t>¥62.00</t>
  </si>
  <si>
    <t>¥624.00</t>
  </si>
  <si>
    <t>Deluxe Room, 1 Queen Bed, Non Smoking</t>
  </si>
  <si>
    <t>合计</t>
  </si>
  <si>
    <t/>
  </si>
  <si>
    <t>¥62,853.55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</si>
  <si>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</si>
  <si>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</si>
  <si>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</si>
  <si>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</si>
  <si>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</si>
  <si>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</si>
  <si>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</si>
  <si>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csg_manual_202209141414008193688</t>
  </si>
  <si>
    <t>703109307833</t>
  </si>
  <si>
    <t>1615646</t>
  </si>
  <si>
    <t>赔付-房费追回</t>
  </si>
  <si>
    <t>--</t>
  </si>
  <si>
    <t>查看此单用户到店告知查无预定，联系代理告知已原单安排，我处已结算全部房费，已追赔965元，故我处应补回贵司965元</t>
  </si>
  <si>
    <t>返现日期</t>
  </si>
  <si>
    <t>，</t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</si>
  <si>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965</t>
    </r>
    <r>
      <rPr>
        <sz val="10"/>
        <rFont val="宋体"/>
        <charset val="134"/>
      </rPr>
      <t>元</t>
    </r>
  </si>
  <si>
    <t>A220920110009481</t>
  </si>
  <si>
    <t>A220920110044481</t>
  </si>
  <si>
    <r>
      <t>总计：</t>
    </r>
    <r>
      <rPr>
        <sz val="10"/>
        <rFont val="Arial"/>
        <charset val="134"/>
      </rPr>
      <t>57546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</si>
  <si>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</si>
  <si>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</si>
  <si>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</si>
  <si>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</si>
  <si>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</si>
  <si>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</si>
  <si>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</si>
  <si>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</si>
  <si>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</si>
  <si>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</si>
  <si>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</si>
  <si>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</si>
  <si>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</si>
  <si>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</si>
  <si>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</si>
  <si>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</si>
  <si>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</si>
  <si>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</si>
  <si>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 XIAOTING</t>
  </si>
  <si>
    <t>退房日周结</t>
  </si>
  <si>
    <t>422.00</t>
  </si>
  <si>
    <t>RMB</t>
  </si>
  <si>
    <t>0</t>
  </si>
  <si>
    <t>0.00</t>
  </si>
  <si>
    <t>趣悠游国际直连</t>
  </si>
  <si>
    <t>1659</t>
  </si>
  <si>
    <t>2022-09-17 19:48:15</t>
  </si>
  <si>
    <t>汇智国际旅游发展有限公司</t>
  </si>
  <si>
    <t>直连</t>
  </si>
  <si>
    <t>中国</t>
  </si>
  <si>
    <t>LYU YASI</t>
  </si>
  <si>
    <t>1501.00</t>
  </si>
  <si>
    <t>2022-09-17 18:08:10</t>
  </si>
  <si>
    <t>直采</t>
  </si>
  <si>
    <t>阿拉伯联合酋长国</t>
  </si>
  <si>
    <t>WANG JIE</t>
  </si>
  <si>
    <t>2009.00</t>
  </si>
  <si>
    <t>2022-09-17 14:47:15</t>
  </si>
  <si>
    <t>马来西亚</t>
  </si>
  <si>
    <t>曼谷素坤逸57号巷萨里尔酒店通罗站</t>
  </si>
  <si>
    <t>HE RANRAN,QIU WANLING</t>
  </si>
  <si>
    <t>463.00</t>
  </si>
  <si>
    <t>2022-09-17 13:43:27</t>
  </si>
  <si>
    <t>泰国</t>
  </si>
  <si>
    <t>WANG JIE,WANG JIE,WANG JIE</t>
  </si>
  <si>
    <t>3930.00</t>
  </si>
  <si>
    <t>2022-09-17 13:44:52</t>
  </si>
  <si>
    <t>WANG XIGANG</t>
  </si>
  <si>
    <t>624.00</t>
  </si>
  <si>
    <t>2022-09-17 07:32:17</t>
  </si>
  <si>
    <t>美国</t>
  </si>
  <si>
    <t>PAN XINGCHI,WEI SHANGSHU</t>
  </si>
  <si>
    <t>996.00</t>
  </si>
  <si>
    <t>2022-09-16 23:00:12</t>
  </si>
  <si>
    <t>WU YUEHAN,WU MERCEDESZ</t>
  </si>
  <si>
    <t>387.00</t>
  </si>
  <si>
    <t>2022-09-16 13:41:55</t>
  </si>
  <si>
    <t>LIU SHILI</t>
  </si>
  <si>
    <t>620.00</t>
  </si>
  <si>
    <t>2022-09-16 12:41:25</t>
  </si>
  <si>
    <t>ZOU YUSHA</t>
  </si>
  <si>
    <t>363.00</t>
  </si>
  <si>
    <t>2022-09-16 12:24:48</t>
  </si>
  <si>
    <t>2022-09-16 13:58:49</t>
  </si>
  <si>
    <t>TANG YUQING</t>
  </si>
  <si>
    <t>1256.00</t>
  </si>
  <si>
    <t>2022-09-15 17:01:17</t>
  </si>
  <si>
    <t>317.00</t>
  </si>
  <si>
    <t>2022-09-15 13:10:01</t>
  </si>
  <si>
    <t>LI HAIJIANG</t>
  </si>
  <si>
    <t>606.00</t>
  </si>
  <si>
    <t>2022-09-15 13:01:07</t>
  </si>
  <si>
    <t>ZOU LERONG</t>
  </si>
  <si>
    <t>3072.00</t>
  </si>
  <si>
    <t>2022-09-14 21:41:20</t>
  </si>
  <si>
    <t>澳大利亚</t>
  </si>
  <si>
    <t>2022-09-15 10:37:42</t>
  </si>
  <si>
    <t>曼谷沙吞娜拉提瓦酒店</t>
  </si>
  <si>
    <t>ZHANG GUODONG</t>
  </si>
  <si>
    <t>356.00</t>
  </si>
  <si>
    <t>2022-09-14 19:51:12</t>
  </si>
  <si>
    <t>曼谷铂尔曼皇权酒店</t>
  </si>
  <si>
    <t>NONG HUIPING,WEN YANHONG</t>
  </si>
  <si>
    <t>405.00</t>
  </si>
  <si>
    <t>2022-09-14 11:53:26</t>
  </si>
  <si>
    <t>DONG FENG</t>
  </si>
  <si>
    <t>1024.00</t>
  </si>
  <si>
    <t>2022-09-14 10:06:08</t>
  </si>
  <si>
    <t>MA JIANHAI,MA JUNMEI</t>
  </si>
  <si>
    <t>1062.00</t>
  </si>
  <si>
    <t>2022-09-13 22:07:36</t>
  </si>
  <si>
    <t>YU SHENGHUA</t>
  </si>
  <si>
    <t>810.00</t>
  </si>
  <si>
    <t>2022-09-13 20:33:47</t>
  </si>
  <si>
    <t>YU TZUYEN</t>
  </si>
  <si>
    <t>2022-09-13 20:40:02</t>
  </si>
  <si>
    <t>ZHENG MEIFENG</t>
  </si>
  <si>
    <t>145.00</t>
  </si>
  <si>
    <t>2022-09-13 16:18:54</t>
  </si>
  <si>
    <t>ZUO QIAN,ZHANG JINQIANG</t>
  </si>
  <si>
    <t>281.00</t>
  </si>
  <si>
    <t>2022-09-13 16:10:57</t>
  </si>
  <si>
    <t>YING ZITONG</t>
  </si>
  <si>
    <t>333.00</t>
  </si>
  <si>
    <t>2022-09-13 14:34:26</t>
  </si>
  <si>
    <t>澳门雅辰酒店 (前金丽华酒店)</t>
  </si>
  <si>
    <t>RUAN YIPING</t>
  </si>
  <si>
    <t>2022-09-13 10:12:39</t>
  </si>
  <si>
    <t>LI XIANGXIN</t>
  </si>
  <si>
    <t>118.00</t>
  </si>
  <si>
    <t>2022-09-11 10:42:41</t>
  </si>
  <si>
    <t>FANG GUOWEI</t>
  </si>
  <si>
    <t>393.99</t>
  </si>
  <si>
    <t>2022-09-06 12:27:26</t>
  </si>
  <si>
    <t>WANG NA</t>
  </si>
  <si>
    <t>193.00</t>
  </si>
  <si>
    <t>2022-09-11 12:24:02</t>
  </si>
  <si>
    <t>ZHANG LINGCHANG,WANG KEHAN</t>
  </si>
  <si>
    <t>1201.00</t>
  </si>
  <si>
    <t>2022-09-11 16:58:58</t>
  </si>
  <si>
    <t>ZHOU XUDONG</t>
  </si>
  <si>
    <t>2604.00</t>
  </si>
  <si>
    <t>2022-09-09 01:34:13</t>
  </si>
  <si>
    <t>703116766675</t>
  </si>
  <si>
    <t>2686114</t>
  </si>
  <si>
    <t>芭堤雅SN优佳酒店 (SHA 认证)</t>
  </si>
  <si>
    <t>WEI LIUPING</t>
  </si>
  <si>
    <t>350.00</t>
  </si>
  <si>
    <t>-350</t>
  </si>
  <si>
    <t>2022-09-10 14:48:56</t>
  </si>
  <si>
    <t>CHEN NAN</t>
  </si>
  <si>
    <t>2022-09-12 12:08:28</t>
  </si>
  <si>
    <t>BI YUTING</t>
  </si>
  <si>
    <t>2022-09-10 10:01:42</t>
  </si>
  <si>
    <t>HAO SHUANG</t>
  </si>
  <si>
    <t>1371.00</t>
  </si>
  <si>
    <t>2022-09-07 13:37:23</t>
  </si>
  <si>
    <t>沙美岛萨凯海滩度假村</t>
  </si>
  <si>
    <t>ZHU YONGMING,LII HANG,SA REN,DENG TIAN</t>
  </si>
  <si>
    <t>1410.00</t>
  </si>
  <si>
    <t>2022-09-13 12:02:08</t>
  </si>
  <si>
    <t>DENG TIAN,SA REN,LIU HANG</t>
  </si>
  <si>
    <t>930.00</t>
  </si>
  <si>
    <t>2022-09-12 16:29:28</t>
  </si>
  <si>
    <t>PANG MING,ZHU YONGMING</t>
  </si>
  <si>
    <t>465.00</t>
  </si>
  <si>
    <t>2022-09-12 16:22:05</t>
  </si>
  <si>
    <t>YI LU</t>
  </si>
  <si>
    <t>474.00</t>
  </si>
  <si>
    <t>2022-09-09 10:44:24</t>
  </si>
  <si>
    <t>印度尼西亚</t>
  </si>
  <si>
    <t>CHEN YAO</t>
  </si>
  <si>
    <t>207.00</t>
  </si>
  <si>
    <t>2022-09-11 21:46:14</t>
  </si>
  <si>
    <t>318.00</t>
  </si>
  <si>
    <t>2022-09-11 12:05:25</t>
  </si>
  <si>
    <t>TANG YUN</t>
  </si>
  <si>
    <t>479.00</t>
  </si>
  <si>
    <t>2022-09-11 16:09:18</t>
  </si>
  <si>
    <t>CAI LESHENG</t>
  </si>
  <si>
    <t>1098.00</t>
  </si>
  <si>
    <t>2022-09-11 12:54:28</t>
  </si>
  <si>
    <t>LIN JIANJUN</t>
  </si>
  <si>
    <t>1302.00</t>
  </si>
  <si>
    <t>2022-09-09 11:35:13</t>
  </si>
  <si>
    <t>SHI XINYU</t>
  </si>
  <si>
    <t>2022-09-09 09:19:29</t>
  </si>
  <si>
    <t>SHAO YANING</t>
  </si>
  <si>
    <t>444.00</t>
  </si>
  <si>
    <t>2022-09-11 16:24:14</t>
  </si>
  <si>
    <t>LU JINGSHAN</t>
  </si>
  <si>
    <t>441.00</t>
  </si>
  <si>
    <t>2022-09-12 13:25:59</t>
  </si>
  <si>
    <t>WANG YAN</t>
  </si>
  <si>
    <t>586.00</t>
  </si>
  <si>
    <t>2022-08-17 11:27:50</t>
  </si>
  <si>
    <t>苏梅岛丽思卡尔顿酒店</t>
  </si>
  <si>
    <t>WANG XIAOLEI</t>
  </si>
  <si>
    <t>12412.00</t>
  </si>
  <si>
    <t>2022-09-07 20:06:58</t>
  </si>
  <si>
    <t>曼谷JW万豪酒店</t>
  </si>
  <si>
    <t>HE XIN</t>
  </si>
  <si>
    <t>1782.00</t>
  </si>
  <si>
    <t>2022-09-10 10:04:49</t>
  </si>
  <si>
    <t>703098268944</t>
  </si>
  <si>
    <t>2022-08-23</t>
  </si>
  <si>
    <t>2664504</t>
  </si>
  <si>
    <t>曼谷阿文苏昆维特酒店</t>
  </si>
  <si>
    <t>WANG YIHAN,GUI YUAN</t>
  </si>
  <si>
    <t>2022-09-11 14:57:59</t>
  </si>
  <si>
    <t>SN康克斯酒店</t>
  </si>
  <si>
    <t>LIN ZONGPEI,WEI YANZI</t>
  </si>
  <si>
    <t>2022-09-02 00:22:44</t>
  </si>
  <si>
    <t>ZHOU ZHIQIANG</t>
  </si>
  <si>
    <t>1512.00</t>
  </si>
  <si>
    <t>2022-09-11 16:08:16</t>
  </si>
  <si>
    <t>越南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</si>
</sst>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58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58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3</v>
      </c>
      <c r="N5" s="7" t="s">
        <v>111</v>
      </c>
      <c r="O5" s="7" t="s">
        <v>112</v>
      </c>
      <c r="P5" s="7" t="s">
        <v>82</v>
      </c>
      <c r="Q5" s="7"/>
      <c r="R5" s="12" t="s">
        <v>113</v>
      </c>
      <c r="S5" s="14" t="s">
        <v>19</v>
      </c>
      <c r="T5" s="7"/>
      <c r="U5" s="12" t="s">
        <v>19</v>
      </c>
      <c r="V5" s="12" t="s">
        <v>113</v>
      </c>
      <c r="W5" s="14" t="s">
        <v>114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1</v>
      </c>
      <c r="M6" s="7">
        <v>3</v>
      </c>
      <c r="N6" s="7" t="s">
        <v>112</v>
      </c>
      <c r="O6" s="7" t="s">
        <v>112</v>
      </c>
      <c r="P6" s="7" t="s">
        <v>82</v>
      </c>
      <c r="Q6" s="7"/>
      <c r="R6" s="12" t="s">
        <v>122</v>
      </c>
      <c r="S6" s="14" t="s">
        <v>19</v>
      </c>
      <c r="T6" s="7"/>
      <c r="U6" s="12" t="s">
        <v>19</v>
      </c>
      <c r="V6" s="12" t="s">
        <v>122</v>
      </c>
      <c r="W6" s="14" t="s">
        <v>123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3</v>
      </c>
      <c r="N7" s="7" t="s">
        <v>112</v>
      </c>
      <c r="O7" s="7" t="s">
        <v>112</v>
      </c>
      <c r="P7" s="7" t="s">
        <v>82</v>
      </c>
      <c r="Q7" s="7"/>
      <c r="R7" s="12" t="s">
        <v>131</v>
      </c>
      <c r="S7" s="14" t="s">
        <v>19</v>
      </c>
      <c r="T7" s="7"/>
      <c r="U7" s="12" t="s">
        <v>19</v>
      </c>
      <c r="V7" s="12" t="s">
        <v>131</v>
      </c>
      <c r="W7" s="14" t="s">
        <v>132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128</v>
      </c>
      <c r="H8" s="7" t="s">
        <v>129</v>
      </c>
      <c r="I8" s="7" t="s">
        <v>79</v>
      </c>
      <c r="J8" s="7" t="s">
        <v>2</v>
      </c>
      <c r="K8" s="7" t="s">
        <v>137</v>
      </c>
      <c r="L8" s="7">
        <v>1</v>
      </c>
      <c r="M8" s="7">
        <v>3</v>
      </c>
      <c r="N8" s="7" t="s">
        <v>112</v>
      </c>
      <c r="O8" s="7" t="s">
        <v>112</v>
      </c>
      <c r="P8" s="7" t="s">
        <v>82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138</v>
      </c>
      <c r="B9" s="6" t="s">
        <v>139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140</v>
      </c>
      <c r="H9" s="7" t="s">
        <v>141</v>
      </c>
      <c r="I9" s="7" t="s">
        <v>79</v>
      </c>
      <c r="J9" s="7" t="s">
        <v>2</v>
      </c>
      <c r="K9" s="7" t="s">
        <v>142</v>
      </c>
      <c r="L9" s="7">
        <v>1</v>
      </c>
      <c r="M9" s="7">
        <v>2</v>
      </c>
      <c r="N9" s="7" t="s">
        <v>143</v>
      </c>
      <c r="O9" s="7" t="s">
        <v>143</v>
      </c>
      <c r="P9" s="7" t="s">
        <v>82</v>
      </c>
      <c r="Q9" s="7"/>
      <c r="R9" s="12" t="s">
        <v>144</v>
      </c>
      <c r="S9" s="14" t="s">
        <v>19</v>
      </c>
      <c r="T9" s="7"/>
      <c r="U9" s="12" t="s">
        <v>19</v>
      </c>
      <c r="V9" s="12" t="s">
        <v>144</v>
      </c>
      <c r="W9" s="14" t="s">
        <v>145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150</v>
      </c>
      <c r="H10" s="7" t="s">
        <v>151</v>
      </c>
      <c r="I10" s="7" t="s">
        <v>79</v>
      </c>
      <c r="J10" s="7" t="s">
        <v>2</v>
      </c>
      <c r="K10" s="7" t="s">
        <v>152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153</v>
      </c>
      <c r="S10" s="14" t="s">
        <v>19</v>
      </c>
      <c r="T10" s="7"/>
      <c r="U10" s="12" t="s">
        <v>19</v>
      </c>
      <c r="V10" s="12" t="s">
        <v>153</v>
      </c>
      <c r="W10" s="14" t="s">
        <v>154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157</v>
      </c>
      <c r="B11" s="6" t="s">
        <v>158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159</v>
      </c>
      <c r="H11" s="7" t="s">
        <v>160</v>
      </c>
      <c r="I11" s="7" t="s">
        <v>79</v>
      </c>
      <c r="J11" s="7" t="s">
        <v>2</v>
      </c>
      <c r="K11" s="7" t="s">
        <v>161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162</v>
      </c>
      <c r="S11" s="14" t="s">
        <v>19</v>
      </c>
      <c r="T11" s="7"/>
      <c r="U11" s="12" t="s">
        <v>19</v>
      </c>
      <c r="V11" s="12" t="s">
        <v>162</v>
      </c>
      <c r="W11" s="14" t="s">
        <v>163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166</v>
      </c>
      <c r="B12" s="6" t="s">
        <v>167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128</v>
      </c>
      <c r="H12" s="7" t="s">
        <v>129</v>
      </c>
      <c r="I12" s="7" t="s">
        <v>79</v>
      </c>
      <c r="J12" s="7" t="s">
        <v>2</v>
      </c>
      <c r="K12" s="7" t="s">
        <v>168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2" t="s">
        <v>169</v>
      </c>
      <c r="S12" s="14" t="s">
        <v>19</v>
      </c>
      <c r="T12" s="7"/>
      <c r="U12" s="12" t="s">
        <v>19</v>
      </c>
      <c r="V12" s="12" t="s">
        <v>169</v>
      </c>
      <c r="W12" s="14" t="s">
        <v>170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171</v>
      </c>
      <c r="AD12" t="s">
        <v>6</v>
      </c>
      <c r="AE12" t="s">
        <v>134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172</v>
      </c>
      <c r="B13" s="6" t="s">
        <v>173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77</v>
      </c>
      <c r="H13" s="7" t="s">
        <v>78</v>
      </c>
      <c r="I13" s="7" t="s">
        <v>79</v>
      </c>
      <c r="J13" s="7" t="s">
        <v>2</v>
      </c>
      <c r="K13" s="7" t="s">
        <v>174</v>
      </c>
      <c r="L13" s="7">
        <v>1</v>
      </c>
      <c r="M13" s="7">
        <v>3</v>
      </c>
      <c r="N13" s="7" t="s">
        <v>111</v>
      </c>
      <c r="O13" s="7" t="s">
        <v>143</v>
      </c>
      <c r="P13" s="7" t="s">
        <v>175</v>
      </c>
      <c r="Q13" s="7"/>
      <c r="R13" s="12" t="s">
        <v>176</v>
      </c>
      <c r="S13" s="14" t="s">
        <v>19</v>
      </c>
      <c r="T13" s="7"/>
      <c r="U13" s="12" t="s">
        <v>19</v>
      </c>
      <c r="V13" s="12" t="s">
        <v>176</v>
      </c>
      <c r="W13" s="14" t="s">
        <v>177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180</v>
      </c>
      <c r="B14" s="6" t="s">
        <v>181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182</v>
      </c>
      <c r="H14" s="7" t="s">
        <v>183</v>
      </c>
      <c r="I14" s="7" t="s">
        <v>79</v>
      </c>
      <c r="J14" s="7" t="s">
        <v>2</v>
      </c>
      <c r="K14" s="7" t="s">
        <v>184</v>
      </c>
      <c r="L14" s="7">
        <v>1</v>
      </c>
      <c r="M14" s="7">
        <v>4</v>
      </c>
      <c r="N14" s="7" t="s">
        <v>185</v>
      </c>
      <c r="O14" s="7" t="s">
        <v>112</v>
      </c>
      <c r="P14" s="7" t="s">
        <v>175</v>
      </c>
      <c r="Q14" s="7"/>
      <c r="R14" s="12" t="s">
        <v>186</v>
      </c>
      <c r="S14" s="14" t="s">
        <v>19</v>
      </c>
      <c r="T14" s="7"/>
      <c r="U14" s="12" t="s">
        <v>19</v>
      </c>
      <c r="V14" s="12" t="s">
        <v>186</v>
      </c>
      <c r="W14" s="14" t="s">
        <v>187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190</v>
      </c>
      <c r="B15" s="6" t="s">
        <v>191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192</v>
      </c>
      <c r="H15" s="7" t="s">
        <v>193</v>
      </c>
      <c r="I15" s="7" t="s">
        <v>79</v>
      </c>
      <c r="J15" s="7" t="s">
        <v>2</v>
      </c>
      <c r="K15" s="7" t="s">
        <v>194</v>
      </c>
      <c r="L15" s="7">
        <v>1</v>
      </c>
      <c r="M15" s="7">
        <v>3</v>
      </c>
      <c r="N15" s="7" t="s">
        <v>112</v>
      </c>
      <c r="O15" s="7" t="s">
        <v>143</v>
      </c>
      <c r="P15" s="7" t="s">
        <v>175</v>
      </c>
      <c r="Q15" s="7"/>
      <c r="R15" s="12" t="s">
        <v>195</v>
      </c>
      <c r="S15" s="14" t="s">
        <v>19</v>
      </c>
      <c r="T15" s="7"/>
      <c r="U15" s="12" t="s">
        <v>19</v>
      </c>
      <c r="V15" s="12" t="s">
        <v>195</v>
      </c>
      <c r="W15" s="14" t="s">
        <v>196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199</v>
      </c>
      <c r="B16" s="6" t="s">
        <v>200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201</v>
      </c>
      <c r="H16" s="7" t="s">
        <v>202</v>
      </c>
      <c r="I16" s="7" t="s">
        <v>79</v>
      </c>
      <c r="J16" s="7" t="s">
        <v>2</v>
      </c>
      <c r="K16" s="7" t="s">
        <v>203</v>
      </c>
      <c r="L16" s="7">
        <v>1</v>
      </c>
      <c r="M16" s="7">
        <v>1</v>
      </c>
      <c r="N16" s="7" t="s">
        <v>81</v>
      </c>
      <c r="O16" s="7" t="s">
        <v>82</v>
      </c>
      <c r="P16" s="7" t="s">
        <v>175</v>
      </c>
      <c r="Q16" s="7"/>
      <c r="R16" s="12" t="s">
        <v>204</v>
      </c>
      <c r="S16" s="14" t="s">
        <v>19</v>
      </c>
      <c r="T16" s="7"/>
      <c r="U16" s="12" t="s">
        <v>19</v>
      </c>
      <c r="V16" s="12" t="s">
        <v>204</v>
      </c>
      <c r="W16" s="14" t="s">
        <v>84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205</v>
      </c>
      <c r="AD16" t="s">
        <v>6</v>
      </c>
      <c r="AE16" t="s">
        <v>206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207</v>
      </c>
      <c r="B17" s="6" t="s">
        <v>208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209</v>
      </c>
      <c r="H17" s="7" t="s">
        <v>210</v>
      </c>
      <c r="I17" s="7" t="s">
        <v>79</v>
      </c>
      <c r="J17" s="7" t="s">
        <v>2</v>
      </c>
      <c r="K17" s="7" t="s">
        <v>211</v>
      </c>
      <c r="L17" s="7">
        <v>1</v>
      </c>
      <c r="M17" s="7">
        <v>1</v>
      </c>
      <c r="N17" s="7" t="s">
        <v>82</v>
      </c>
      <c r="O17" s="7" t="s">
        <v>82</v>
      </c>
      <c r="P17" s="7" t="s">
        <v>175</v>
      </c>
      <c r="Q17" s="7"/>
      <c r="R17" s="12" t="s">
        <v>212</v>
      </c>
      <c r="S17" s="14" t="s">
        <v>19</v>
      </c>
      <c r="T17" s="7"/>
      <c r="U17" s="12" t="s">
        <v>19</v>
      </c>
      <c r="V17" s="12" t="s">
        <v>212</v>
      </c>
      <c r="W17" s="14" t="s">
        <v>170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213</v>
      </c>
      <c r="AD17" t="s">
        <v>6</v>
      </c>
      <c r="AE17" t="s">
        <v>214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215</v>
      </c>
      <c r="B18" s="6" t="s">
        <v>216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209</v>
      </c>
      <c r="H18" s="7" t="s">
        <v>210</v>
      </c>
      <c r="I18" s="7" t="s">
        <v>79</v>
      </c>
      <c r="J18" s="7" t="s">
        <v>2</v>
      </c>
      <c r="K18" s="7" t="s">
        <v>217</v>
      </c>
      <c r="L18" s="7">
        <v>2</v>
      </c>
      <c r="M18" s="7">
        <v>1</v>
      </c>
      <c r="N18" s="7" t="s">
        <v>82</v>
      </c>
      <c r="O18" s="7" t="s">
        <v>82</v>
      </c>
      <c r="P18" s="7" t="s">
        <v>175</v>
      </c>
      <c r="Q18" s="7"/>
      <c r="R18" s="12" t="s">
        <v>218</v>
      </c>
      <c r="S18" s="14" t="s">
        <v>19</v>
      </c>
      <c r="T18" s="7"/>
      <c r="U18" s="12" t="s">
        <v>19</v>
      </c>
      <c r="V18" s="12" t="s">
        <v>218</v>
      </c>
      <c r="W18" s="14" t="s">
        <v>219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220</v>
      </c>
      <c r="AD18" t="s">
        <v>6</v>
      </c>
      <c r="AE18" t="s">
        <v>214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221</v>
      </c>
      <c r="B19" s="6" t="s">
        <v>222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223</v>
      </c>
      <c r="H19" s="7" t="s">
        <v>224</v>
      </c>
      <c r="I19" s="7" t="s">
        <v>79</v>
      </c>
      <c r="J19" s="7" t="s">
        <v>2</v>
      </c>
      <c r="K19" s="7" t="s">
        <v>225</v>
      </c>
      <c r="L19" s="7">
        <v>2</v>
      </c>
      <c r="M19" s="7">
        <v>1</v>
      </c>
      <c r="N19" s="7" t="s">
        <v>175</v>
      </c>
      <c r="O19" s="7" t="s">
        <v>175</v>
      </c>
      <c r="P19" s="7" t="s">
        <v>226</v>
      </c>
      <c r="Q19" s="7"/>
      <c r="R19" s="12" t="s">
        <v>227</v>
      </c>
      <c r="S19" s="14" t="s">
        <v>227</v>
      </c>
      <c r="T19" s="7" t="s">
        <v>228</v>
      </c>
      <c r="U19" s="12" t="s">
        <v>19</v>
      </c>
      <c r="V19" s="12" t="s">
        <v>19</v>
      </c>
      <c r="W19" s="14" t="s">
        <v>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19</v>
      </c>
      <c r="AD19" t="s">
        <v>6</v>
      </c>
      <c r="AE19" t="s">
        <v>229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230</v>
      </c>
      <c r="B20" s="6" t="s">
        <v>231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232</v>
      </c>
      <c r="H20" s="7" t="s">
        <v>233</v>
      </c>
      <c r="I20" s="7" t="s">
        <v>79</v>
      </c>
      <c r="J20" s="7" t="s">
        <v>2</v>
      </c>
      <c r="K20" s="7" t="s">
        <v>234</v>
      </c>
      <c r="L20" s="7">
        <v>1</v>
      </c>
      <c r="M20" s="7">
        <v>3</v>
      </c>
      <c r="N20" s="7" t="s">
        <v>235</v>
      </c>
      <c r="O20" s="7" t="s">
        <v>236</v>
      </c>
      <c r="P20" s="7" t="s">
        <v>237</v>
      </c>
      <c r="Q20" s="7"/>
      <c r="R20" s="12" t="s">
        <v>238</v>
      </c>
      <c r="S20" s="14" t="s">
        <v>238</v>
      </c>
      <c r="T20" s="7" t="s">
        <v>239</v>
      </c>
      <c r="U20" s="12" t="s">
        <v>19</v>
      </c>
      <c r="V20" s="12" t="s">
        <v>19</v>
      </c>
      <c r="W20" s="14" t="s">
        <v>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19</v>
      </c>
      <c r="AD20" t="s">
        <v>6</v>
      </c>
      <c r="AE20" t="s">
        <v>240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241</v>
      </c>
      <c r="B21" s="6" t="s">
        <v>242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243</v>
      </c>
      <c r="H21" s="7" t="s">
        <v>244</v>
      </c>
      <c r="I21" s="7" t="s">
        <v>79</v>
      </c>
      <c r="J21" s="7" t="s">
        <v>2</v>
      </c>
      <c r="K21" s="7" t="s">
        <v>245</v>
      </c>
      <c r="L21" s="7">
        <v>1</v>
      </c>
      <c r="M21" s="7">
        <v>1</v>
      </c>
      <c r="N21" s="7" t="s">
        <v>175</v>
      </c>
      <c r="O21" s="7" t="s">
        <v>175</v>
      </c>
      <c r="P21" s="7" t="s">
        <v>226</v>
      </c>
      <c r="Q21" s="7"/>
      <c r="R21" s="12" t="s">
        <v>246</v>
      </c>
      <c r="S21" s="14" t="s">
        <v>19</v>
      </c>
      <c r="T21" s="7"/>
      <c r="U21" s="12" t="s">
        <v>19</v>
      </c>
      <c r="V21" s="12" t="s">
        <v>246</v>
      </c>
      <c r="W21" s="14" t="s">
        <v>247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248</v>
      </c>
      <c r="AD21" t="s">
        <v>6</v>
      </c>
      <c r="AE21" t="s">
        <v>249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250</v>
      </c>
      <c r="B22" s="6" t="s">
        <v>251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128</v>
      </c>
      <c r="H22" s="7" t="s">
        <v>129</v>
      </c>
      <c r="I22" s="7" t="s">
        <v>79</v>
      </c>
      <c r="J22" s="7" t="s">
        <v>2</v>
      </c>
      <c r="K22" s="7" t="s">
        <v>252</v>
      </c>
      <c r="L22" s="7">
        <v>1</v>
      </c>
      <c r="M22" s="7">
        <v>2</v>
      </c>
      <c r="N22" s="7" t="s">
        <v>81</v>
      </c>
      <c r="O22" s="7" t="s">
        <v>82</v>
      </c>
      <c r="P22" s="7" t="s">
        <v>226</v>
      </c>
      <c r="Q22" s="7"/>
      <c r="R22" s="12" t="s">
        <v>253</v>
      </c>
      <c r="S22" s="14" t="s">
        <v>19</v>
      </c>
      <c r="T22" s="7"/>
      <c r="U22" s="12" t="s">
        <v>19</v>
      </c>
      <c r="V22" s="12" t="s">
        <v>253</v>
      </c>
      <c r="W22" s="14" t="s">
        <v>254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255</v>
      </c>
      <c r="AD22" t="s">
        <v>6</v>
      </c>
      <c r="AE22" t="s">
        <v>256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257</v>
      </c>
      <c r="B23" s="6" t="s">
        <v>258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209</v>
      </c>
      <c r="H23" s="7" t="s">
        <v>210</v>
      </c>
      <c r="I23" s="7" t="s">
        <v>79</v>
      </c>
      <c r="J23" s="7" t="s">
        <v>2</v>
      </c>
      <c r="K23" s="7" t="s">
        <v>259</v>
      </c>
      <c r="L23" s="7">
        <v>3</v>
      </c>
      <c r="M23" s="7">
        <v>1</v>
      </c>
      <c r="N23" s="7" t="s">
        <v>175</v>
      </c>
      <c r="O23" s="7" t="s">
        <v>175</v>
      </c>
      <c r="P23" s="7" t="s">
        <v>226</v>
      </c>
      <c r="Q23" s="7"/>
      <c r="R23" s="12" t="s">
        <v>260</v>
      </c>
      <c r="S23" s="14" t="s">
        <v>19</v>
      </c>
      <c r="T23" s="7"/>
      <c r="U23" s="12" t="s">
        <v>19</v>
      </c>
      <c r="V23" s="12" t="s">
        <v>260</v>
      </c>
      <c r="W23" s="14" t="s">
        <v>261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262</v>
      </c>
      <c r="AD23" t="s">
        <v>6</v>
      </c>
      <c r="AE23" t="s">
        <v>263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264</v>
      </c>
      <c r="B24" s="6" t="s">
        <v>265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128</v>
      </c>
      <c r="H24" s="7" t="s">
        <v>129</v>
      </c>
      <c r="I24" s="7" t="s">
        <v>79</v>
      </c>
      <c r="J24" s="7" t="s">
        <v>2</v>
      </c>
      <c r="K24" s="7" t="s">
        <v>266</v>
      </c>
      <c r="L24" s="7">
        <v>1</v>
      </c>
      <c r="M24" s="7">
        <v>1</v>
      </c>
      <c r="N24" s="7" t="s">
        <v>82</v>
      </c>
      <c r="O24" s="7" t="s">
        <v>175</v>
      </c>
      <c r="P24" s="7" t="s">
        <v>226</v>
      </c>
      <c r="Q24" s="7"/>
      <c r="R24" s="12" t="s">
        <v>267</v>
      </c>
      <c r="S24" s="14" t="s">
        <v>19</v>
      </c>
      <c r="T24" s="7"/>
      <c r="U24" s="12" t="s">
        <v>19</v>
      </c>
      <c r="V24" s="12" t="s">
        <v>267</v>
      </c>
      <c r="W24" s="14" t="s">
        <v>268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269</v>
      </c>
      <c r="AD24" t="s">
        <v>6</v>
      </c>
      <c r="AE24" t="s">
        <v>134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270</v>
      </c>
      <c r="B25" s="6" t="s">
        <v>271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223</v>
      </c>
      <c r="H25" s="7" t="s">
        <v>224</v>
      </c>
      <c r="I25" s="7" t="s">
        <v>79</v>
      </c>
      <c r="J25" s="7" t="s">
        <v>2</v>
      </c>
      <c r="K25" s="7" t="s">
        <v>272</v>
      </c>
      <c r="L25" s="7">
        <v>2</v>
      </c>
      <c r="M25" s="7">
        <v>1</v>
      </c>
      <c r="N25" s="7" t="s">
        <v>226</v>
      </c>
      <c r="O25" s="7" t="s">
        <v>226</v>
      </c>
      <c r="P25" s="7" t="s">
        <v>273</v>
      </c>
      <c r="Q25" s="7"/>
      <c r="R25" s="12" t="s">
        <v>274</v>
      </c>
      <c r="S25" s="14" t="s">
        <v>274</v>
      </c>
      <c r="T25" s="7" t="s">
        <v>275</v>
      </c>
      <c r="U25" s="12" t="s">
        <v>19</v>
      </c>
      <c r="V25" s="12" t="s">
        <v>19</v>
      </c>
      <c r="W25" s="14" t="s">
        <v>19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276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277</v>
      </c>
      <c r="B26" s="6" t="s">
        <v>278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159</v>
      </c>
      <c r="H26" s="7" t="s">
        <v>160</v>
      </c>
      <c r="I26" s="7" t="s">
        <v>79</v>
      </c>
      <c r="J26" s="7" t="s">
        <v>2</v>
      </c>
      <c r="K26" s="7" t="s">
        <v>161</v>
      </c>
      <c r="L26" s="7">
        <v>1</v>
      </c>
      <c r="M26" s="7">
        <v>1</v>
      </c>
      <c r="N26" s="7" t="s">
        <v>226</v>
      </c>
      <c r="O26" s="7" t="s">
        <v>226</v>
      </c>
      <c r="P26" s="7" t="s">
        <v>273</v>
      </c>
      <c r="Q26" s="7"/>
      <c r="R26" s="12" t="s">
        <v>279</v>
      </c>
      <c r="S26" s="14" t="s">
        <v>279</v>
      </c>
      <c r="T26" s="7" t="s">
        <v>280</v>
      </c>
      <c r="U26" s="12" t="s">
        <v>19</v>
      </c>
      <c r="V26" s="12" t="s">
        <v>19</v>
      </c>
      <c r="W26" s="14" t="s">
        <v>19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19</v>
      </c>
      <c r="AD26" t="s">
        <v>6</v>
      </c>
      <c r="AE26" t="s">
        <v>165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281</v>
      </c>
      <c r="B27" s="6" t="s">
        <v>282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90</v>
      </c>
      <c r="H27" s="7" t="s">
        <v>91</v>
      </c>
      <c r="I27" s="7" t="s">
        <v>79</v>
      </c>
      <c r="J27" s="7" t="s">
        <v>2</v>
      </c>
      <c r="K27" s="7" t="s">
        <v>283</v>
      </c>
      <c r="L27" s="7">
        <v>1</v>
      </c>
      <c r="M27" s="7">
        <v>1</v>
      </c>
      <c r="N27" s="7" t="s">
        <v>175</v>
      </c>
      <c r="O27" s="7" t="s">
        <v>226</v>
      </c>
      <c r="P27" s="7" t="s">
        <v>273</v>
      </c>
      <c r="Q27" s="7"/>
      <c r="R27" s="12" t="s">
        <v>284</v>
      </c>
      <c r="S27" s="14" t="s">
        <v>19</v>
      </c>
      <c r="T27" s="7"/>
      <c r="U27" s="12" t="s">
        <v>19</v>
      </c>
      <c r="V27" s="12" t="s">
        <v>284</v>
      </c>
      <c r="W27" s="14" t="s">
        <v>285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286</v>
      </c>
      <c r="AD27" t="s">
        <v>6</v>
      </c>
      <c r="AE27" t="s">
        <v>96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287</v>
      </c>
      <c r="B28" s="6" t="s">
        <v>288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289</v>
      </c>
      <c r="H28" s="7" t="s">
        <v>290</v>
      </c>
      <c r="I28" s="7" t="s">
        <v>79</v>
      </c>
      <c r="J28" s="7" t="s">
        <v>2</v>
      </c>
      <c r="K28" s="7" t="s">
        <v>291</v>
      </c>
      <c r="L28" s="7">
        <v>1</v>
      </c>
      <c r="M28" s="7">
        <v>2</v>
      </c>
      <c r="N28" s="7" t="s">
        <v>292</v>
      </c>
      <c r="O28" s="7" t="s">
        <v>226</v>
      </c>
      <c r="P28" s="7" t="s">
        <v>293</v>
      </c>
      <c r="Q28" s="7"/>
      <c r="R28" s="12" t="s">
        <v>294</v>
      </c>
      <c r="S28" s="14" t="s">
        <v>19</v>
      </c>
      <c r="T28" s="7"/>
      <c r="U28" s="12" t="s">
        <v>19</v>
      </c>
      <c r="V28" s="12" t="s">
        <v>294</v>
      </c>
      <c r="W28" s="14" t="s">
        <v>295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296</v>
      </c>
      <c r="AD28" t="s">
        <v>6</v>
      </c>
      <c r="AE28" t="s">
        <v>297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298</v>
      </c>
      <c r="B29" s="6" t="s">
        <v>299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90</v>
      </c>
      <c r="H29" s="7" t="s">
        <v>91</v>
      </c>
      <c r="I29" s="7" t="s">
        <v>79</v>
      </c>
      <c r="J29" s="7" t="s">
        <v>2</v>
      </c>
      <c r="K29" s="7" t="s">
        <v>300</v>
      </c>
      <c r="L29" s="7">
        <v>1</v>
      </c>
      <c r="M29" s="7">
        <v>2</v>
      </c>
      <c r="N29" s="7" t="s">
        <v>175</v>
      </c>
      <c r="O29" s="7" t="s">
        <v>226</v>
      </c>
      <c r="P29" s="7" t="s">
        <v>293</v>
      </c>
      <c r="Q29" s="7"/>
      <c r="R29" s="12" t="s">
        <v>301</v>
      </c>
      <c r="S29" s="14" t="s">
        <v>19</v>
      </c>
      <c r="T29" s="7"/>
      <c r="U29" s="12" t="s">
        <v>19</v>
      </c>
      <c r="V29" s="12" t="s">
        <v>301</v>
      </c>
      <c r="W29" s="14" t="s">
        <v>302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303</v>
      </c>
      <c r="AD29" t="s">
        <v>6</v>
      </c>
      <c r="AE29" t="s">
        <v>96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304</v>
      </c>
      <c r="B30" s="6" t="s">
        <v>305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306</v>
      </c>
      <c r="H30" s="7" t="s">
        <v>307</v>
      </c>
      <c r="I30" s="7" t="s">
        <v>79</v>
      </c>
      <c r="J30" s="7" t="s">
        <v>2</v>
      </c>
      <c r="K30" s="7" t="s">
        <v>308</v>
      </c>
      <c r="L30" s="7">
        <v>1</v>
      </c>
      <c r="M30" s="7">
        <v>1</v>
      </c>
      <c r="N30" s="7" t="s">
        <v>273</v>
      </c>
      <c r="O30" s="7" t="s">
        <v>273</v>
      </c>
      <c r="P30" s="7" t="s">
        <v>293</v>
      </c>
      <c r="Q30" s="7"/>
      <c r="R30" s="12" t="s">
        <v>309</v>
      </c>
      <c r="S30" s="14" t="s">
        <v>19</v>
      </c>
      <c r="T30" s="7"/>
      <c r="U30" s="12" t="s">
        <v>19</v>
      </c>
      <c r="V30" s="12" t="s">
        <v>309</v>
      </c>
      <c r="W30" s="14" t="s">
        <v>310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311</v>
      </c>
      <c r="AD30" t="s">
        <v>6</v>
      </c>
      <c r="AE30" t="s">
        <v>312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313</v>
      </c>
      <c r="B31" s="6" t="s">
        <v>314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159</v>
      </c>
      <c r="H31" s="7" t="s">
        <v>160</v>
      </c>
      <c r="I31" s="7" t="s">
        <v>79</v>
      </c>
      <c r="J31" s="7" t="s">
        <v>2</v>
      </c>
      <c r="K31" s="7" t="s">
        <v>315</v>
      </c>
      <c r="L31" s="7">
        <v>1</v>
      </c>
      <c r="M31" s="7">
        <v>1</v>
      </c>
      <c r="N31" s="7" t="s">
        <v>226</v>
      </c>
      <c r="O31" s="7" t="s">
        <v>273</v>
      </c>
      <c r="P31" s="7" t="s">
        <v>293</v>
      </c>
      <c r="Q31" s="7"/>
      <c r="R31" s="12" t="s">
        <v>279</v>
      </c>
      <c r="S31" s="14" t="s">
        <v>19</v>
      </c>
      <c r="T31" s="7"/>
      <c r="U31" s="12" t="s">
        <v>19</v>
      </c>
      <c r="V31" s="12" t="s">
        <v>279</v>
      </c>
      <c r="W31" s="14" t="s">
        <v>316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317</v>
      </c>
      <c r="AD31" t="s">
        <v>6</v>
      </c>
      <c r="AE31" t="s">
        <v>165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318</v>
      </c>
      <c r="B32" s="6" t="s">
        <v>319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320</v>
      </c>
      <c r="H32" s="7" t="s">
        <v>321</v>
      </c>
      <c r="I32" s="7" t="s">
        <v>79</v>
      </c>
      <c r="J32" s="7" t="s">
        <v>2</v>
      </c>
      <c r="K32" s="7" t="s">
        <v>322</v>
      </c>
      <c r="L32" s="7">
        <v>1</v>
      </c>
      <c r="M32" s="7">
        <v>2</v>
      </c>
      <c r="N32" s="7" t="s">
        <v>226</v>
      </c>
      <c r="O32" s="7" t="s">
        <v>226</v>
      </c>
      <c r="P32" s="7" t="s">
        <v>293</v>
      </c>
      <c r="Q32" s="7"/>
      <c r="R32" s="12" t="s">
        <v>178</v>
      </c>
      <c r="S32" s="14" t="s">
        <v>19</v>
      </c>
      <c r="T32" s="7"/>
      <c r="U32" s="12" t="s">
        <v>19</v>
      </c>
      <c r="V32" s="12" t="s">
        <v>178</v>
      </c>
      <c r="W32" s="14" t="s">
        <v>323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324</v>
      </c>
      <c r="AD32" t="s">
        <v>6</v>
      </c>
      <c r="AE32" t="s">
        <v>325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326</v>
      </c>
      <c r="B33" s="6" t="s">
        <v>327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128</v>
      </c>
      <c r="H33" s="7" t="s">
        <v>129</v>
      </c>
      <c r="I33" s="7" t="s">
        <v>79</v>
      </c>
      <c r="J33" s="7" t="s">
        <v>2</v>
      </c>
      <c r="K33" s="7" t="s">
        <v>328</v>
      </c>
      <c r="L33" s="7">
        <v>1</v>
      </c>
      <c r="M33" s="7">
        <v>2</v>
      </c>
      <c r="N33" s="7" t="s">
        <v>226</v>
      </c>
      <c r="O33" s="7" t="s">
        <v>226</v>
      </c>
      <c r="P33" s="7" t="s">
        <v>293</v>
      </c>
      <c r="Q33" s="7"/>
      <c r="R33" s="12" t="s">
        <v>329</v>
      </c>
      <c r="S33" s="14" t="s">
        <v>19</v>
      </c>
      <c r="T33" s="7"/>
      <c r="U33" s="12" t="s">
        <v>19</v>
      </c>
      <c r="V33" s="12" t="s">
        <v>329</v>
      </c>
      <c r="W33" s="14" t="s">
        <v>330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331</v>
      </c>
      <c r="AD33" t="s">
        <v>6</v>
      </c>
      <c r="AE33" t="s">
        <v>256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332</v>
      </c>
      <c r="B34" s="6" t="s">
        <v>333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159</v>
      </c>
      <c r="H34" s="7" t="s">
        <v>160</v>
      </c>
      <c r="I34" s="7" t="s">
        <v>79</v>
      </c>
      <c r="J34" s="7" t="s">
        <v>2</v>
      </c>
      <c r="K34" s="7" t="s">
        <v>161</v>
      </c>
      <c r="L34" s="7">
        <v>1</v>
      </c>
      <c r="M34" s="7">
        <v>1</v>
      </c>
      <c r="N34" s="7" t="s">
        <v>273</v>
      </c>
      <c r="O34" s="7" t="s">
        <v>273</v>
      </c>
      <c r="P34" s="7" t="s">
        <v>293</v>
      </c>
      <c r="Q34" s="7"/>
      <c r="R34" s="12" t="s">
        <v>334</v>
      </c>
      <c r="S34" s="14" t="s">
        <v>19</v>
      </c>
      <c r="T34" s="7"/>
      <c r="U34" s="12" t="s">
        <v>19</v>
      </c>
      <c r="V34" s="12" t="s">
        <v>334</v>
      </c>
      <c r="W34" s="14" t="s">
        <v>163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248</v>
      </c>
      <c r="AD34" t="s">
        <v>6</v>
      </c>
      <c r="AE34" t="s">
        <v>165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335</v>
      </c>
      <c r="B35" s="6" t="s">
        <v>336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337</v>
      </c>
      <c r="H35" s="7" t="s">
        <v>338</v>
      </c>
      <c r="I35" s="7" t="s">
        <v>79</v>
      </c>
      <c r="J35" s="7" t="s">
        <v>2</v>
      </c>
      <c r="K35" s="7" t="s">
        <v>339</v>
      </c>
      <c r="L35" s="7">
        <v>1</v>
      </c>
      <c r="M35" s="7">
        <v>1</v>
      </c>
      <c r="N35" s="7" t="s">
        <v>293</v>
      </c>
      <c r="O35" s="7" t="s">
        <v>340</v>
      </c>
      <c r="P35" s="7" t="s">
        <v>341</v>
      </c>
      <c r="Q35" s="7"/>
      <c r="R35" s="12" t="s">
        <v>342</v>
      </c>
      <c r="S35" s="14" t="s">
        <v>342</v>
      </c>
      <c r="T35" s="7" t="s">
        <v>343</v>
      </c>
      <c r="U35" s="12" t="s">
        <v>19</v>
      </c>
      <c r="V35" s="12" t="s">
        <v>19</v>
      </c>
      <c r="W35" s="14" t="s">
        <v>19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19</v>
      </c>
      <c r="AD35" t="s">
        <v>6</v>
      </c>
      <c r="AE35" t="s">
        <v>344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345</v>
      </c>
      <c r="B36" s="6" t="s">
        <v>346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347</v>
      </c>
      <c r="H36" s="7" t="s">
        <v>348</v>
      </c>
      <c r="I36" s="7" t="s">
        <v>79</v>
      </c>
      <c r="J36" s="7" t="s">
        <v>2</v>
      </c>
      <c r="K36" s="7" t="s">
        <v>349</v>
      </c>
      <c r="L36" s="7">
        <v>1</v>
      </c>
      <c r="M36" s="7">
        <v>5</v>
      </c>
      <c r="N36" s="7" t="s">
        <v>293</v>
      </c>
      <c r="O36" s="7" t="s">
        <v>350</v>
      </c>
      <c r="P36" s="7" t="s">
        <v>351</v>
      </c>
      <c r="Q36" s="7"/>
      <c r="R36" s="12" t="s">
        <v>352</v>
      </c>
      <c r="S36" s="14" t="s">
        <v>352</v>
      </c>
      <c r="T36" s="7" t="s">
        <v>353</v>
      </c>
      <c r="U36" s="12" t="s">
        <v>19</v>
      </c>
      <c r="V36" s="12" t="s">
        <v>19</v>
      </c>
      <c r="W36" s="14" t="s">
        <v>19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19</v>
      </c>
      <c r="AD36" t="s">
        <v>6</v>
      </c>
      <c r="AE36" t="s">
        <v>354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355</v>
      </c>
      <c r="B37" s="6" t="s">
        <v>356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357</v>
      </c>
      <c r="H37" s="7" t="s">
        <v>358</v>
      </c>
      <c r="I37" s="7" t="s">
        <v>79</v>
      </c>
      <c r="J37" s="7" t="s">
        <v>2</v>
      </c>
      <c r="K37" s="7" t="s">
        <v>359</v>
      </c>
      <c r="L37" s="7">
        <v>1</v>
      </c>
      <c r="M37" s="7">
        <v>1</v>
      </c>
      <c r="N37" s="7" t="s">
        <v>293</v>
      </c>
      <c r="O37" s="7" t="s">
        <v>293</v>
      </c>
      <c r="P37" s="7" t="s">
        <v>340</v>
      </c>
      <c r="Q37" s="7"/>
      <c r="R37" s="12" t="s">
        <v>360</v>
      </c>
      <c r="S37" s="14" t="s">
        <v>360</v>
      </c>
      <c r="T37" s="7" t="s">
        <v>361</v>
      </c>
      <c r="U37" s="12" t="s">
        <v>19</v>
      </c>
      <c r="V37" s="12" t="s">
        <v>19</v>
      </c>
      <c r="W37" s="14" t="s">
        <v>19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19</v>
      </c>
      <c r="AD37" t="s">
        <v>6</v>
      </c>
      <c r="AE37" t="s">
        <v>362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363</v>
      </c>
      <c r="B38" s="6" t="s">
        <v>364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365</v>
      </c>
      <c r="H38" s="7" t="s">
        <v>366</v>
      </c>
      <c r="I38" s="7" t="s">
        <v>79</v>
      </c>
      <c r="J38" s="7" t="s">
        <v>2</v>
      </c>
      <c r="K38" s="7" t="s">
        <v>367</v>
      </c>
      <c r="L38" s="7">
        <v>1</v>
      </c>
      <c r="M38" s="7">
        <v>2</v>
      </c>
      <c r="N38" s="7" t="s">
        <v>226</v>
      </c>
      <c r="O38" s="7" t="s">
        <v>273</v>
      </c>
      <c r="P38" s="7" t="s">
        <v>340</v>
      </c>
      <c r="Q38" s="7"/>
      <c r="R38" s="12" t="s">
        <v>368</v>
      </c>
      <c r="S38" s="14" t="s">
        <v>19</v>
      </c>
      <c r="T38" s="7"/>
      <c r="U38" s="12" t="s">
        <v>19</v>
      </c>
      <c r="V38" s="12" t="s">
        <v>368</v>
      </c>
      <c r="W38" s="14" t="s">
        <v>369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370</v>
      </c>
      <c r="AD38" t="s">
        <v>6</v>
      </c>
      <c r="AE38" t="s">
        <v>371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372</v>
      </c>
      <c r="B39" s="6" t="s">
        <v>373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374</v>
      </c>
      <c r="H39" s="7" t="s">
        <v>375</v>
      </c>
      <c r="I39" s="7" t="s">
        <v>79</v>
      </c>
      <c r="J39" s="7" t="s">
        <v>2</v>
      </c>
      <c r="K39" s="7" t="s">
        <v>376</v>
      </c>
      <c r="L39" s="7">
        <v>1</v>
      </c>
      <c r="M39" s="7">
        <v>1</v>
      </c>
      <c r="N39" s="7" t="s">
        <v>293</v>
      </c>
      <c r="O39" s="7" t="s">
        <v>293</v>
      </c>
      <c r="P39" s="7" t="s">
        <v>340</v>
      </c>
      <c r="Q39" s="7"/>
      <c r="R39" s="12" t="s">
        <v>377</v>
      </c>
      <c r="S39" s="14" t="s">
        <v>19</v>
      </c>
      <c r="T39" s="7"/>
      <c r="U39" s="12" t="s">
        <v>19</v>
      </c>
      <c r="V39" s="12" t="s">
        <v>377</v>
      </c>
      <c r="W39" s="14" t="s">
        <v>323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378</v>
      </c>
      <c r="AD39" t="s">
        <v>6</v>
      </c>
      <c r="AE39" t="s">
        <v>379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380</v>
      </c>
      <c r="B40" s="6" t="s">
        <v>381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382</v>
      </c>
      <c r="H40" s="7" t="s">
        <v>383</v>
      </c>
      <c r="I40" s="7" t="s">
        <v>79</v>
      </c>
      <c r="J40" s="7" t="s">
        <v>2</v>
      </c>
      <c r="K40" s="7" t="s">
        <v>384</v>
      </c>
      <c r="L40" s="7">
        <v>1</v>
      </c>
      <c r="M40" s="7">
        <v>2</v>
      </c>
      <c r="N40" s="7" t="s">
        <v>385</v>
      </c>
      <c r="O40" s="7" t="s">
        <v>273</v>
      </c>
      <c r="P40" s="7" t="s">
        <v>340</v>
      </c>
      <c r="Q40" s="7"/>
      <c r="R40" s="12" t="s">
        <v>386</v>
      </c>
      <c r="S40" s="14" t="s">
        <v>19</v>
      </c>
      <c r="T40" s="7"/>
      <c r="U40" s="12" t="s">
        <v>19</v>
      </c>
      <c r="V40" s="12" t="s">
        <v>386</v>
      </c>
      <c r="W40" s="14" t="s">
        <v>163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387</v>
      </c>
      <c r="AD40" t="s">
        <v>6</v>
      </c>
      <c r="AE40" t="s">
        <v>388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389</v>
      </c>
      <c r="B41" s="6" t="s">
        <v>390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391</v>
      </c>
      <c r="H41" s="7" t="s">
        <v>392</v>
      </c>
      <c r="I41" s="7" t="s">
        <v>79</v>
      </c>
      <c r="J41" s="7" t="s">
        <v>2</v>
      </c>
      <c r="K41" s="7" t="s">
        <v>393</v>
      </c>
      <c r="L41" s="7">
        <v>1</v>
      </c>
      <c r="M41" s="7">
        <v>1</v>
      </c>
      <c r="N41" s="7" t="s">
        <v>81</v>
      </c>
      <c r="O41" s="7" t="s">
        <v>293</v>
      </c>
      <c r="P41" s="7" t="s">
        <v>340</v>
      </c>
      <c r="Q41" s="7"/>
      <c r="R41" s="12" t="s">
        <v>394</v>
      </c>
      <c r="S41" s="14" t="s">
        <v>19</v>
      </c>
      <c r="T41" s="7"/>
      <c r="U41" s="12" t="s">
        <v>19</v>
      </c>
      <c r="V41" s="12" t="s">
        <v>394</v>
      </c>
      <c r="W41" s="14" t="s">
        <v>123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395</v>
      </c>
      <c r="AD41" t="s">
        <v>6</v>
      </c>
      <c r="AE41" t="s">
        <v>396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397</v>
      </c>
      <c r="B42" s="6" t="s">
        <v>398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399</v>
      </c>
      <c r="H42" s="7" t="s">
        <v>400</v>
      </c>
      <c r="I42" s="7" t="s">
        <v>79</v>
      </c>
      <c r="J42" s="7" t="s">
        <v>2</v>
      </c>
      <c r="K42" s="7" t="s">
        <v>401</v>
      </c>
      <c r="L42" s="7">
        <v>1</v>
      </c>
      <c r="M42" s="7">
        <v>1</v>
      </c>
      <c r="N42" s="7" t="s">
        <v>81</v>
      </c>
      <c r="O42" s="7" t="s">
        <v>293</v>
      </c>
      <c r="P42" s="7" t="s">
        <v>340</v>
      </c>
      <c r="Q42" s="7"/>
      <c r="R42" s="12" t="s">
        <v>402</v>
      </c>
      <c r="S42" s="14" t="s">
        <v>19</v>
      </c>
      <c r="T42" s="7"/>
      <c r="U42" s="12" t="s">
        <v>19</v>
      </c>
      <c r="V42" s="12" t="s">
        <v>402</v>
      </c>
      <c r="W42" s="14" t="s">
        <v>403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404</v>
      </c>
      <c r="AD42" t="s">
        <v>6</v>
      </c>
      <c r="AE42" t="s">
        <v>206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405</v>
      </c>
      <c r="B43" s="6" t="s">
        <v>406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399</v>
      </c>
      <c r="H43" s="7" t="s">
        <v>400</v>
      </c>
      <c r="I43" s="7" t="s">
        <v>79</v>
      </c>
      <c r="J43" s="7" t="s">
        <v>2</v>
      </c>
      <c r="K43" s="7" t="s">
        <v>407</v>
      </c>
      <c r="L43" s="7">
        <v>1</v>
      </c>
      <c r="M43" s="7">
        <v>1</v>
      </c>
      <c r="N43" s="7" t="s">
        <v>226</v>
      </c>
      <c r="O43" s="7" t="s">
        <v>293</v>
      </c>
      <c r="P43" s="7" t="s">
        <v>340</v>
      </c>
      <c r="Q43" s="7"/>
      <c r="R43" s="12" t="s">
        <v>408</v>
      </c>
      <c r="S43" s="14" t="s">
        <v>19</v>
      </c>
      <c r="T43" s="7"/>
      <c r="U43" s="12" t="s">
        <v>19</v>
      </c>
      <c r="V43" s="12" t="s">
        <v>408</v>
      </c>
      <c r="W43" s="14" t="s">
        <v>177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404</v>
      </c>
      <c r="AD43" t="s">
        <v>6</v>
      </c>
      <c r="AE43" t="s">
        <v>206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409</v>
      </c>
      <c r="B44" s="6" t="s">
        <v>410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159</v>
      </c>
      <c r="H44" s="7" t="s">
        <v>160</v>
      </c>
      <c r="I44" s="7" t="s">
        <v>79</v>
      </c>
      <c r="J44" s="7" t="s">
        <v>2</v>
      </c>
      <c r="K44" s="7" t="s">
        <v>315</v>
      </c>
      <c r="L44" s="7">
        <v>1</v>
      </c>
      <c r="M44" s="7">
        <v>1</v>
      </c>
      <c r="N44" s="7" t="s">
        <v>293</v>
      </c>
      <c r="O44" s="7" t="s">
        <v>293</v>
      </c>
      <c r="P44" s="7" t="s">
        <v>340</v>
      </c>
      <c r="Q44" s="7"/>
      <c r="R44" s="12" t="s">
        <v>279</v>
      </c>
      <c r="S44" s="14" t="s">
        <v>19</v>
      </c>
      <c r="T44" s="7"/>
      <c r="U44" s="12" t="s">
        <v>19</v>
      </c>
      <c r="V44" s="12" t="s">
        <v>279</v>
      </c>
      <c r="W44" s="14" t="s">
        <v>316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317</v>
      </c>
      <c r="AD44" t="s">
        <v>6</v>
      </c>
      <c r="AE44" t="s">
        <v>165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411</v>
      </c>
      <c r="B45" s="6" t="s">
        <v>412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413</v>
      </c>
      <c r="H45" s="7" t="s">
        <v>414</v>
      </c>
      <c r="I45" s="7" t="s">
        <v>79</v>
      </c>
      <c r="J45" s="7" t="s">
        <v>2</v>
      </c>
      <c r="K45" s="7" t="s">
        <v>415</v>
      </c>
      <c r="L45" s="7">
        <v>1</v>
      </c>
      <c r="M45" s="7">
        <v>1</v>
      </c>
      <c r="N45" s="7" t="s">
        <v>293</v>
      </c>
      <c r="O45" s="7" t="s">
        <v>293</v>
      </c>
      <c r="P45" s="7" t="s">
        <v>340</v>
      </c>
      <c r="Q45" s="7"/>
      <c r="R45" s="12" t="s">
        <v>416</v>
      </c>
      <c r="S45" s="14" t="s">
        <v>19</v>
      </c>
      <c r="T45" s="7"/>
      <c r="U45" s="12" t="s">
        <v>19</v>
      </c>
      <c r="V45" s="12" t="s">
        <v>416</v>
      </c>
      <c r="W45" s="14" t="s">
        <v>417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418</v>
      </c>
      <c r="AD45" t="s">
        <v>6</v>
      </c>
      <c r="AE45" t="s">
        <v>419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420</v>
      </c>
      <c r="B46" s="6" t="s">
        <v>421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422</v>
      </c>
      <c r="H46" s="7" t="s">
        <v>423</v>
      </c>
      <c r="I46" s="7" t="s">
        <v>79</v>
      </c>
      <c r="J46" s="7" t="s">
        <v>2</v>
      </c>
      <c r="K46" s="7" t="s">
        <v>424</v>
      </c>
      <c r="L46" s="7">
        <v>1</v>
      </c>
      <c r="M46" s="7">
        <v>1</v>
      </c>
      <c r="N46" s="7" t="s">
        <v>273</v>
      </c>
      <c r="O46" s="7" t="s">
        <v>340</v>
      </c>
      <c r="P46" s="7" t="s">
        <v>341</v>
      </c>
      <c r="Q46" s="7"/>
      <c r="R46" s="12" t="s">
        <v>425</v>
      </c>
      <c r="S46" s="14" t="s">
        <v>19</v>
      </c>
      <c r="T46" s="7"/>
      <c r="U46" s="12" t="s">
        <v>19</v>
      </c>
      <c r="V46" s="12" t="s">
        <v>425</v>
      </c>
      <c r="W46" s="14" t="s">
        <v>93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426</v>
      </c>
      <c r="AD46" t="s">
        <v>6</v>
      </c>
      <c r="AE46" t="s">
        <v>427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428</v>
      </c>
      <c r="B47" s="6" t="s">
        <v>429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430</v>
      </c>
      <c r="H47" s="7" t="s">
        <v>431</v>
      </c>
      <c r="I47" s="7" t="s">
        <v>79</v>
      </c>
      <c r="J47" s="7" t="s">
        <v>2</v>
      </c>
      <c r="K47" s="7" t="s">
        <v>432</v>
      </c>
      <c r="L47" s="7">
        <v>3</v>
      </c>
      <c r="M47" s="7">
        <v>1</v>
      </c>
      <c r="N47" s="7" t="s">
        <v>340</v>
      </c>
      <c r="O47" s="7" t="s">
        <v>340</v>
      </c>
      <c r="P47" s="7" t="s">
        <v>341</v>
      </c>
      <c r="Q47" s="7"/>
      <c r="R47" s="12" t="s">
        <v>433</v>
      </c>
      <c r="S47" s="14" t="s">
        <v>19</v>
      </c>
      <c r="T47" s="7"/>
      <c r="U47" s="12" t="s">
        <v>19</v>
      </c>
      <c r="V47" s="12" t="s">
        <v>433</v>
      </c>
      <c r="W47" s="14" t="s">
        <v>434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435</v>
      </c>
      <c r="AD47" t="s">
        <v>6</v>
      </c>
      <c r="AE47" t="s">
        <v>436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437</v>
      </c>
      <c r="B48" s="6" t="s">
        <v>438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430</v>
      </c>
      <c r="H48" s="7" t="s">
        <v>431</v>
      </c>
      <c r="I48" s="7" t="s">
        <v>79</v>
      </c>
      <c r="J48" s="7" t="s">
        <v>2</v>
      </c>
      <c r="K48" s="7" t="s">
        <v>439</v>
      </c>
      <c r="L48" s="7">
        <v>1</v>
      </c>
      <c r="M48" s="7">
        <v>1</v>
      </c>
      <c r="N48" s="7" t="s">
        <v>340</v>
      </c>
      <c r="O48" s="7" t="s">
        <v>340</v>
      </c>
      <c r="P48" s="7" t="s">
        <v>341</v>
      </c>
      <c r="Q48" s="7"/>
      <c r="R48" s="12" t="s">
        <v>440</v>
      </c>
      <c r="S48" s="14" t="s">
        <v>19</v>
      </c>
      <c r="T48" s="7"/>
      <c r="U48" s="12" t="s">
        <v>19</v>
      </c>
      <c r="V48" s="12" t="s">
        <v>440</v>
      </c>
      <c r="W48" s="14" t="s">
        <v>441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442</v>
      </c>
      <c r="AD48" t="s">
        <v>6</v>
      </c>
      <c r="AE48" t="s">
        <v>436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443</v>
      </c>
      <c r="B49" s="6" t="s">
        <v>444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445</v>
      </c>
      <c r="H49" s="7" t="s">
        <v>446</v>
      </c>
      <c r="I49" s="7" t="s">
        <v>79</v>
      </c>
      <c r="J49" s="7" t="s">
        <v>2</v>
      </c>
      <c r="K49" s="7" t="s">
        <v>447</v>
      </c>
      <c r="L49" s="7">
        <v>1</v>
      </c>
      <c r="M49" s="7">
        <v>1</v>
      </c>
      <c r="N49" s="7" t="s">
        <v>340</v>
      </c>
      <c r="O49" s="7" t="s">
        <v>340</v>
      </c>
      <c r="P49" s="7" t="s">
        <v>341</v>
      </c>
      <c r="Q49" s="7"/>
      <c r="R49" s="12" t="s">
        <v>434</v>
      </c>
      <c r="S49" s="14" t="s">
        <v>19</v>
      </c>
      <c r="T49" s="7"/>
      <c r="U49" s="12" t="s">
        <v>19</v>
      </c>
      <c r="V49" s="12" t="s">
        <v>434</v>
      </c>
      <c r="W49" s="14" t="s">
        <v>170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448</v>
      </c>
      <c r="AD49" t="s">
        <v>6</v>
      </c>
      <c r="AE49" t="s">
        <v>449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450</v>
      </c>
      <c r="B50" s="6" t="s">
        <v>451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399</v>
      </c>
      <c r="H50" s="7" t="s">
        <v>400</v>
      </c>
      <c r="I50" s="7" t="s">
        <v>79</v>
      </c>
      <c r="J50" s="7" t="s">
        <v>2</v>
      </c>
      <c r="K50" s="7" t="s">
        <v>452</v>
      </c>
      <c r="L50" s="7">
        <v>1</v>
      </c>
      <c r="M50" s="7">
        <v>2</v>
      </c>
      <c r="N50" s="7" t="s">
        <v>143</v>
      </c>
      <c r="O50" s="7" t="s">
        <v>293</v>
      </c>
      <c r="P50" s="7" t="s">
        <v>341</v>
      </c>
      <c r="Q50" s="7"/>
      <c r="R50" s="12" t="s">
        <v>453</v>
      </c>
      <c r="S50" s="14" t="s">
        <v>19</v>
      </c>
      <c r="T50" s="7"/>
      <c r="U50" s="12" t="s">
        <v>19</v>
      </c>
      <c r="V50" s="12" t="s">
        <v>453</v>
      </c>
      <c r="W50" s="14" t="s">
        <v>454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455</v>
      </c>
      <c r="AD50" t="s">
        <v>6</v>
      </c>
      <c r="AE50" t="s">
        <v>206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456</v>
      </c>
      <c r="B51" s="6" t="s">
        <v>457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159</v>
      </c>
      <c r="H51" s="7" t="s">
        <v>160</v>
      </c>
      <c r="I51" s="7" t="s">
        <v>79</v>
      </c>
      <c r="J51" s="7" t="s">
        <v>2</v>
      </c>
      <c r="K51" s="7" t="s">
        <v>161</v>
      </c>
      <c r="L51" s="7">
        <v>1</v>
      </c>
      <c r="M51" s="7">
        <v>2</v>
      </c>
      <c r="N51" s="7" t="s">
        <v>293</v>
      </c>
      <c r="O51" s="7" t="s">
        <v>293</v>
      </c>
      <c r="P51" s="7" t="s">
        <v>341</v>
      </c>
      <c r="Q51" s="7"/>
      <c r="R51" s="12" t="s">
        <v>458</v>
      </c>
      <c r="S51" s="14" t="s">
        <v>19</v>
      </c>
      <c r="T51" s="7"/>
      <c r="U51" s="12" t="s">
        <v>19</v>
      </c>
      <c r="V51" s="12" t="s">
        <v>458</v>
      </c>
      <c r="W51" s="14" t="s">
        <v>459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460</v>
      </c>
      <c r="AD51" t="s">
        <v>6</v>
      </c>
      <c r="AE51" t="s">
        <v>165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461</v>
      </c>
      <c r="B52" s="6" t="s">
        <v>462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399</v>
      </c>
      <c r="H52" s="7" t="s">
        <v>400</v>
      </c>
      <c r="I52" s="7" t="s">
        <v>79</v>
      </c>
      <c r="J52" s="7" t="s">
        <v>2</v>
      </c>
      <c r="K52" s="7" t="s">
        <v>463</v>
      </c>
      <c r="L52" s="7">
        <v>1</v>
      </c>
      <c r="M52" s="7">
        <v>2</v>
      </c>
      <c r="N52" s="7" t="s">
        <v>175</v>
      </c>
      <c r="O52" s="7" t="s">
        <v>293</v>
      </c>
      <c r="P52" s="7" t="s">
        <v>341</v>
      </c>
      <c r="Q52" s="7"/>
      <c r="R52" s="12" t="s">
        <v>453</v>
      </c>
      <c r="S52" s="14" t="s">
        <v>19</v>
      </c>
      <c r="T52" s="7"/>
      <c r="U52" s="12" t="s">
        <v>19</v>
      </c>
      <c r="V52" s="12" t="s">
        <v>453</v>
      </c>
      <c r="W52" s="14" t="s">
        <v>454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455</v>
      </c>
      <c r="AD52" t="s">
        <v>6</v>
      </c>
      <c r="AE52" t="s">
        <v>206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464</v>
      </c>
      <c r="B53" s="6" t="s">
        <v>465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399</v>
      </c>
      <c r="H53" s="7" t="s">
        <v>400</v>
      </c>
      <c r="I53" s="7" t="s">
        <v>79</v>
      </c>
      <c r="J53" s="7" t="s">
        <v>2</v>
      </c>
      <c r="K53" s="7" t="s">
        <v>466</v>
      </c>
      <c r="L53" s="7">
        <v>1</v>
      </c>
      <c r="M53" s="7">
        <v>2</v>
      </c>
      <c r="N53" s="7" t="s">
        <v>175</v>
      </c>
      <c r="O53" s="7" t="s">
        <v>293</v>
      </c>
      <c r="P53" s="7" t="s">
        <v>341</v>
      </c>
      <c r="Q53" s="7"/>
      <c r="R53" s="12" t="s">
        <v>453</v>
      </c>
      <c r="S53" s="14" t="s">
        <v>19</v>
      </c>
      <c r="T53" s="7"/>
      <c r="U53" s="12" t="s">
        <v>19</v>
      </c>
      <c r="V53" s="12" t="s">
        <v>453</v>
      </c>
      <c r="W53" s="14" t="s">
        <v>454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455</v>
      </c>
      <c r="AD53" t="s">
        <v>6</v>
      </c>
      <c r="AE53" t="s">
        <v>206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467</v>
      </c>
      <c r="B54" s="6" t="s">
        <v>468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128</v>
      </c>
      <c r="H54" s="7" t="s">
        <v>129</v>
      </c>
      <c r="I54" s="7" t="s">
        <v>79</v>
      </c>
      <c r="J54" s="7" t="s">
        <v>2</v>
      </c>
      <c r="K54" s="7" t="s">
        <v>469</v>
      </c>
      <c r="L54" s="7">
        <v>2</v>
      </c>
      <c r="M54" s="7">
        <v>1</v>
      </c>
      <c r="N54" s="7" t="s">
        <v>293</v>
      </c>
      <c r="O54" s="7" t="s">
        <v>340</v>
      </c>
      <c r="P54" s="7" t="s">
        <v>341</v>
      </c>
      <c r="Q54" s="7"/>
      <c r="R54" s="12" t="s">
        <v>470</v>
      </c>
      <c r="S54" s="14" t="s">
        <v>19</v>
      </c>
      <c r="T54" s="7"/>
      <c r="U54" s="12" t="s">
        <v>19</v>
      </c>
      <c r="V54" s="12" t="s">
        <v>470</v>
      </c>
      <c r="W54" s="14" t="s">
        <v>471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472</v>
      </c>
      <c r="AD54" t="s">
        <v>6</v>
      </c>
      <c r="AE54" t="s">
        <v>256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473</v>
      </c>
      <c r="B55" s="6" t="s">
        <v>474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475</v>
      </c>
      <c r="H55" s="7" t="s">
        <v>476</v>
      </c>
      <c r="I55" s="7" t="s">
        <v>79</v>
      </c>
      <c r="J55" s="7" t="s">
        <v>2</v>
      </c>
      <c r="K55" s="7" t="s">
        <v>477</v>
      </c>
      <c r="L55" s="7">
        <v>1</v>
      </c>
      <c r="M55" s="7">
        <v>1</v>
      </c>
      <c r="N55" s="7" t="s">
        <v>340</v>
      </c>
      <c r="O55" s="7" t="s">
        <v>340</v>
      </c>
      <c r="P55" s="7" t="s">
        <v>341</v>
      </c>
      <c r="Q55" s="7"/>
      <c r="R55" s="12" t="s">
        <v>212</v>
      </c>
      <c r="S55" s="14" t="s">
        <v>19</v>
      </c>
      <c r="T55" s="7"/>
      <c r="U55" s="12" t="s">
        <v>19</v>
      </c>
      <c r="V55" s="12" t="s">
        <v>212</v>
      </c>
      <c r="W55" s="14" t="s">
        <v>478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479</v>
      </c>
      <c r="AD55" t="s">
        <v>6</v>
      </c>
      <c r="AE55" t="s">
        <v>480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481</v>
      </c>
      <c r="B56" s="6" t="s">
        <v>482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483</v>
      </c>
      <c r="H56" s="7" t="s">
        <v>484</v>
      </c>
      <c r="I56" s="7" t="s">
        <v>79</v>
      </c>
      <c r="J56" s="7" t="s">
        <v>2</v>
      </c>
      <c r="K56" s="7" t="s">
        <v>485</v>
      </c>
      <c r="L56" s="7">
        <v>1</v>
      </c>
      <c r="M56" s="7">
        <v>3</v>
      </c>
      <c r="N56" s="7" t="s">
        <v>175</v>
      </c>
      <c r="O56" s="7" t="s">
        <v>273</v>
      </c>
      <c r="P56" s="7" t="s">
        <v>341</v>
      </c>
      <c r="Q56" s="7"/>
      <c r="R56" s="12" t="s">
        <v>486</v>
      </c>
      <c r="S56" s="14" t="s">
        <v>19</v>
      </c>
      <c r="T56" s="7"/>
      <c r="U56" s="12" t="s">
        <v>19</v>
      </c>
      <c r="V56" s="12" t="s">
        <v>486</v>
      </c>
      <c r="W56" s="14" t="s">
        <v>487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488</v>
      </c>
      <c r="AD56" t="s">
        <v>6</v>
      </c>
      <c r="AE56" t="s">
        <v>489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490</v>
      </c>
      <c r="B57" s="6" t="s">
        <v>491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483</v>
      </c>
      <c r="H57" s="7" t="s">
        <v>484</v>
      </c>
      <c r="I57" s="7" t="s">
        <v>79</v>
      </c>
      <c r="J57" s="7" t="s">
        <v>2</v>
      </c>
      <c r="K57" s="7" t="s">
        <v>492</v>
      </c>
      <c r="L57" s="7">
        <v>1</v>
      </c>
      <c r="M57" s="7">
        <v>1</v>
      </c>
      <c r="N57" s="7" t="s">
        <v>175</v>
      </c>
      <c r="O57" s="7" t="s">
        <v>340</v>
      </c>
      <c r="P57" s="7" t="s">
        <v>341</v>
      </c>
      <c r="Q57" s="7"/>
      <c r="R57" s="12" t="s">
        <v>493</v>
      </c>
      <c r="S57" s="14" t="s">
        <v>19</v>
      </c>
      <c r="T57" s="7"/>
      <c r="U57" s="12" t="s">
        <v>19</v>
      </c>
      <c r="V57" s="12" t="s">
        <v>493</v>
      </c>
      <c r="W57" s="14" t="s">
        <v>494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495</v>
      </c>
      <c r="AD57" t="s">
        <v>6</v>
      </c>
      <c r="AE57" t="s">
        <v>489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496</v>
      </c>
      <c r="B58" s="6" t="s">
        <v>497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413</v>
      </c>
      <c r="H58" s="7" t="s">
        <v>414</v>
      </c>
      <c r="I58" s="7" t="s">
        <v>79</v>
      </c>
      <c r="J58" s="7" t="s">
        <v>2</v>
      </c>
      <c r="K58" s="7" t="s">
        <v>415</v>
      </c>
      <c r="L58" s="7">
        <v>1</v>
      </c>
      <c r="M58" s="7">
        <v>1</v>
      </c>
      <c r="N58" s="7" t="s">
        <v>340</v>
      </c>
      <c r="O58" s="7" t="s">
        <v>340</v>
      </c>
      <c r="P58" s="7" t="s">
        <v>341</v>
      </c>
      <c r="Q58" s="7"/>
      <c r="R58" s="12" t="s">
        <v>416</v>
      </c>
      <c r="S58" s="14" t="s">
        <v>19</v>
      </c>
      <c r="T58" s="7"/>
      <c r="U58" s="12" t="s">
        <v>19</v>
      </c>
      <c r="V58" s="12" t="s">
        <v>416</v>
      </c>
      <c r="W58" s="14" t="s">
        <v>417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418</v>
      </c>
      <c r="AD58" t="s">
        <v>6</v>
      </c>
      <c r="AE58" t="s">
        <v>419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498</v>
      </c>
      <c r="B59" s="6" t="s">
        <v>499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500</v>
      </c>
      <c r="H59" s="7" t="s">
        <v>501</v>
      </c>
      <c r="I59" s="7" t="s">
        <v>79</v>
      </c>
      <c r="J59" s="7" t="s">
        <v>2</v>
      </c>
      <c r="K59" s="7" t="s">
        <v>502</v>
      </c>
      <c r="L59" s="7">
        <v>1</v>
      </c>
      <c r="M59" s="7">
        <v>1</v>
      </c>
      <c r="N59" s="7" t="s">
        <v>340</v>
      </c>
      <c r="O59" s="7" t="s">
        <v>340</v>
      </c>
      <c r="P59" s="7" t="s">
        <v>341</v>
      </c>
      <c r="Q59" s="7"/>
      <c r="R59" s="12" t="s">
        <v>503</v>
      </c>
      <c r="S59" s="14" t="s">
        <v>19</v>
      </c>
      <c r="T59" s="7"/>
      <c r="U59" s="12" t="s">
        <v>19</v>
      </c>
      <c r="V59" s="12" t="s">
        <v>503</v>
      </c>
      <c r="W59" s="14" t="s">
        <v>504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505</v>
      </c>
      <c r="AD59" t="s">
        <v>6</v>
      </c>
      <c r="AE59" t="s">
        <v>506</v>
      </c>
      <c r="AF59" t="s">
        <v>87</v>
      </c>
      <c r="AG59" t="s">
        <v>75</v>
      </c>
      <c r="AH59" t="s">
        <v>19</v>
      </c>
    </row>
    <row r="60" customHeight="1" spans="1:32">
      <c r="A60" s="10" t="s">
        <v>507</v>
      </c>
      <c r="B60" s="10"/>
      <c r="C60" s="10" t="s">
        <v>508</v>
      </c>
      <c r="D60" s="10"/>
      <c r="E60" s="10"/>
      <c r="F60" s="10"/>
      <c r="G60" s="10" t="s">
        <v>508</v>
      </c>
      <c r="H60" s="10" t="s">
        <v>508</v>
      </c>
      <c r="I60" s="10" t="s">
        <v>508</v>
      </c>
      <c r="J60" s="10" t="s">
        <v>508</v>
      </c>
      <c r="K60" s="10" t="s">
        <v>508</v>
      </c>
      <c r="L60" s="10" t="s">
        <v>508</v>
      </c>
      <c r="M60" s="10" t="s">
        <v>508</v>
      </c>
      <c r="N60" s="10" t="s">
        <v>508</v>
      </c>
      <c r="O60" s="10" t="s">
        <v>508</v>
      </c>
      <c r="P60" s="10" t="s">
        <v>508</v>
      </c>
      <c r="Q60" s="10"/>
      <c r="R60" s="13" t="s">
        <v>20</v>
      </c>
      <c r="S60" s="13" t="s">
        <v>21</v>
      </c>
      <c r="T60" s="10" t="s">
        <v>508</v>
      </c>
      <c r="U60" s="13"/>
      <c r="V60" s="13" t="s">
        <v>509</v>
      </c>
      <c r="W60" s="13" t="s">
        <v>22</v>
      </c>
      <c r="X60" s="13"/>
      <c r="Y60" s="13"/>
      <c r="Z60" s="13"/>
      <c r="AA60" s="10"/>
      <c r="AB60" s="13"/>
      <c r="AC60" s="10"/>
      <c r="AD60" s="10" t="s">
        <v>508</v>
      </c>
      <c r="AE60" s="10"/>
      <c r="AF6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510</v>
      </c>
      <c r="B1" s="4" t="s">
        <v>511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512</v>
      </c>
      <c r="H1" s="4" t="s">
        <v>513</v>
      </c>
      <c r="I1" s="4" t="s">
        <v>13</v>
      </c>
      <c r="J1" s="4" t="s">
        <v>17</v>
      </c>
      <c r="K1" s="4" t="s">
        <v>18</v>
      </c>
      <c r="L1" s="11" t="s">
        <v>514</v>
      </c>
      <c r="M1" s="4" t="s">
        <v>515</v>
      </c>
      <c r="N1" s="4" t="s">
        <v>516</v>
      </c>
    </row>
    <row r="2" ht="14.25" customHeight="1" spans="1:256">
      <c r="A2" s="6" t="s">
        <v>517</v>
      </c>
      <c r="B2" s="7" t="s">
        <v>518</v>
      </c>
      <c r="C2" s="7" t="s">
        <v>519</v>
      </c>
      <c r="D2" s="7" t="s">
        <v>2</v>
      </c>
      <c r="E2" s="7" t="s">
        <v>76</v>
      </c>
      <c r="F2" s="7" t="s">
        <v>75</v>
      </c>
      <c r="G2" s="7" t="s">
        <v>226</v>
      </c>
      <c r="H2" s="7" t="s">
        <v>520</v>
      </c>
      <c r="I2" s="12" t="s">
        <v>23</v>
      </c>
      <c r="J2" s="12" t="s">
        <v>19</v>
      </c>
      <c r="K2" s="12" t="s">
        <v>23</v>
      </c>
      <c r="L2" s="7" t="s">
        <v>521</v>
      </c>
      <c r="M2" s="7" t="s">
        <v>522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507</v>
      </c>
      <c r="B3" s="10" t="s">
        <v>508</v>
      </c>
      <c r="C3" s="10" t="s">
        <v>508</v>
      </c>
      <c r="D3" s="10" t="s">
        <v>508</v>
      </c>
      <c r="E3" s="10"/>
      <c r="F3" s="10"/>
      <c r="G3" s="10" t="s">
        <v>508</v>
      </c>
      <c r="H3" s="10" t="s">
        <v>508</v>
      </c>
      <c r="I3" s="13" t="s">
        <v>23</v>
      </c>
      <c r="J3" s="13"/>
      <c r="K3" s="13"/>
      <c r="L3" s="10"/>
      <c r="M3" s="10" t="s">
        <v>508</v>
      </c>
      <c r="N3" t="s">
        <v>508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523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"/>
  <sheetViews>
    <sheetView tabSelected="1" workbookViewId="0">
      <selection activeCell="A67" sqref="A67:C6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524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193</v>
      </c>
      <c r="E2" t="str">
        <f>VLOOKUP(A2,HOP!A:L,12,0)</f>
        <v>193.00</v>
      </c>
      <c r="F2" t="str">
        <f>VLOOKUP(A2,HOP!A:C,3,0)</f>
        <v>2687339</v>
      </c>
      <c r="G2">
        <f>D2-E2</f>
        <v>0</v>
      </c>
      <c r="H2" t="str">
        <f>$H$1&amp;F2</f>
        <v>，2687339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118</v>
      </c>
      <c r="E3" t="str">
        <f>VLOOKUP(A3,HOP!A:L,12,0)</f>
        <v>118.00</v>
      </c>
      <c r="F3" t="str">
        <f>VLOOKUP(A3,HOP!A:C,3,0)</f>
        <v>2687216</v>
      </c>
      <c r="G3">
        <f t="shared" ref="G3:G34" si="0">D3-E3</f>
        <v>0</v>
      </c>
      <c r="H3" t="str">
        <f t="shared" ref="H3:H34" si="1">$H$1&amp;F3</f>
        <v>，2687216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1201</v>
      </c>
      <c r="E4" t="str">
        <f>VLOOKUP(A4,HOP!A:L,12,0)</f>
        <v>1201.00</v>
      </c>
      <c r="F4" t="str">
        <f>VLOOKUP(A4,HOP!A:C,3,0)</f>
        <v>2687646</v>
      </c>
      <c r="G4">
        <f t="shared" si="0"/>
        <v>0</v>
      </c>
      <c r="H4" t="str">
        <f t="shared" si="1"/>
        <v>，2687646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112</v>
      </c>
      <c r="C5" s="7" t="s">
        <v>82</v>
      </c>
      <c r="D5" s="3">
        <v>1371</v>
      </c>
      <c r="E5" t="str">
        <f>VLOOKUP(A5,HOP!A:L,12,0)</f>
        <v>1371.00</v>
      </c>
      <c r="F5" t="str">
        <f>VLOOKUP(A5,HOP!A:C,3,0)</f>
        <v>2681327</v>
      </c>
      <c r="G5">
        <f t="shared" si="0"/>
        <v>0</v>
      </c>
      <c r="H5" t="str">
        <f t="shared" si="1"/>
        <v>，2681327</v>
      </c>
      <c r="I5" t="str">
        <f>VLOOKUP(A5,HOP!A:U,21,0)</f>
        <v>直采</v>
      </c>
    </row>
    <row r="6" ht="14.25" hidden="1" customHeight="1" spans="1:9">
      <c r="A6" s="6" t="s">
        <v>117</v>
      </c>
      <c r="B6" s="7" t="s">
        <v>112</v>
      </c>
      <c r="C6" s="7" t="s">
        <v>82</v>
      </c>
      <c r="D6" s="3">
        <v>474</v>
      </c>
      <c r="E6" t="str">
        <f>VLOOKUP(A6,HOP!A:L,12,0)</f>
        <v>474.00</v>
      </c>
      <c r="F6" t="str">
        <f>VLOOKUP(A6,HOP!A:C,3,0)</f>
        <v>2684303</v>
      </c>
      <c r="G6">
        <f t="shared" si="0"/>
        <v>0</v>
      </c>
      <c r="H6" t="str">
        <f t="shared" si="1"/>
        <v>，2684303</v>
      </c>
      <c r="I6" t="str">
        <f>VLOOKUP(A6,HOP!A:U,21,0)</f>
        <v>直连</v>
      </c>
    </row>
    <row r="7" ht="14.25" hidden="1" customHeight="1" spans="1:9">
      <c r="A7" s="6" t="s">
        <v>126</v>
      </c>
      <c r="B7" s="7" t="s">
        <v>112</v>
      </c>
      <c r="C7" s="7" t="s">
        <v>82</v>
      </c>
      <c r="D7" s="3">
        <v>1302</v>
      </c>
      <c r="E7" t="str">
        <f>VLOOKUP(A7,HOP!A:L,12,0)</f>
        <v>1302.00</v>
      </c>
      <c r="F7" t="str">
        <f>VLOOKUP(A7,HOP!A:C,3,0)</f>
        <v>2684080</v>
      </c>
      <c r="G7">
        <f t="shared" si="0"/>
        <v>0</v>
      </c>
      <c r="H7" t="str">
        <f t="shared" si="1"/>
        <v>，2684080</v>
      </c>
      <c r="I7" t="str">
        <f>VLOOKUP(A7,HOP!A:U,21,0)</f>
        <v>直采</v>
      </c>
    </row>
    <row r="8" ht="14.25" hidden="1" customHeight="1" spans="1:9">
      <c r="A8" s="6" t="s">
        <v>135</v>
      </c>
      <c r="B8" s="7" t="s">
        <v>112</v>
      </c>
      <c r="C8" s="7" t="s">
        <v>82</v>
      </c>
      <c r="D8" s="3">
        <v>1302</v>
      </c>
      <c r="E8" t="str">
        <f>VLOOKUP(A8,HOP!A:L,12,0)</f>
        <v>1302.00</v>
      </c>
      <c r="F8" t="str">
        <f>VLOOKUP(A8,HOP!A:C,3,0)</f>
        <v>2684239</v>
      </c>
      <c r="G8">
        <f t="shared" si="0"/>
        <v>0</v>
      </c>
      <c r="H8" t="str">
        <f t="shared" si="1"/>
        <v>，2684239</v>
      </c>
      <c r="I8" t="str">
        <f>VLOOKUP(A8,HOP!A:U,21,0)</f>
        <v>直采</v>
      </c>
    </row>
    <row r="9" ht="14.25" hidden="1" customHeight="1" spans="1:9">
      <c r="A9" s="6" t="s">
        <v>138</v>
      </c>
      <c r="B9" s="7" t="s">
        <v>143</v>
      </c>
      <c r="C9" s="7" t="s">
        <v>82</v>
      </c>
      <c r="D9" s="3">
        <v>1782</v>
      </c>
      <c r="E9" t="str">
        <f>VLOOKUP(A9,HOP!A:L,12,0)</f>
        <v>1782.00</v>
      </c>
      <c r="F9" t="str">
        <f>VLOOKUP(A9,HOP!A:C,3,0)</f>
        <v>2685491</v>
      </c>
      <c r="G9">
        <f t="shared" si="0"/>
        <v>0</v>
      </c>
      <c r="H9" t="str">
        <f t="shared" si="1"/>
        <v>，2685491</v>
      </c>
      <c r="I9" t="str">
        <f>VLOOKUP(A9,HOP!A:U,21,0)</f>
        <v>直采</v>
      </c>
    </row>
    <row r="10" ht="14.25" hidden="1" customHeight="1" spans="1:9">
      <c r="A10" s="6" t="s">
        <v>148</v>
      </c>
      <c r="B10" s="7" t="s">
        <v>81</v>
      </c>
      <c r="C10" s="7" t="s">
        <v>82</v>
      </c>
      <c r="D10" s="3">
        <v>1512</v>
      </c>
      <c r="E10" t="str">
        <f>VLOOKUP(A10,HOP!A:L,12,0)</f>
        <v>1512.00</v>
      </c>
      <c r="F10" t="str">
        <f>VLOOKUP(A10,HOP!A:C,3,0)</f>
        <v>2687578</v>
      </c>
      <c r="G10">
        <f t="shared" si="0"/>
        <v>0</v>
      </c>
      <c r="H10" t="str">
        <f t="shared" si="1"/>
        <v>，2687578</v>
      </c>
      <c r="I10" t="str">
        <f>VLOOKUP(A10,HOP!A:U,21,0)</f>
        <v>直连</v>
      </c>
    </row>
    <row r="11" ht="14.25" hidden="1" customHeight="1" spans="1:9">
      <c r="A11" s="6" t="s">
        <v>157</v>
      </c>
      <c r="B11" s="7" t="s">
        <v>81</v>
      </c>
      <c r="C11" s="7" t="s">
        <v>82</v>
      </c>
      <c r="D11" s="3">
        <v>318</v>
      </c>
      <c r="E11" t="str">
        <f>VLOOKUP(A11,HOP!A:L,12,0)</f>
        <v>318.00</v>
      </c>
      <c r="F11" t="str">
        <f>VLOOKUP(A11,HOP!A:C,3,0)</f>
        <v>2687312</v>
      </c>
      <c r="G11">
        <f t="shared" si="0"/>
        <v>0</v>
      </c>
      <c r="H11" t="str">
        <f t="shared" si="1"/>
        <v>，2687312</v>
      </c>
      <c r="I11" t="str">
        <f>VLOOKUP(A11,HOP!A:U,21,0)</f>
        <v>直连</v>
      </c>
    </row>
    <row r="12" ht="14.25" hidden="1" customHeight="1" spans="1:9">
      <c r="A12" s="6" t="s">
        <v>166</v>
      </c>
      <c r="B12" s="7" t="s">
        <v>81</v>
      </c>
      <c r="C12" s="7" t="s">
        <v>82</v>
      </c>
      <c r="D12" s="3">
        <v>444</v>
      </c>
      <c r="E12" t="str">
        <f>VLOOKUP(A12,HOP!A:L,12,0)</f>
        <v>444.00</v>
      </c>
      <c r="F12" t="str">
        <f>VLOOKUP(A12,HOP!A:C,3,0)</f>
        <v>2687605</v>
      </c>
      <c r="G12">
        <f t="shared" si="0"/>
        <v>0</v>
      </c>
      <c r="H12" t="str">
        <f t="shared" si="1"/>
        <v>，2687605</v>
      </c>
      <c r="I12" t="str">
        <f>VLOOKUP(A12,HOP!A:U,21,0)</f>
        <v>直连</v>
      </c>
    </row>
    <row r="13" ht="14.25" customHeight="1" spans="1:9">
      <c r="A13" s="6" t="s">
        <v>172</v>
      </c>
      <c r="B13" s="7" t="s">
        <v>143</v>
      </c>
      <c r="C13" s="7" t="s">
        <v>175</v>
      </c>
      <c r="D13" s="3">
        <v>394</v>
      </c>
      <c r="E13" t="str">
        <f>VLOOKUP(A13,HOP!A:L,12,0)</f>
        <v>393.99</v>
      </c>
      <c r="F13" t="str">
        <f>VLOOKUP(A13,HOP!A:C,3,0)</f>
        <v>2680770</v>
      </c>
      <c r="G13">
        <f t="shared" si="0"/>
        <v>0.00999999999999091</v>
      </c>
      <c r="H13" t="str">
        <f t="shared" si="1"/>
        <v>，2680770</v>
      </c>
      <c r="I13" t="str">
        <f>VLOOKUP(A13,HOP!A:U,21,0)</f>
        <v>直连</v>
      </c>
    </row>
    <row r="14" ht="14.25" hidden="1" customHeight="1" spans="1:9">
      <c r="A14" s="6" t="s">
        <v>180</v>
      </c>
      <c r="B14" s="7" t="s">
        <v>112</v>
      </c>
      <c r="C14" s="7" t="s">
        <v>175</v>
      </c>
      <c r="D14" s="3">
        <v>12412</v>
      </c>
      <c r="E14" t="str">
        <f>VLOOKUP(A14,HOP!A:L,12,0)</f>
        <v>12412.00</v>
      </c>
      <c r="F14" t="str">
        <f>VLOOKUP(A14,HOP!A:C,3,0)</f>
        <v>2682305</v>
      </c>
      <c r="G14">
        <f t="shared" si="0"/>
        <v>0</v>
      </c>
      <c r="H14" t="str">
        <f t="shared" si="1"/>
        <v>，2682305</v>
      </c>
      <c r="I14" t="str">
        <f>VLOOKUP(A14,HOP!A:U,21,0)</f>
        <v>直采</v>
      </c>
    </row>
    <row r="15" ht="14.25" hidden="1" customHeight="1" spans="1:9">
      <c r="A15" s="6" t="s">
        <v>190</v>
      </c>
      <c r="B15" s="7" t="s">
        <v>143</v>
      </c>
      <c r="C15" s="7" t="s">
        <v>175</v>
      </c>
      <c r="D15" s="3">
        <v>2604</v>
      </c>
      <c r="E15" t="str">
        <f>VLOOKUP(A15,HOP!A:L,12,0)</f>
        <v>2604.00</v>
      </c>
      <c r="F15" t="str">
        <f>VLOOKUP(A15,HOP!A:C,3,0)</f>
        <v>2683966</v>
      </c>
      <c r="G15">
        <f t="shared" si="0"/>
        <v>0</v>
      </c>
      <c r="H15" t="str">
        <f t="shared" si="1"/>
        <v>，2683966</v>
      </c>
      <c r="I15" t="str">
        <f>VLOOKUP(A15,HOP!A:U,21,0)</f>
        <v>直连</v>
      </c>
    </row>
    <row r="16" ht="14.25" hidden="1" customHeight="1" spans="1:9">
      <c r="A16" s="6" t="s">
        <v>199</v>
      </c>
      <c r="B16" s="7" t="s">
        <v>82</v>
      </c>
      <c r="C16" s="7" t="s">
        <v>175</v>
      </c>
      <c r="D16" s="3">
        <v>207</v>
      </c>
      <c r="E16" t="str">
        <f>VLOOKUP(A16,HOP!A:L,12,0)</f>
        <v>207.00</v>
      </c>
      <c r="F16" t="str">
        <f>VLOOKUP(A16,HOP!A:C,3,0)</f>
        <v>2687959</v>
      </c>
      <c r="G16">
        <f t="shared" si="0"/>
        <v>0</v>
      </c>
      <c r="H16" t="str">
        <f t="shared" si="1"/>
        <v>，2687959</v>
      </c>
      <c r="I16" t="str">
        <f>VLOOKUP(A16,HOP!A:U,21,0)</f>
        <v>直连</v>
      </c>
    </row>
    <row r="17" ht="14.25" hidden="1" customHeight="1" spans="1:9">
      <c r="A17" s="6" t="s">
        <v>207</v>
      </c>
      <c r="B17" s="7" t="s">
        <v>82</v>
      </c>
      <c r="C17" s="7" t="s">
        <v>175</v>
      </c>
      <c r="D17" s="3">
        <v>465</v>
      </c>
      <c r="E17" t="str">
        <f>VLOOKUP(A17,HOP!A:L,12,0)</f>
        <v>465.00</v>
      </c>
      <c r="F17" t="str">
        <f>VLOOKUP(A17,HOP!A:C,3,0)</f>
        <v>2688833</v>
      </c>
      <c r="G17">
        <f t="shared" si="0"/>
        <v>0</v>
      </c>
      <c r="H17" t="str">
        <f t="shared" si="1"/>
        <v>，2688833</v>
      </c>
      <c r="I17" t="str">
        <f>VLOOKUP(A17,HOP!A:U,21,0)</f>
        <v>直采</v>
      </c>
    </row>
    <row r="18" ht="14.25" hidden="1" customHeight="1" spans="1:9">
      <c r="A18" s="6" t="s">
        <v>215</v>
      </c>
      <c r="B18" s="7" t="s">
        <v>82</v>
      </c>
      <c r="C18" s="7" t="s">
        <v>175</v>
      </c>
      <c r="D18" s="3">
        <v>930</v>
      </c>
      <c r="E18" t="str">
        <f>VLOOKUP(A18,HOP!A:L,12,0)</f>
        <v>930.00</v>
      </c>
      <c r="F18" t="str">
        <f>VLOOKUP(A18,HOP!A:C,3,0)</f>
        <v>2688843</v>
      </c>
      <c r="G18">
        <f t="shared" si="0"/>
        <v>0</v>
      </c>
      <c r="H18" t="str">
        <f t="shared" si="1"/>
        <v>，2688843</v>
      </c>
      <c r="I18" t="str">
        <f>VLOOKUP(A18,HOP!A:U,21,0)</f>
        <v>直采</v>
      </c>
    </row>
    <row r="19" ht="14.25" hidden="1" customHeight="1" spans="1:9">
      <c r="A19" s="6" t="s">
        <v>221</v>
      </c>
      <c r="B19" s="7" t="s">
        <v>175</v>
      </c>
      <c r="C19" s="7" t="s">
        <v>226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230</v>
      </c>
      <c r="B20" s="7" t="s">
        <v>236</v>
      </c>
      <c r="C20" s="7" t="s">
        <v>237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241</v>
      </c>
      <c r="B21" s="7" t="s">
        <v>175</v>
      </c>
      <c r="C21" s="7" t="s">
        <v>226</v>
      </c>
      <c r="D21" s="3">
        <v>317</v>
      </c>
      <c r="E21" t="str">
        <f>VLOOKUP(A21,HOP!A:L,12,0)</f>
        <v>317.00</v>
      </c>
      <c r="F21" t="str">
        <f>VLOOKUP(A21,HOP!A:C,3,0)</f>
        <v>2689680</v>
      </c>
      <c r="G21">
        <f t="shared" si="0"/>
        <v>0</v>
      </c>
      <c r="H21" t="str">
        <f t="shared" si="1"/>
        <v>，2689680</v>
      </c>
      <c r="I21" t="str">
        <f>VLOOKUP(A21,HOP!A:U,21,0)</f>
        <v>直连</v>
      </c>
    </row>
    <row r="22" ht="14.25" hidden="1" customHeight="1" spans="1:9">
      <c r="A22" s="6" t="s">
        <v>250</v>
      </c>
      <c r="B22" s="7" t="s">
        <v>82</v>
      </c>
      <c r="C22" s="7" t="s">
        <v>226</v>
      </c>
      <c r="D22" s="3">
        <v>1098</v>
      </c>
      <c r="E22" t="str">
        <f>VLOOKUP(A22,HOP!A:L,12,0)</f>
        <v>1098.00</v>
      </c>
      <c r="F22" t="str">
        <f>VLOOKUP(A22,HOP!A:C,3,0)</f>
        <v>2687353</v>
      </c>
      <c r="G22">
        <f t="shared" si="0"/>
        <v>0</v>
      </c>
      <c r="H22" t="str">
        <f t="shared" si="1"/>
        <v>，2687353</v>
      </c>
      <c r="I22" t="str">
        <f>VLOOKUP(A22,HOP!A:U,21,0)</f>
        <v>直采</v>
      </c>
    </row>
    <row r="23" ht="14.25" hidden="1" customHeight="1" spans="1:9">
      <c r="A23" s="6" t="s">
        <v>257</v>
      </c>
      <c r="B23" s="7" t="s">
        <v>175</v>
      </c>
      <c r="C23" s="7" t="s">
        <v>226</v>
      </c>
      <c r="D23" s="3">
        <v>1410</v>
      </c>
      <c r="E23" t="str">
        <f>VLOOKUP(A23,HOP!A:L,12,0)</f>
        <v>1410.00</v>
      </c>
      <c r="F23" t="str">
        <f>VLOOKUP(A23,HOP!A:C,3,0)</f>
        <v>2689826</v>
      </c>
      <c r="G23">
        <f t="shared" si="0"/>
        <v>0</v>
      </c>
      <c r="H23" t="str">
        <f t="shared" si="1"/>
        <v>，2689826</v>
      </c>
      <c r="I23" t="str">
        <f>VLOOKUP(A23,HOP!A:U,21,0)</f>
        <v>直连</v>
      </c>
    </row>
    <row r="24" ht="14.25" hidden="1" customHeight="1" spans="1:9">
      <c r="A24" s="6" t="s">
        <v>264</v>
      </c>
      <c r="B24" s="7" t="s">
        <v>175</v>
      </c>
      <c r="C24" s="7" t="s">
        <v>226</v>
      </c>
      <c r="D24" s="3">
        <v>441</v>
      </c>
      <c r="E24" t="str">
        <f>VLOOKUP(A24,HOP!A:L,12,0)</f>
        <v>441.00</v>
      </c>
      <c r="F24" t="str">
        <f>VLOOKUP(A24,HOP!A:C,3,0)</f>
        <v>2688576</v>
      </c>
      <c r="G24">
        <f t="shared" si="0"/>
        <v>0</v>
      </c>
      <c r="H24" t="str">
        <f t="shared" si="1"/>
        <v>，2688576</v>
      </c>
      <c r="I24" t="str">
        <f>VLOOKUP(A24,HOP!A:U,21,0)</f>
        <v>直采</v>
      </c>
    </row>
    <row r="25" ht="14.25" hidden="1" customHeight="1" spans="1:9">
      <c r="A25" s="6" t="s">
        <v>270</v>
      </c>
      <c r="B25" s="7" t="s">
        <v>226</v>
      </c>
      <c r="C25" s="7" t="s">
        <v>273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277</v>
      </c>
      <c r="B26" s="7" t="s">
        <v>226</v>
      </c>
      <c r="C26" s="7" t="s">
        <v>273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281</v>
      </c>
      <c r="B27" s="7" t="s">
        <v>226</v>
      </c>
      <c r="C27" s="7" t="s">
        <v>273</v>
      </c>
      <c r="D27" s="3">
        <v>145</v>
      </c>
      <c r="E27" t="str">
        <f>VLOOKUP(A27,HOP!A:L,12,0)</f>
        <v>145.00</v>
      </c>
      <c r="F27" t="str">
        <f>VLOOKUP(A27,HOP!A:C,3,0)</f>
        <v>2690177</v>
      </c>
      <c r="G27">
        <f t="shared" si="0"/>
        <v>0</v>
      </c>
      <c r="H27" t="str">
        <f t="shared" si="1"/>
        <v>，2690177</v>
      </c>
      <c r="I27" t="str">
        <f>VLOOKUP(A27,HOP!A:U,21,0)</f>
        <v>直连</v>
      </c>
    </row>
    <row r="28" ht="14.25" hidden="1" customHeight="1" spans="1:9">
      <c r="A28" s="6" t="s">
        <v>287</v>
      </c>
      <c r="B28" s="7" t="s">
        <v>226</v>
      </c>
      <c r="C28" s="7" t="s">
        <v>293</v>
      </c>
      <c r="D28" s="3">
        <v>586</v>
      </c>
      <c r="E28" t="str">
        <f>VLOOKUP(A28,HOP!A:L,12,0)</f>
        <v>586.00</v>
      </c>
      <c r="F28" t="str">
        <f>VLOOKUP(A28,HOP!A:C,3,0)</f>
        <v>2656728</v>
      </c>
      <c r="G28">
        <f t="shared" si="0"/>
        <v>0</v>
      </c>
      <c r="H28" t="str">
        <f t="shared" si="1"/>
        <v>，2656728</v>
      </c>
      <c r="I28" t="str">
        <f>VLOOKUP(A28,HOP!A:U,21,0)</f>
        <v>直采</v>
      </c>
    </row>
    <row r="29" ht="14.25" hidden="1" customHeight="1" spans="1:9">
      <c r="A29" s="6" t="s">
        <v>298</v>
      </c>
      <c r="B29" s="7" t="s">
        <v>226</v>
      </c>
      <c r="C29" s="7" t="s">
        <v>293</v>
      </c>
      <c r="D29" s="3">
        <v>281</v>
      </c>
      <c r="E29" t="str">
        <f>VLOOKUP(A29,HOP!A:L,12,0)</f>
        <v>281.00</v>
      </c>
      <c r="F29" t="str">
        <f>VLOOKUP(A29,HOP!A:C,3,0)</f>
        <v>2690166</v>
      </c>
      <c r="G29">
        <f t="shared" si="0"/>
        <v>0</v>
      </c>
      <c r="H29" t="str">
        <f t="shared" si="1"/>
        <v>，2690166</v>
      </c>
      <c r="I29" t="str">
        <f>VLOOKUP(A29,HOP!A:U,21,0)</f>
        <v>直连</v>
      </c>
    </row>
    <row r="30" ht="14.25" hidden="1" customHeight="1" spans="1:9">
      <c r="A30" s="6" t="s">
        <v>304</v>
      </c>
      <c r="B30" s="7" t="s">
        <v>273</v>
      </c>
      <c r="C30" s="7" t="s">
        <v>293</v>
      </c>
      <c r="D30" s="3">
        <v>606</v>
      </c>
      <c r="E30" t="str">
        <f>VLOOKUP(A30,HOP!A:L,12,0)</f>
        <v>606.00</v>
      </c>
      <c r="F30" t="str">
        <f>VLOOKUP(A30,HOP!A:C,3,0)</f>
        <v>2692500</v>
      </c>
      <c r="G30">
        <f t="shared" si="0"/>
        <v>0</v>
      </c>
      <c r="H30" t="str">
        <f t="shared" si="1"/>
        <v>，2692500</v>
      </c>
      <c r="I30" t="str">
        <f>VLOOKUP(A30,HOP!A:U,21,0)</f>
        <v>直采</v>
      </c>
    </row>
    <row r="31" ht="14.25" hidden="1" customHeight="1" spans="1:9">
      <c r="A31" s="6" t="s">
        <v>313</v>
      </c>
      <c r="B31" s="7" t="s">
        <v>273</v>
      </c>
      <c r="C31" s="7" t="s">
        <v>293</v>
      </c>
      <c r="D31" s="3">
        <v>363</v>
      </c>
      <c r="E31" t="str">
        <f>VLOOKUP(A31,HOP!A:L,12,0)</f>
        <v>363.00</v>
      </c>
      <c r="F31" t="str">
        <f>VLOOKUP(A31,HOP!A:C,3,0)</f>
        <v>2691637</v>
      </c>
      <c r="G31">
        <f t="shared" si="0"/>
        <v>0</v>
      </c>
      <c r="H31" t="str">
        <f t="shared" si="1"/>
        <v>，2691637</v>
      </c>
      <c r="I31" t="str">
        <f>VLOOKUP(A31,HOP!A:U,21,0)</f>
        <v>直采</v>
      </c>
    </row>
    <row r="32" ht="14.25" hidden="1" customHeight="1" spans="1:9">
      <c r="A32" s="6" t="s">
        <v>318</v>
      </c>
      <c r="B32" s="7" t="s">
        <v>226</v>
      </c>
      <c r="C32" s="7" t="s">
        <v>293</v>
      </c>
      <c r="D32" s="3">
        <v>356</v>
      </c>
      <c r="E32" t="str">
        <f>VLOOKUP(A32,HOP!A:L,12,0)</f>
        <v>356.00</v>
      </c>
      <c r="F32" t="str">
        <f>VLOOKUP(A32,HOP!A:C,3,0)</f>
        <v>2691625</v>
      </c>
      <c r="G32">
        <f t="shared" si="0"/>
        <v>0</v>
      </c>
      <c r="H32" t="str">
        <f t="shared" si="1"/>
        <v>，2691625</v>
      </c>
      <c r="I32" t="str">
        <f>VLOOKUP(A32,HOP!A:U,21,0)</f>
        <v>直连</v>
      </c>
    </row>
    <row r="33" ht="14.25" hidden="1" customHeight="1" spans="1:9">
      <c r="A33" s="6" t="s">
        <v>326</v>
      </c>
      <c r="B33" s="7" t="s">
        <v>226</v>
      </c>
      <c r="C33" s="7" t="s">
        <v>293</v>
      </c>
      <c r="D33" s="3">
        <v>1024</v>
      </c>
      <c r="E33" t="str">
        <f>VLOOKUP(A33,HOP!A:L,12,0)</f>
        <v>1024.00</v>
      </c>
      <c r="F33" t="str">
        <f>VLOOKUP(A33,HOP!A:C,3,0)</f>
        <v>2690990</v>
      </c>
      <c r="G33">
        <f t="shared" si="0"/>
        <v>0</v>
      </c>
      <c r="H33" t="str">
        <f t="shared" si="1"/>
        <v>，2690990</v>
      </c>
      <c r="I33" t="str">
        <f>VLOOKUP(A33,HOP!A:U,21,0)</f>
        <v>直采</v>
      </c>
    </row>
    <row r="34" ht="14.25" hidden="1" customHeight="1" spans="1:9">
      <c r="A34" s="6" t="s">
        <v>332</v>
      </c>
      <c r="B34" s="7" t="s">
        <v>273</v>
      </c>
      <c r="C34" s="7" t="s">
        <v>293</v>
      </c>
      <c r="D34" s="3">
        <v>317</v>
      </c>
      <c r="E34" t="str">
        <f>VLOOKUP(A34,HOP!A:L,12,0)</f>
        <v>317.00</v>
      </c>
      <c r="F34" t="str">
        <f>VLOOKUP(A34,HOP!A:C,3,0)</f>
        <v>2692633</v>
      </c>
      <c r="G34">
        <f t="shared" si="0"/>
        <v>0</v>
      </c>
      <c r="H34" t="str">
        <f t="shared" si="1"/>
        <v>，2692633</v>
      </c>
      <c r="I34" t="str">
        <f>VLOOKUP(A34,HOP!A:U,21,0)</f>
        <v>直连</v>
      </c>
    </row>
    <row r="35" ht="14.25" hidden="1" customHeight="1" spans="1:9">
      <c r="A35" s="6" t="s">
        <v>335</v>
      </c>
      <c r="B35" s="7" t="s">
        <v>340</v>
      </c>
      <c r="C35" s="7" t="s">
        <v>341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60" si="2">D35-E35</f>
        <v>#N/A</v>
      </c>
      <c r="H35" t="e">
        <f t="shared" ref="H35:H60" si="3">$H$1&amp;F35</f>
        <v>#N/A</v>
      </c>
      <c r="I35" t="e">
        <f>VLOOKUP(A35,HOP!A:U,21,0)</f>
        <v>#N/A</v>
      </c>
    </row>
    <row r="36" ht="14.25" hidden="1" customHeight="1" spans="1:9">
      <c r="A36" s="6" t="s">
        <v>345</v>
      </c>
      <c r="B36" s="7" t="s">
        <v>350</v>
      </c>
      <c r="C36" s="7" t="s">
        <v>351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6" t="s">
        <v>355</v>
      </c>
      <c r="B37" s="7" t="s">
        <v>293</v>
      </c>
      <c r="C37" s="7" t="s">
        <v>340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2"/>
        <v>#N/A</v>
      </c>
      <c r="H37" t="e">
        <f t="shared" si="3"/>
        <v>#N/A</v>
      </c>
      <c r="I37" t="e">
        <f>VLOOKUP(A37,HOP!A:U,21,0)</f>
        <v>#N/A</v>
      </c>
    </row>
    <row r="38" ht="14.25" hidden="1" customHeight="1" spans="1:9">
      <c r="A38" s="6" t="s">
        <v>363</v>
      </c>
      <c r="B38" s="7" t="s">
        <v>273</v>
      </c>
      <c r="C38" s="7" t="s">
        <v>340</v>
      </c>
      <c r="D38" s="3">
        <v>3072</v>
      </c>
      <c r="E38" t="str">
        <f>VLOOKUP(A38,HOP!A:L,12,0)</f>
        <v>3072.00</v>
      </c>
      <c r="F38" t="str">
        <f>VLOOKUP(A38,HOP!A:C,3,0)</f>
        <v>2691747</v>
      </c>
      <c r="G38">
        <f t="shared" si="2"/>
        <v>0</v>
      </c>
      <c r="H38" t="str">
        <f t="shared" si="3"/>
        <v>，2691747</v>
      </c>
      <c r="I38" t="str">
        <f>VLOOKUP(A38,HOP!A:U,21,0)</f>
        <v>直连</v>
      </c>
    </row>
    <row r="39" ht="14.25" hidden="1" customHeight="1" spans="1:9">
      <c r="A39" s="6" t="s">
        <v>372</v>
      </c>
      <c r="B39" s="7" t="s">
        <v>293</v>
      </c>
      <c r="C39" s="7" t="s">
        <v>340</v>
      </c>
      <c r="D39" s="3">
        <v>387</v>
      </c>
      <c r="E39" t="str">
        <f>VLOOKUP(A39,HOP!A:L,12,0)</f>
        <v>387.00</v>
      </c>
      <c r="F39" t="str">
        <f>VLOOKUP(A39,HOP!A:C,3,0)</f>
        <v>2694256</v>
      </c>
      <c r="G39">
        <f t="shared" si="2"/>
        <v>0</v>
      </c>
      <c r="H39" t="str">
        <f t="shared" si="3"/>
        <v>，2694256</v>
      </c>
      <c r="I39" t="str">
        <f>VLOOKUP(A39,HOP!A:U,21,0)</f>
        <v>直连</v>
      </c>
    </row>
    <row r="40" ht="14.25" hidden="1" customHeight="1" spans="1:9">
      <c r="A40" s="6" t="s">
        <v>380</v>
      </c>
      <c r="B40" s="7" t="s">
        <v>273</v>
      </c>
      <c r="C40" s="7" t="s">
        <v>340</v>
      </c>
      <c r="D40" s="3">
        <v>350</v>
      </c>
      <c r="E40" t="str">
        <f>VLOOKUP(A40,HOP!A:L,12,0)</f>
        <v>350.00</v>
      </c>
      <c r="F40" t="str">
        <f>VLOOKUP(A40,HOP!A:C,3,0)</f>
        <v>2675998</v>
      </c>
      <c r="G40">
        <f t="shared" si="2"/>
        <v>0</v>
      </c>
      <c r="H40" t="str">
        <f t="shared" si="3"/>
        <v>，2675998</v>
      </c>
      <c r="I40" t="str">
        <f>VLOOKUP(A40,HOP!A:U,21,0)</f>
        <v>直采</v>
      </c>
    </row>
    <row r="41" ht="14.25" hidden="1" customHeight="1" spans="1:9">
      <c r="A41" s="6" t="s">
        <v>389</v>
      </c>
      <c r="B41" s="7" t="s">
        <v>293</v>
      </c>
      <c r="C41" s="7" t="s">
        <v>340</v>
      </c>
      <c r="D41" s="3">
        <v>479</v>
      </c>
      <c r="E41" t="str">
        <f>VLOOKUP(A41,HOP!A:L,12,0)</f>
        <v>479.00</v>
      </c>
      <c r="F41" t="str">
        <f>VLOOKUP(A41,HOP!A:C,3,0)</f>
        <v>2687574</v>
      </c>
      <c r="G41">
        <f t="shared" si="2"/>
        <v>0</v>
      </c>
      <c r="H41" t="str">
        <f t="shared" si="3"/>
        <v>，2687574</v>
      </c>
      <c r="I41" t="str">
        <f>VLOOKUP(A41,HOP!A:U,21,0)</f>
        <v>直连</v>
      </c>
    </row>
    <row r="42" ht="14.25" hidden="1" customHeight="1" spans="1:9">
      <c r="A42" s="6" t="s">
        <v>397</v>
      </c>
      <c r="B42" s="7" t="s">
        <v>293</v>
      </c>
      <c r="C42" s="7" t="s">
        <v>340</v>
      </c>
      <c r="D42" s="3">
        <v>405</v>
      </c>
      <c r="E42" t="str">
        <f>VLOOKUP(A42,HOP!A:L,12,0)</f>
        <v>405.00</v>
      </c>
      <c r="F42" t="str">
        <f>VLOOKUP(A42,HOP!A:C,3,0)</f>
        <v>2688109</v>
      </c>
      <c r="G42">
        <f t="shared" si="2"/>
        <v>0</v>
      </c>
      <c r="H42" t="str">
        <f t="shared" si="3"/>
        <v>，2688109</v>
      </c>
      <c r="I42" t="str">
        <f>VLOOKUP(A42,HOP!A:U,21,0)</f>
        <v>直采</v>
      </c>
    </row>
    <row r="43" ht="14.25" hidden="1" customHeight="1" spans="1:9">
      <c r="A43" s="6" t="s">
        <v>405</v>
      </c>
      <c r="B43" s="7" t="s">
        <v>293</v>
      </c>
      <c r="C43" s="7" t="s">
        <v>340</v>
      </c>
      <c r="D43" s="3">
        <v>405</v>
      </c>
      <c r="E43" t="str">
        <f>VLOOKUP(A43,HOP!A:L,12,0)</f>
        <v>405.00</v>
      </c>
      <c r="F43" t="str">
        <f>VLOOKUP(A43,HOP!A:C,3,0)</f>
        <v>2691117</v>
      </c>
      <c r="G43">
        <f t="shared" si="2"/>
        <v>0</v>
      </c>
      <c r="H43" t="str">
        <f t="shared" si="3"/>
        <v>，2691117</v>
      </c>
      <c r="I43" t="str">
        <f>VLOOKUP(A43,HOP!A:U,21,0)</f>
        <v>直采</v>
      </c>
    </row>
    <row r="44" ht="14.25" hidden="1" customHeight="1" spans="1:9">
      <c r="A44" s="6" t="s">
        <v>409</v>
      </c>
      <c r="B44" s="7" t="s">
        <v>293</v>
      </c>
      <c r="C44" s="7" t="s">
        <v>340</v>
      </c>
      <c r="D44" s="3">
        <v>363</v>
      </c>
      <c r="E44" t="str">
        <f>VLOOKUP(A44,HOP!A:L,12,0)</f>
        <v>363.00</v>
      </c>
      <c r="F44" t="str">
        <f>VLOOKUP(A44,HOP!A:C,3,0)</f>
        <v>2694104</v>
      </c>
      <c r="G44">
        <f t="shared" si="2"/>
        <v>0</v>
      </c>
      <c r="H44" t="str">
        <f t="shared" si="3"/>
        <v>，2694104</v>
      </c>
      <c r="I44" t="str">
        <f>VLOOKUP(A44,HOP!A:U,21,0)</f>
        <v>直采</v>
      </c>
    </row>
    <row r="45" ht="14.25" hidden="1" customHeight="1" spans="1:9">
      <c r="A45" s="6" t="s">
        <v>411</v>
      </c>
      <c r="B45" s="7" t="s">
        <v>293</v>
      </c>
      <c r="C45" s="7" t="s">
        <v>340</v>
      </c>
      <c r="D45" s="3">
        <v>1501</v>
      </c>
      <c r="E45" t="str">
        <f>VLOOKUP(A45,HOP!A:L,12,0)</f>
        <v>1501.00</v>
      </c>
      <c r="F45" t="str">
        <f>VLOOKUP(A45,HOP!A:C,3,0)</f>
        <v>2693724</v>
      </c>
      <c r="G45">
        <f t="shared" si="2"/>
        <v>0</v>
      </c>
      <c r="H45" t="str">
        <f t="shared" si="3"/>
        <v>，2693724</v>
      </c>
      <c r="I45" t="str">
        <f>VLOOKUP(A45,HOP!A:U,21,0)</f>
        <v>直采</v>
      </c>
    </row>
    <row r="46" ht="14.25" hidden="1" customHeight="1" spans="1:9">
      <c r="A46" s="6" t="s">
        <v>420</v>
      </c>
      <c r="B46" s="7" t="s">
        <v>340</v>
      </c>
      <c r="C46" s="7" t="s">
        <v>341</v>
      </c>
      <c r="D46" s="3">
        <v>1256</v>
      </c>
      <c r="E46" t="str">
        <f>VLOOKUP(A46,HOP!A:L,12,0)</f>
        <v>1256.00</v>
      </c>
      <c r="F46" t="str">
        <f>VLOOKUP(A46,HOP!A:C,3,0)</f>
        <v>2692952</v>
      </c>
      <c r="G46">
        <f t="shared" si="2"/>
        <v>0</v>
      </c>
      <c r="H46" t="str">
        <f t="shared" si="3"/>
        <v>，2692952</v>
      </c>
      <c r="I46" t="str">
        <f>VLOOKUP(A46,HOP!A:U,21,0)</f>
        <v>直连</v>
      </c>
    </row>
    <row r="47" ht="14.25" hidden="1" customHeight="1" spans="1:9">
      <c r="A47" s="6" t="s">
        <v>428</v>
      </c>
      <c r="B47" s="7" t="s">
        <v>340</v>
      </c>
      <c r="C47" s="7" t="s">
        <v>341</v>
      </c>
      <c r="D47" s="3">
        <v>3930</v>
      </c>
      <c r="E47" t="str">
        <f>VLOOKUP(A47,HOP!A:L,12,0)</f>
        <v>3930.00</v>
      </c>
      <c r="F47" t="str">
        <f>VLOOKUP(A47,HOP!A:C,3,0)</f>
        <v>2695823</v>
      </c>
      <c r="G47">
        <f t="shared" si="2"/>
        <v>0</v>
      </c>
      <c r="H47" t="str">
        <f t="shared" si="3"/>
        <v>，2695823</v>
      </c>
      <c r="I47" t="str">
        <f>VLOOKUP(A47,HOP!A:U,21,0)</f>
        <v>直采</v>
      </c>
    </row>
    <row r="48" ht="14.25" hidden="1" customHeight="1" spans="1:9">
      <c r="A48" s="6" t="s">
        <v>437</v>
      </c>
      <c r="B48" s="7" t="s">
        <v>340</v>
      </c>
      <c r="C48" s="7" t="s">
        <v>341</v>
      </c>
      <c r="D48" s="3">
        <v>2009</v>
      </c>
      <c r="E48" t="str">
        <f>VLOOKUP(A48,HOP!A:L,12,0)</f>
        <v>2009.00</v>
      </c>
      <c r="F48" t="str">
        <f>VLOOKUP(A48,HOP!A:C,3,0)</f>
        <v>2695939</v>
      </c>
      <c r="G48">
        <f t="shared" si="2"/>
        <v>0</v>
      </c>
      <c r="H48" t="str">
        <f t="shared" si="3"/>
        <v>，2695939</v>
      </c>
      <c r="I48" t="str">
        <f>VLOOKUP(A48,HOP!A:U,21,0)</f>
        <v>直采</v>
      </c>
    </row>
    <row r="49" ht="14.25" hidden="1" customHeight="1" spans="1:9">
      <c r="A49" s="6" t="s">
        <v>443</v>
      </c>
      <c r="B49" s="7" t="s">
        <v>340</v>
      </c>
      <c r="C49" s="7" t="s">
        <v>341</v>
      </c>
      <c r="D49" s="3">
        <v>422</v>
      </c>
      <c r="E49" t="str">
        <f>VLOOKUP(A49,HOP!A:L,12,0)</f>
        <v>422.00</v>
      </c>
      <c r="F49" t="str">
        <f>VLOOKUP(A49,HOP!A:C,3,0)</f>
        <v>2696446</v>
      </c>
      <c r="G49">
        <f t="shared" si="2"/>
        <v>0</v>
      </c>
      <c r="H49" t="str">
        <f t="shared" si="3"/>
        <v>，2696446</v>
      </c>
      <c r="I49" t="str">
        <f>VLOOKUP(A49,HOP!A:U,21,0)</f>
        <v>直连</v>
      </c>
    </row>
    <row r="50" ht="14.25" hidden="1" customHeight="1" spans="1:9">
      <c r="A50" s="6" t="s">
        <v>450</v>
      </c>
      <c r="B50" s="7" t="s">
        <v>293</v>
      </c>
      <c r="C50" s="7" t="s">
        <v>341</v>
      </c>
      <c r="D50" s="3">
        <v>810</v>
      </c>
      <c r="E50" t="str">
        <f>VLOOKUP(A50,HOP!A:L,12,0)</f>
        <v>810.00</v>
      </c>
      <c r="F50" t="str">
        <f>VLOOKUP(A50,HOP!A:C,3,0)</f>
        <v>2685422</v>
      </c>
      <c r="G50">
        <f t="shared" si="2"/>
        <v>0</v>
      </c>
      <c r="H50" t="str">
        <f t="shared" si="3"/>
        <v>，2685422</v>
      </c>
      <c r="I50" t="str">
        <f>VLOOKUP(A50,HOP!A:U,21,0)</f>
        <v>直采</v>
      </c>
    </row>
    <row r="51" ht="14.25" hidden="1" customHeight="1" spans="1:9">
      <c r="A51" s="6" t="s">
        <v>456</v>
      </c>
      <c r="B51" s="7" t="s">
        <v>293</v>
      </c>
      <c r="C51" s="7" t="s">
        <v>341</v>
      </c>
      <c r="D51" s="3">
        <v>620</v>
      </c>
      <c r="E51" t="str">
        <f>VLOOKUP(A51,HOP!A:L,12,0)</f>
        <v>620.00</v>
      </c>
      <c r="F51" t="str">
        <f>VLOOKUP(A51,HOP!A:C,3,0)</f>
        <v>2694159</v>
      </c>
      <c r="G51">
        <f t="shared" si="2"/>
        <v>0</v>
      </c>
      <c r="H51" t="str">
        <f t="shared" si="3"/>
        <v>，2694159</v>
      </c>
      <c r="I51" t="str">
        <f>VLOOKUP(A51,HOP!A:U,21,0)</f>
        <v>直连</v>
      </c>
    </row>
    <row r="52" ht="14.25" hidden="1" customHeight="1" spans="1:9">
      <c r="A52" s="6" t="s">
        <v>461</v>
      </c>
      <c r="B52" s="7" t="s">
        <v>293</v>
      </c>
      <c r="C52" s="7" t="s">
        <v>341</v>
      </c>
      <c r="D52" s="3">
        <v>810</v>
      </c>
      <c r="E52" t="str">
        <f>VLOOKUP(A52,HOP!A:L,12,0)</f>
        <v>810.00</v>
      </c>
      <c r="F52" t="str">
        <f>VLOOKUP(A52,HOP!A:C,3,0)</f>
        <v>2690243</v>
      </c>
      <c r="G52">
        <f t="shared" si="2"/>
        <v>0</v>
      </c>
      <c r="H52" t="str">
        <f t="shared" si="3"/>
        <v>，2690243</v>
      </c>
      <c r="I52" t="str">
        <f>VLOOKUP(A52,HOP!A:U,21,0)</f>
        <v>直采</v>
      </c>
    </row>
    <row r="53" ht="14.25" hidden="1" customHeight="1" spans="1:9">
      <c r="A53" s="6" t="s">
        <v>464</v>
      </c>
      <c r="B53" s="7" t="s">
        <v>293</v>
      </c>
      <c r="C53" s="7" t="s">
        <v>341</v>
      </c>
      <c r="D53" s="3">
        <v>810</v>
      </c>
      <c r="E53" t="str">
        <f>VLOOKUP(A53,HOP!A:L,12,0)</f>
        <v>810.00</v>
      </c>
      <c r="F53" t="str">
        <f>VLOOKUP(A53,HOP!A:C,3,0)</f>
        <v>2690245</v>
      </c>
      <c r="G53">
        <f t="shared" si="2"/>
        <v>0</v>
      </c>
      <c r="H53" t="str">
        <f t="shared" si="3"/>
        <v>，2690245</v>
      </c>
      <c r="I53" t="str">
        <f>VLOOKUP(A53,HOP!A:U,21,0)</f>
        <v>直采</v>
      </c>
    </row>
    <row r="54" ht="14.25" hidden="1" customHeight="1" spans="1:9">
      <c r="A54" s="6" t="s">
        <v>467</v>
      </c>
      <c r="B54" s="7" t="s">
        <v>340</v>
      </c>
      <c r="C54" s="7" t="s">
        <v>341</v>
      </c>
      <c r="D54" s="3">
        <v>996</v>
      </c>
      <c r="E54" t="str">
        <f>VLOOKUP(A54,HOP!A:L,12,0)</f>
        <v>996.00</v>
      </c>
      <c r="F54" t="str">
        <f>VLOOKUP(A54,HOP!A:C,3,0)</f>
        <v>2694924</v>
      </c>
      <c r="G54">
        <f t="shared" si="2"/>
        <v>0</v>
      </c>
      <c r="H54" t="str">
        <f t="shared" si="3"/>
        <v>，2694924</v>
      </c>
      <c r="I54" t="str">
        <f>VLOOKUP(A54,HOP!A:U,21,0)</f>
        <v>直采</v>
      </c>
    </row>
    <row r="55" ht="14.25" hidden="1" customHeight="1" spans="1:9">
      <c r="A55" s="6" t="s">
        <v>473</v>
      </c>
      <c r="B55" s="7" t="s">
        <v>340</v>
      </c>
      <c r="C55" s="7" t="s">
        <v>341</v>
      </c>
      <c r="D55" s="3">
        <v>463</v>
      </c>
      <c r="E55" t="str">
        <f>VLOOKUP(A55,HOP!A:L,12,0)</f>
        <v>463.00</v>
      </c>
      <c r="F55" t="str">
        <f>VLOOKUP(A55,HOP!A:C,3,0)</f>
        <v>2695845</v>
      </c>
      <c r="G55">
        <f t="shared" si="2"/>
        <v>0</v>
      </c>
      <c r="H55" t="str">
        <f t="shared" si="3"/>
        <v>，2695845</v>
      </c>
      <c r="I55" t="str">
        <f>VLOOKUP(A55,HOP!A:U,21,0)</f>
        <v>直采</v>
      </c>
    </row>
    <row r="56" ht="14.25" hidden="1" customHeight="1" spans="1:9">
      <c r="A56" s="6" t="s">
        <v>481</v>
      </c>
      <c r="B56" s="7" t="s">
        <v>273</v>
      </c>
      <c r="C56" s="7" t="s">
        <v>341</v>
      </c>
      <c r="D56" s="3">
        <v>1062</v>
      </c>
      <c r="E56" t="str">
        <f>VLOOKUP(A56,HOP!A:L,12,0)</f>
        <v>1062.00</v>
      </c>
      <c r="F56" t="str">
        <f>VLOOKUP(A56,HOP!A:C,3,0)</f>
        <v>2690585</v>
      </c>
      <c r="G56">
        <f t="shared" si="2"/>
        <v>0</v>
      </c>
      <c r="H56" t="str">
        <f t="shared" si="3"/>
        <v>，2690585</v>
      </c>
      <c r="I56" t="str">
        <f>VLOOKUP(A56,HOP!A:U,21,0)</f>
        <v>直连</v>
      </c>
    </row>
    <row r="57" ht="14.25" hidden="1" customHeight="1" spans="1:9">
      <c r="A57" s="6" t="s">
        <v>490</v>
      </c>
      <c r="B57" s="7" t="s">
        <v>340</v>
      </c>
      <c r="C57" s="7" t="s">
        <v>341</v>
      </c>
      <c r="D57" s="3">
        <v>333</v>
      </c>
      <c r="E57" t="str">
        <f>VLOOKUP(A57,HOP!A:L,12,0)</f>
        <v>333.00</v>
      </c>
      <c r="F57" t="str">
        <f>VLOOKUP(A57,HOP!A:C,3,0)</f>
        <v>2690025</v>
      </c>
      <c r="G57">
        <f t="shared" si="2"/>
        <v>0</v>
      </c>
      <c r="H57" t="str">
        <f t="shared" si="3"/>
        <v>，2690025</v>
      </c>
      <c r="I57" t="str">
        <f>VLOOKUP(A57,HOP!A:U,21,0)</f>
        <v>直连</v>
      </c>
    </row>
    <row r="58" ht="14.25" hidden="1" customHeight="1" spans="1:9">
      <c r="A58" s="6" t="s">
        <v>496</v>
      </c>
      <c r="B58" s="7" t="s">
        <v>340</v>
      </c>
      <c r="C58" s="7" t="s">
        <v>341</v>
      </c>
      <c r="D58" s="3">
        <v>1501</v>
      </c>
      <c r="E58" t="str">
        <f>VLOOKUP(A58,HOP!A:L,12,0)</f>
        <v>1501.00</v>
      </c>
      <c r="F58" t="str">
        <f>VLOOKUP(A58,HOP!A:C,3,0)</f>
        <v>2696276</v>
      </c>
      <c r="G58">
        <f t="shared" si="2"/>
        <v>0</v>
      </c>
      <c r="H58" t="str">
        <f t="shared" si="3"/>
        <v>，2696276</v>
      </c>
      <c r="I58" t="str">
        <f>VLOOKUP(A58,HOP!A:U,21,0)</f>
        <v>直采</v>
      </c>
    </row>
    <row r="59" ht="14.25" hidden="1" customHeight="1" spans="1:9">
      <c r="A59" s="6" t="s">
        <v>498</v>
      </c>
      <c r="B59" s="7" t="s">
        <v>340</v>
      </c>
      <c r="C59" s="7" t="s">
        <v>341</v>
      </c>
      <c r="D59" s="3">
        <v>624</v>
      </c>
      <c r="E59" t="str">
        <f>VLOOKUP(A59,HOP!A:L,12,0)</f>
        <v>624.00</v>
      </c>
      <c r="F59" t="str">
        <f>VLOOKUP(A59,HOP!A:C,3,0)</f>
        <v>2695397</v>
      </c>
      <c r="G59">
        <f t="shared" si="2"/>
        <v>0</v>
      </c>
      <c r="H59" t="str">
        <f t="shared" si="3"/>
        <v>，2695397</v>
      </c>
      <c r="I59" t="str">
        <f>VLOOKUP(A59,HOP!A:U,21,0)</f>
        <v>直连</v>
      </c>
    </row>
    <row r="60" spans="1:10">
      <c r="A60" s="43" t="s">
        <v>518</v>
      </c>
      <c r="D60" s="8">
        <v>965</v>
      </c>
      <c r="E60" t="e">
        <f>VLOOKUP(A60,HOP!A:L,12,0)</f>
        <v>#N/A</v>
      </c>
      <c r="F60">
        <v>2677408</v>
      </c>
      <c r="G60" t="e">
        <f t="shared" si="2"/>
        <v>#N/A</v>
      </c>
      <c r="H60" t="str">
        <f t="shared" si="3"/>
        <v>，2677408</v>
      </c>
      <c r="I60" t="e">
        <f>VLOOKUP(A60,HOP!A:U,21,0)</f>
        <v>#N/A</v>
      </c>
      <c r="J60" t="s">
        <v>525</v>
      </c>
    </row>
    <row r="62" spans="4:4">
      <c r="D62" s="3">
        <f>SUM(D2:D61)</f>
        <v>57546</v>
      </c>
    </row>
    <row r="63" ht="14.25" spans="4:4">
      <c r="D63" s="9" t="s">
        <v>24</v>
      </c>
    </row>
    <row r="67" spans="1:3">
      <c r="A67" t="s">
        <v>526</v>
      </c>
      <c r="C67">
        <v>38035</v>
      </c>
    </row>
    <row r="68" spans="1:3">
      <c r="A68" t="s">
        <v>527</v>
      </c>
      <c r="C68">
        <v>19511</v>
      </c>
    </row>
    <row r="69" spans="1:3">
      <c r="A69" s="5" t="s">
        <v>528</v>
      </c>
      <c r="C69">
        <f>SUBTOTAL(9,C67:C68)</f>
        <v>57546</v>
      </c>
    </row>
  </sheetData>
  <autoFilter ref="A1:I60">
    <filterColumn colId="3">
      <filters>
        <filter val="1,024.00"/>
        <filter val="1,062.00"/>
        <filter val="1,098.00"/>
        <filter val="1,201.00"/>
        <filter val="1,256.00"/>
        <filter val="1,302.00"/>
        <filter val="1,371.00"/>
        <filter val="1,410.00"/>
        <filter val="1,501.00"/>
        <filter val="1,512.00"/>
        <filter val="1,782.00"/>
        <filter val="3,072.00"/>
        <filter val="3,930.00"/>
        <filter val="118.00"/>
        <filter val="145.00"/>
        <filter val="193.00"/>
        <filter val="207.00"/>
        <filter val="281.00"/>
        <filter val="317.00"/>
        <filter val="318.00"/>
        <filter val="333.00"/>
        <filter val="350.00"/>
        <filter val="356.00"/>
        <filter val="363.00"/>
        <filter val="387.00"/>
        <filter val="394.00"/>
        <filter val="405.00"/>
        <filter val="422.00"/>
        <filter val="441.00"/>
        <filter val="444.00"/>
        <filter val="463.00"/>
        <filter val="465.00"/>
        <filter val="474.00"/>
        <filter val="479.00"/>
        <filter val="586.00"/>
        <filter val="606.00"/>
        <filter val="620.00"/>
        <filter val="624.00"/>
        <filter val="810.00"/>
        <filter val="930.00"/>
        <filter val="965.00"/>
        <filter val="996.00"/>
        <filter val="2,009.00"/>
        <filter val="12,412.00"/>
        <filter val="2,604.00"/>
      </filters>
    </filterColumn>
    <filterColumn colId="6">
      <filters>
        <filter val="#N/A"/>
        <filter val="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529</v>
      </c>
      <c r="B1" s="2" t="s">
        <v>530</v>
      </c>
      <c r="C1" s="2" t="s">
        <v>531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532</v>
      </c>
      <c r="I1" s="2" t="s">
        <v>533</v>
      </c>
      <c r="J1" s="2" t="s">
        <v>534</v>
      </c>
      <c r="K1" s="2" t="s">
        <v>535</v>
      </c>
      <c r="L1" s="2" t="s">
        <v>536</v>
      </c>
      <c r="M1" s="2" t="s">
        <v>537</v>
      </c>
      <c r="N1" s="2" t="s">
        <v>538</v>
      </c>
      <c r="O1" s="2" t="s">
        <v>539</v>
      </c>
      <c r="P1" s="2" t="s">
        <v>540</v>
      </c>
      <c r="Q1" s="2" t="s">
        <v>541</v>
      </c>
      <c r="R1" s="2" t="s">
        <v>542</v>
      </c>
      <c r="S1" s="2" t="s">
        <v>543</v>
      </c>
      <c r="T1" s="2" t="s">
        <v>544</v>
      </c>
      <c r="U1" s="2" t="s">
        <v>545</v>
      </c>
      <c r="V1" s="2" t="s">
        <v>546</v>
      </c>
    </row>
    <row r="2" s="1" customFormat="1" spans="1:22">
      <c r="A2" s="1" t="s">
        <v>443</v>
      </c>
      <c r="B2" s="1" t="s">
        <v>340</v>
      </c>
      <c r="C2" s="1" t="s">
        <v>444</v>
      </c>
      <c r="D2" s="1" t="s">
        <v>446</v>
      </c>
      <c r="E2" s="1" t="s">
        <v>547</v>
      </c>
      <c r="F2" s="1" t="s">
        <v>340</v>
      </c>
      <c r="G2" s="1" t="s">
        <v>341</v>
      </c>
      <c r="H2" s="1" t="s">
        <v>548</v>
      </c>
      <c r="I2" s="1" t="s">
        <v>549</v>
      </c>
      <c r="J2" s="1" t="s">
        <v>550</v>
      </c>
      <c r="K2" s="1" t="s">
        <v>549</v>
      </c>
      <c r="L2" s="1" t="s">
        <v>549</v>
      </c>
      <c r="M2" s="1" t="s">
        <v>551</v>
      </c>
      <c r="N2" s="1" t="s">
        <v>551</v>
      </c>
      <c r="O2" s="1" t="s">
        <v>552</v>
      </c>
      <c r="P2" s="1" t="s">
        <v>553</v>
      </c>
      <c r="Q2" s="1" t="s">
        <v>554</v>
      </c>
      <c r="R2" s="1" t="s">
        <v>555</v>
      </c>
      <c r="S2" s="1" t="s">
        <v>75</v>
      </c>
      <c r="T2" s="1" t="s">
        <v>556</v>
      </c>
      <c r="U2" s="1" t="s">
        <v>557</v>
      </c>
      <c r="V2" s="1" t="s">
        <v>558</v>
      </c>
    </row>
    <row r="3" s="1" customFormat="1" spans="1:22">
      <c r="A3" s="1" t="s">
        <v>496</v>
      </c>
      <c r="B3" s="1" t="s">
        <v>340</v>
      </c>
      <c r="C3" s="1" t="s">
        <v>497</v>
      </c>
      <c r="D3" s="1" t="s">
        <v>414</v>
      </c>
      <c r="E3" s="1" t="s">
        <v>559</v>
      </c>
      <c r="F3" s="1" t="s">
        <v>340</v>
      </c>
      <c r="G3" s="1" t="s">
        <v>341</v>
      </c>
      <c r="H3" s="1" t="s">
        <v>548</v>
      </c>
      <c r="I3" s="1" t="s">
        <v>560</v>
      </c>
      <c r="J3" s="1" t="s">
        <v>550</v>
      </c>
      <c r="K3" s="1" t="s">
        <v>560</v>
      </c>
      <c r="L3" s="1" t="s">
        <v>560</v>
      </c>
      <c r="M3" s="1" t="s">
        <v>551</v>
      </c>
      <c r="N3" s="1" t="s">
        <v>551</v>
      </c>
      <c r="O3" s="1" t="s">
        <v>552</v>
      </c>
      <c r="P3" s="1" t="s">
        <v>553</v>
      </c>
      <c r="Q3" s="1" t="s">
        <v>554</v>
      </c>
      <c r="R3" s="1" t="s">
        <v>561</v>
      </c>
      <c r="S3" s="1" t="s">
        <v>75</v>
      </c>
      <c r="T3" s="1" t="s">
        <v>556</v>
      </c>
      <c r="U3" s="1" t="s">
        <v>562</v>
      </c>
      <c r="V3" s="1" t="s">
        <v>563</v>
      </c>
    </row>
    <row r="4" s="1" customFormat="1" spans="1:22">
      <c r="A4" s="1" t="s">
        <v>437</v>
      </c>
      <c r="B4" s="1" t="s">
        <v>340</v>
      </c>
      <c r="C4" s="1" t="s">
        <v>438</v>
      </c>
      <c r="D4" s="1" t="s">
        <v>431</v>
      </c>
      <c r="E4" s="1" t="s">
        <v>564</v>
      </c>
      <c r="F4" s="1" t="s">
        <v>340</v>
      </c>
      <c r="G4" s="1" t="s">
        <v>341</v>
      </c>
      <c r="H4" s="1" t="s">
        <v>548</v>
      </c>
      <c r="I4" s="1" t="s">
        <v>565</v>
      </c>
      <c r="J4" s="1" t="s">
        <v>550</v>
      </c>
      <c r="K4" s="1" t="s">
        <v>565</v>
      </c>
      <c r="L4" s="1" t="s">
        <v>565</v>
      </c>
      <c r="M4" s="1" t="s">
        <v>551</v>
      </c>
      <c r="N4" s="1" t="s">
        <v>551</v>
      </c>
      <c r="O4" s="1" t="s">
        <v>552</v>
      </c>
      <c r="P4" s="1" t="s">
        <v>553</v>
      </c>
      <c r="Q4" s="1" t="s">
        <v>554</v>
      </c>
      <c r="R4" s="1" t="s">
        <v>566</v>
      </c>
      <c r="S4" s="1" t="s">
        <v>75</v>
      </c>
      <c r="T4" s="1" t="s">
        <v>556</v>
      </c>
      <c r="U4" s="1" t="s">
        <v>562</v>
      </c>
      <c r="V4" s="1" t="s">
        <v>567</v>
      </c>
    </row>
    <row r="5" s="1" customFormat="1" spans="1:22">
      <c r="A5" s="1" t="s">
        <v>473</v>
      </c>
      <c r="B5" s="1" t="s">
        <v>340</v>
      </c>
      <c r="C5" s="1" t="s">
        <v>474</v>
      </c>
      <c r="D5" s="1" t="s">
        <v>568</v>
      </c>
      <c r="E5" s="1" t="s">
        <v>569</v>
      </c>
      <c r="F5" s="1" t="s">
        <v>340</v>
      </c>
      <c r="G5" s="1" t="s">
        <v>341</v>
      </c>
      <c r="H5" s="1" t="s">
        <v>548</v>
      </c>
      <c r="I5" s="1" t="s">
        <v>570</v>
      </c>
      <c r="J5" s="1" t="s">
        <v>550</v>
      </c>
      <c r="K5" s="1" t="s">
        <v>570</v>
      </c>
      <c r="L5" s="1" t="s">
        <v>570</v>
      </c>
      <c r="M5" s="1" t="s">
        <v>551</v>
      </c>
      <c r="N5" s="1" t="s">
        <v>551</v>
      </c>
      <c r="O5" s="1" t="s">
        <v>552</v>
      </c>
      <c r="P5" s="1" t="s">
        <v>553</v>
      </c>
      <c r="Q5" s="1" t="s">
        <v>554</v>
      </c>
      <c r="R5" s="1" t="s">
        <v>571</v>
      </c>
      <c r="S5" s="1" t="s">
        <v>75</v>
      </c>
      <c r="T5" s="1" t="s">
        <v>556</v>
      </c>
      <c r="U5" s="1" t="s">
        <v>562</v>
      </c>
      <c r="V5" s="1" t="s">
        <v>572</v>
      </c>
    </row>
    <row r="6" s="1" customFormat="1" spans="1:22">
      <c r="A6" s="1" t="s">
        <v>428</v>
      </c>
      <c r="B6" s="1" t="s">
        <v>340</v>
      </c>
      <c r="C6" s="1" t="s">
        <v>429</v>
      </c>
      <c r="D6" s="1" t="s">
        <v>431</v>
      </c>
      <c r="E6" s="1" t="s">
        <v>573</v>
      </c>
      <c r="F6" s="1" t="s">
        <v>340</v>
      </c>
      <c r="G6" s="1" t="s">
        <v>341</v>
      </c>
      <c r="H6" s="1" t="s">
        <v>548</v>
      </c>
      <c r="I6" s="1" t="s">
        <v>574</v>
      </c>
      <c r="J6" s="1" t="s">
        <v>550</v>
      </c>
      <c r="K6" s="1" t="s">
        <v>574</v>
      </c>
      <c r="L6" s="1" t="s">
        <v>574</v>
      </c>
      <c r="M6" s="1" t="s">
        <v>551</v>
      </c>
      <c r="N6" s="1" t="s">
        <v>551</v>
      </c>
      <c r="O6" s="1" t="s">
        <v>552</v>
      </c>
      <c r="P6" s="1" t="s">
        <v>553</v>
      </c>
      <c r="Q6" s="1" t="s">
        <v>554</v>
      </c>
      <c r="R6" s="1" t="s">
        <v>575</v>
      </c>
      <c r="S6" s="1" t="s">
        <v>75</v>
      </c>
      <c r="T6" s="1" t="s">
        <v>556</v>
      </c>
      <c r="U6" s="1" t="s">
        <v>562</v>
      </c>
      <c r="V6" s="1" t="s">
        <v>567</v>
      </c>
    </row>
    <row r="7" s="1" customFormat="1" spans="1:22">
      <c r="A7" s="1" t="s">
        <v>498</v>
      </c>
      <c r="B7" s="1" t="s">
        <v>340</v>
      </c>
      <c r="C7" s="1" t="s">
        <v>499</v>
      </c>
      <c r="D7" s="1" t="s">
        <v>501</v>
      </c>
      <c r="E7" s="1" t="s">
        <v>576</v>
      </c>
      <c r="F7" s="1" t="s">
        <v>340</v>
      </c>
      <c r="G7" s="1" t="s">
        <v>341</v>
      </c>
      <c r="H7" s="1" t="s">
        <v>548</v>
      </c>
      <c r="I7" s="1" t="s">
        <v>577</v>
      </c>
      <c r="J7" s="1" t="s">
        <v>550</v>
      </c>
      <c r="K7" s="1" t="s">
        <v>577</v>
      </c>
      <c r="L7" s="1" t="s">
        <v>577</v>
      </c>
      <c r="M7" s="1" t="s">
        <v>551</v>
      </c>
      <c r="N7" s="1" t="s">
        <v>551</v>
      </c>
      <c r="O7" s="1" t="s">
        <v>552</v>
      </c>
      <c r="P7" s="1" t="s">
        <v>553</v>
      </c>
      <c r="Q7" s="1" t="s">
        <v>554</v>
      </c>
      <c r="R7" s="1" t="s">
        <v>578</v>
      </c>
      <c r="S7" s="1" t="s">
        <v>75</v>
      </c>
      <c r="T7" s="1" t="s">
        <v>556</v>
      </c>
      <c r="U7" s="1" t="s">
        <v>557</v>
      </c>
      <c r="V7" s="1" t="s">
        <v>579</v>
      </c>
    </row>
    <row r="8" s="1" customFormat="1" spans="1:22">
      <c r="A8" s="1" t="s">
        <v>467</v>
      </c>
      <c r="B8" s="1" t="s">
        <v>293</v>
      </c>
      <c r="C8" s="1" t="s">
        <v>468</v>
      </c>
      <c r="D8" s="1" t="s">
        <v>129</v>
      </c>
      <c r="E8" s="1" t="s">
        <v>580</v>
      </c>
      <c r="F8" s="1" t="s">
        <v>340</v>
      </c>
      <c r="G8" s="1" t="s">
        <v>341</v>
      </c>
      <c r="H8" s="1" t="s">
        <v>548</v>
      </c>
      <c r="I8" s="1" t="s">
        <v>581</v>
      </c>
      <c r="J8" s="1" t="s">
        <v>550</v>
      </c>
      <c r="K8" s="1" t="s">
        <v>581</v>
      </c>
      <c r="L8" s="1" t="s">
        <v>581</v>
      </c>
      <c r="M8" s="1" t="s">
        <v>551</v>
      </c>
      <c r="N8" s="1" t="s">
        <v>551</v>
      </c>
      <c r="O8" s="1" t="s">
        <v>552</v>
      </c>
      <c r="P8" s="1" t="s">
        <v>553</v>
      </c>
      <c r="Q8" s="1" t="s">
        <v>554</v>
      </c>
      <c r="R8" s="1" t="s">
        <v>582</v>
      </c>
      <c r="S8" s="1" t="s">
        <v>75</v>
      </c>
      <c r="T8" s="1" t="s">
        <v>556</v>
      </c>
      <c r="U8" s="1" t="s">
        <v>562</v>
      </c>
      <c r="V8" s="1" t="s">
        <v>572</v>
      </c>
    </row>
    <row r="9" s="1" customFormat="1" spans="1:22">
      <c r="A9" s="1" t="s">
        <v>372</v>
      </c>
      <c r="B9" s="1" t="s">
        <v>293</v>
      </c>
      <c r="C9" s="1" t="s">
        <v>373</v>
      </c>
      <c r="D9" s="1" t="s">
        <v>375</v>
      </c>
      <c r="E9" s="1" t="s">
        <v>583</v>
      </c>
      <c r="F9" s="1" t="s">
        <v>293</v>
      </c>
      <c r="G9" s="1" t="s">
        <v>340</v>
      </c>
      <c r="H9" s="1" t="s">
        <v>548</v>
      </c>
      <c r="I9" s="1" t="s">
        <v>584</v>
      </c>
      <c r="J9" s="1" t="s">
        <v>550</v>
      </c>
      <c r="K9" s="1" t="s">
        <v>584</v>
      </c>
      <c r="L9" s="1" t="s">
        <v>584</v>
      </c>
      <c r="M9" s="1" t="s">
        <v>551</v>
      </c>
      <c r="N9" s="1" t="s">
        <v>551</v>
      </c>
      <c r="O9" s="1" t="s">
        <v>552</v>
      </c>
      <c r="P9" s="1" t="s">
        <v>553</v>
      </c>
      <c r="Q9" s="1" t="s">
        <v>554</v>
      </c>
      <c r="R9" s="1" t="s">
        <v>585</v>
      </c>
      <c r="S9" s="1" t="s">
        <v>75</v>
      </c>
      <c r="T9" s="1" t="s">
        <v>556</v>
      </c>
      <c r="U9" s="1" t="s">
        <v>557</v>
      </c>
      <c r="V9" s="1" t="s">
        <v>558</v>
      </c>
    </row>
    <row r="10" s="1" customFormat="1" spans="1:22">
      <c r="A10" s="1" t="s">
        <v>456</v>
      </c>
      <c r="B10" s="1" t="s">
        <v>293</v>
      </c>
      <c r="C10" s="1" t="s">
        <v>457</v>
      </c>
      <c r="D10" s="1" t="s">
        <v>160</v>
      </c>
      <c r="E10" s="1" t="s">
        <v>586</v>
      </c>
      <c r="F10" s="1" t="s">
        <v>293</v>
      </c>
      <c r="G10" s="1" t="s">
        <v>341</v>
      </c>
      <c r="H10" s="1" t="s">
        <v>548</v>
      </c>
      <c r="I10" s="1" t="s">
        <v>587</v>
      </c>
      <c r="J10" s="1" t="s">
        <v>550</v>
      </c>
      <c r="K10" s="1" t="s">
        <v>587</v>
      </c>
      <c r="L10" s="1" t="s">
        <v>587</v>
      </c>
      <c r="M10" s="1" t="s">
        <v>551</v>
      </c>
      <c r="N10" s="1" t="s">
        <v>551</v>
      </c>
      <c r="O10" s="1" t="s">
        <v>552</v>
      </c>
      <c r="P10" s="1" t="s">
        <v>553</v>
      </c>
      <c r="Q10" s="1" t="s">
        <v>554</v>
      </c>
      <c r="R10" s="1" t="s">
        <v>588</v>
      </c>
      <c r="S10" s="1" t="s">
        <v>75</v>
      </c>
      <c r="T10" s="1" t="s">
        <v>556</v>
      </c>
      <c r="U10" s="1" t="s">
        <v>557</v>
      </c>
      <c r="V10" s="1" t="s">
        <v>572</v>
      </c>
    </row>
    <row r="11" s="1" customFormat="1" spans="1:22">
      <c r="A11" s="1" t="s">
        <v>409</v>
      </c>
      <c r="B11" s="1" t="s">
        <v>293</v>
      </c>
      <c r="C11" s="1" t="s">
        <v>410</v>
      </c>
      <c r="D11" s="1" t="s">
        <v>160</v>
      </c>
      <c r="E11" s="1" t="s">
        <v>589</v>
      </c>
      <c r="F11" s="1" t="s">
        <v>293</v>
      </c>
      <c r="G11" s="1" t="s">
        <v>340</v>
      </c>
      <c r="H11" s="1" t="s">
        <v>548</v>
      </c>
      <c r="I11" s="1" t="s">
        <v>590</v>
      </c>
      <c r="J11" s="1" t="s">
        <v>550</v>
      </c>
      <c r="K11" s="1" t="s">
        <v>590</v>
      </c>
      <c r="L11" s="1" t="s">
        <v>590</v>
      </c>
      <c r="M11" s="1" t="s">
        <v>551</v>
      </c>
      <c r="N11" s="1" t="s">
        <v>551</v>
      </c>
      <c r="O11" s="1" t="s">
        <v>552</v>
      </c>
      <c r="P11" s="1" t="s">
        <v>553</v>
      </c>
      <c r="Q11" s="1" t="s">
        <v>554</v>
      </c>
      <c r="R11" s="1" t="s">
        <v>591</v>
      </c>
      <c r="S11" s="1" t="s">
        <v>75</v>
      </c>
      <c r="T11" s="1" t="s">
        <v>556</v>
      </c>
      <c r="U11" s="1" t="s">
        <v>562</v>
      </c>
      <c r="V11" s="1" t="s">
        <v>572</v>
      </c>
    </row>
    <row r="12" s="1" customFormat="1" spans="1:22">
      <c r="A12" s="1" t="s">
        <v>411</v>
      </c>
      <c r="B12" s="1" t="s">
        <v>293</v>
      </c>
      <c r="C12" s="1" t="s">
        <v>412</v>
      </c>
      <c r="D12" s="1" t="s">
        <v>414</v>
      </c>
      <c r="E12" s="1" t="s">
        <v>559</v>
      </c>
      <c r="F12" s="1" t="s">
        <v>293</v>
      </c>
      <c r="G12" s="1" t="s">
        <v>340</v>
      </c>
      <c r="H12" s="1" t="s">
        <v>548</v>
      </c>
      <c r="I12" s="1" t="s">
        <v>560</v>
      </c>
      <c r="J12" s="1" t="s">
        <v>550</v>
      </c>
      <c r="K12" s="1" t="s">
        <v>560</v>
      </c>
      <c r="L12" s="1" t="s">
        <v>560</v>
      </c>
      <c r="M12" s="1" t="s">
        <v>551</v>
      </c>
      <c r="N12" s="1" t="s">
        <v>551</v>
      </c>
      <c r="O12" s="1" t="s">
        <v>552</v>
      </c>
      <c r="P12" s="1" t="s">
        <v>553</v>
      </c>
      <c r="Q12" s="1" t="s">
        <v>554</v>
      </c>
      <c r="R12" s="1" t="s">
        <v>592</v>
      </c>
      <c r="S12" s="1" t="s">
        <v>75</v>
      </c>
      <c r="T12" s="1" t="s">
        <v>556</v>
      </c>
      <c r="U12" s="1" t="s">
        <v>562</v>
      </c>
      <c r="V12" s="1" t="s">
        <v>563</v>
      </c>
    </row>
    <row r="13" s="1" customFormat="1" spans="1:22">
      <c r="A13" s="1" t="s">
        <v>420</v>
      </c>
      <c r="B13" s="1" t="s">
        <v>273</v>
      </c>
      <c r="C13" s="1" t="s">
        <v>421</v>
      </c>
      <c r="D13" s="1" t="s">
        <v>423</v>
      </c>
      <c r="E13" s="1" t="s">
        <v>593</v>
      </c>
      <c r="F13" s="1" t="s">
        <v>340</v>
      </c>
      <c r="G13" s="1" t="s">
        <v>341</v>
      </c>
      <c r="H13" s="1" t="s">
        <v>548</v>
      </c>
      <c r="I13" s="1" t="s">
        <v>594</v>
      </c>
      <c r="J13" s="1" t="s">
        <v>550</v>
      </c>
      <c r="K13" s="1" t="s">
        <v>594</v>
      </c>
      <c r="L13" s="1" t="s">
        <v>594</v>
      </c>
      <c r="M13" s="1" t="s">
        <v>551</v>
      </c>
      <c r="N13" s="1" t="s">
        <v>551</v>
      </c>
      <c r="O13" s="1" t="s">
        <v>552</v>
      </c>
      <c r="P13" s="1" t="s">
        <v>553</v>
      </c>
      <c r="Q13" s="1" t="s">
        <v>554</v>
      </c>
      <c r="R13" s="1" t="s">
        <v>595</v>
      </c>
      <c r="S13" s="1" t="s">
        <v>75</v>
      </c>
      <c r="T13" s="1" t="s">
        <v>556</v>
      </c>
      <c r="U13" s="1" t="s">
        <v>557</v>
      </c>
      <c r="V13" s="1" t="s">
        <v>558</v>
      </c>
    </row>
    <row r="14" s="1" customFormat="1" spans="1:22">
      <c r="A14" s="1" t="s">
        <v>332</v>
      </c>
      <c r="B14" s="1" t="s">
        <v>273</v>
      </c>
      <c r="C14" s="1" t="s">
        <v>333</v>
      </c>
      <c r="D14" s="1" t="s">
        <v>160</v>
      </c>
      <c r="E14" s="1" t="s">
        <v>586</v>
      </c>
      <c r="F14" s="1" t="s">
        <v>273</v>
      </c>
      <c r="G14" s="1" t="s">
        <v>293</v>
      </c>
      <c r="H14" s="1" t="s">
        <v>548</v>
      </c>
      <c r="I14" s="1" t="s">
        <v>596</v>
      </c>
      <c r="J14" s="1" t="s">
        <v>550</v>
      </c>
      <c r="K14" s="1" t="s">
        <v>596</v>
      </c>
      <c r="L14" s="1" t="s">
        <v>596</v>
      </c>
      <c r="M14" s="1" t="s">
        <v>551</v>
      </c>
      <c r="N14" s="1" t="s">
        <v>551</v>
      </c>
      <c r="O14" s="1" t="s">
        <v>552</v>
      </c>
      <c r="P14" s="1" t="s">
        <v>553</v>
      </c>
      <c r="Q14" s="1" t="s">
        <v>554</v>
      </c>
      <c r="R14" s="1" t="s">
        <v>597</v>
      </c>
      <c r="S14" s="1" t="s">
        <v>75</v>
      </c>
      <c r="T14" s="1" t="s">
        <v>556</v>
      </c>
      <c r="U14" s="1" t="s">
        <v>557</v>
      </c>
      <c r="V14" s="1" t="s">
        <v>572</v>
      </c>
    </row>
    <row r="15" s="1" customFormat="1" spans="1:22">
      <c r="A15" s="1" t="s">
        <v>304</v>
      </c>
      <c r="B15" s="1" t="s">
        <v>273</v>
      </c>
      <c r="C15" s="1" t="s">
        <v>305</v>
      </c>
      <c r="D15" s="1" t="s">
        <v>307</v>
      </c>
      <c r="E15" s="1" t="s">
        <v>598</v>
      </c>
      <c r="F15" s="1" t="s">
        <v>273</v>
      </c>
      <c r="G15" s="1" t="s">
        <v>293</v>
      </c>
      <c r="H15" s="1" t="s">
        <v>548</v>
      </c>
      <c r="I15" s="1" t="s">
        <v>599</v>
      </c>
      <c r="J15" s="1" t="s">
        <v>550</v>
      </c>
      <c r="K15" s="1" t="s">
        <v>599</v>
      </c>
      <c r="L15" s="1" t="s">
        <v>599</v>
      </c>
      <c r="M15" s="1" t="s">
        <v>551</v>
      </c>
      <c r="N15" s="1" t="s">
        <v>551</v>
      </c>
      <c r="O15" s="1" t="s">
        <v>552</v>
      </c>
      <c r="P15" s="1" t="s">
        <v>553</v>
      </c>
      <c r="Q15" s="1" t="s">
        <v>554</v>
      </c>
      <c r="R15" s="1" t="s">
        <v>600</v>
      </c>
      <c r="S15" s="1" t="s">
        <v>75</v>
      </c>
      <c r="T15" s="1" t="s">
        <v>556</v>
      </c>
      <c r="U15" s="1" t="s">
        <v>562</v>
      </c>
      <c r="V15" s="1" t="s">
        <v>567</v>
      </c>
    </row>
    <row r="16" s="1" customFormat="1" spans="1:22">
      <c r="A16" s="1" t="s">
        <v>363</v>
      </c>
      <c r="B16" s="1" t="s">
        <v>226</v>
      </c>
      <c r="C16" s="1" t="s">
        <v>364</v>
      </c>
      <c r="D16" s="1" t="s">
        <v>366</v>
      </c>
      <c r="E16" s="1" t="s">
        <v>601</v>
      </c>
      <c r="F16" s="1" t="s">
        <v>273</v>
      </c>
      <c r="G16" s="1" t="s">
        <v>340</v>
      </c>
      <c r="H16" s="1" t="s">
        <v>548</v>
      </c>
      <c r="I16" s="1" t="s">
        <v>602</v>
      </c>
      <c r="J16" s="1" t="s">
        <v>550</v>
      </c>
      <c r="K16" s="1" t="s">
        <v>602</v>
      </c>
      <c r="L16" s="1" t="s">
        <v>602</v>
      </c>
      <c r="M16" s="1" t="s">
        <v>551</v>
      </c>
      <c r="N16" s="1" t="s">
        <v>551</v>
      </c>
      <c r="O16" s="1" t="s">
        <v>552</v>
      </c>
      <c r="P16" s="1" t="s">
        <v>553</v>
      </c>
      <c r="Q16" s="1" t="s">
        <v>554</v>
      </c>
      <c r="R16" s="1" t="s">
        <v>603</v>
      </c>
      <c r="S16" s="1" t="s">
        <v>75</v>
      </c>
      <c r="T16" s="1" t="s">
        <v>556</v>
      </c>
      <c r="U16" s="1" t="s">
        <v>557</v>
      </c>
      <c r="V16" s="1" t="s">
        <v>604</v>
      </c>
    </row>
    <row r="17" s="1" customFormat="1" spans="1:22">
      <c r="A17" s="1" t="s">
        <v>313</v>
      </c>
      <c r="B17" s="1" t="s">
        <v>226</v>
      </c>
      <c r="C17" s="1" t="s">
        <v>314</v>
      </c>
      <c r="D17" s="1" t="s">
        <v>160</v>
      </c>
      <c r="E17" s="1" t="s">
        <v>589</v>
      </c>
      <c r="F17" s="1" t="s">
        <v>273</v>
      </c>
      <c r="G17" s="1" t="s">
        <v>293</v>
      </c>
      <c r="H17" s="1" t="s">
        <v>548</v>
      </c>
      <c r="I17" s="1" t="s">
        <v>590</v>
      </c>
      <c r="J17" s="1" t="s">
        <v>550</v>
      </c>
      <c r="K17" s="1" t="s">
        <v>590</v>
      </c>
      <c r="L17" s="1" t="s">
        <v>590</v>
      </c>
      <c r="M17" s="1" t="s">
        <v>551</v>
      </c>
      <c r="N17" s="1" t="s">
        <v>551</v>
      </c>
      <c r="O17" s="1" t="s">
        <v>552</v>
      </c>
      <c r="P17" s="1" t="s">
        <v>553</v>
      </c>
      <c r="Q17" s="1" t="s">
        <v>554</v>
      </c>
      <c r="R17" s="1" t="s">
        <v>605</v>
      </c>
      <c r="S17" s="1" t="s">
        <v>75</v>
      </c>
      <c r="T17" s="1" t="s">
        <v>556</v>
      </c>
      <c r="U17" s="1" t="s">
        <v>562</v>
      </c>
      <c r="V17" s="1" t="s">
        <v>572</v>
      </c>
    </row>
    <row r="18" s="1" customFormat="1" spans="1:22">
      <c r="A18" s="1" t="s">
        <v>318</v>
      </c>
      <c r="B18" s="1" t="s">
        <v>226</v>
      </c>
      <c r="C18" s="1" t="s">
        <v>319</v>
      </c>
      <c r="D18" s="1" t="s">
        <v>606</v>
      </c>
      <c r="E18" s="1" t="s">
        <v>607</v>
      </c>
      <c r="F18" s="1" t="s">
        <v>226</v>
      </c>
      <c r="G18" s="1" t="s">
        <v>293</v>
      </c>
      <c r="H18" s="1" t="s">
        <v>548</v>
      </c>
      <c r="I18" s="1" t="s">
        <v>608</v>
      </c>
      <c r="J18" s="1" t="s">
        <v>550</v>
      </c>
      <c r="K18" s="1" t="s">
        <v>608</v>
      </c>
      <c r="L18" s="1" t="s">
        <v>608</v>
      </c>
      <c r="M18" s="1" t="s">
        <v>551</v>
      </c>
      <c r="N18" s="1" t="s">
        <v>551</v>
      </c>
      <c r="O18" s="1" t="s">
        <v>552</v>
      </c>
      <c r="P18" s="1" t="s">
        <v>553</v>
      </c>
      <c r="Q18" s="1" t="s">
        <v>554</v>
      </c>
      <c r="R18" s="1" t="s">
        <v>609</v>
      </c>
      <c r="S18" s="1" t="s">
        <v>75</v>
      </c>
      <c r="T18" s="1" t="s">
        <v>556</v>
      </c>
      <c r="U18" s="1" t="s">
        <v>557</v>
      </c>
      <c r="V18" s="1" t="s">
        <v>572</v>
      </c>
    </row>
    <row r="19" s="1" customFormat="1" spans="1:22">
      <c r="A19" s="1" t="s">
        <v>405</v>
      </c>
      <c r="B19" s="1" t="s">
        <v>226</v>
      </c>
      <c r="C19" s="1" t="s">
        <v>406</v>
      </c>
      <c r="D19" s="1" t="s">
        <v>610</v>
      </c>
      <c r="E19" s="1" t="s">
        <v>611</v>
      </c>
      <c r="F19" s="1" t="s">
        <v>293</v>
      </c>
      <c r="G19" s="1" t="s">
        <v>340</v>
      </c>
      <c r="H19" s="1" t="s">
        <v>548</v>
      </c>
      <c r="I19" s="1" t="s">
        <v>612</v>
      </c>
      <c r="J19" s="1" t="s">
        <v>550</v>
      </c>
      <c r="K19" s="1" t="s">
        <v>612</v>
      </c>
      <c r="L19" s="1" t="s">
        <v>612</v>
      </c>
      <c r="M19" s="1" t="s">
        <v>551</v>
      </c>
      <c r="N19" s="1" t="s">
        <v>551</v>
      </c>
      <c r="O19" s="1" t="s">
        <v>552</v>
      </c>
      <c r="P19" s="1" t="s">
        <v>553</v>
      </c>
      <c r="Q19" s="1" t="s">
        <v>554</v>
      </c>
      <c r="R19" s="1" t="s">
        <v>613</v>
      </c>
      <c r="S19" s="1" t="s">
        <v>75</v>
      </c>
      <c r="T19" s="1" t="s">
        <v>556</v>
      </c>
      <c r="U19" s="1" t="s">
        <v>562</v>
      </c>
      <c r="V19" s="1" t="s">
        <v>572</v>
      </c>
    </row>
    <row r="20" s="1" customFormat="1" spans="1:22">
      <c r="A20" s="1" t="s">
        <v>326</v>
      </c>
      <c r="B20" s="1" t="s">
        <v>226</v>
      </c>
      <c r="C20" s="1" t="s">
        <v>327</v>
      </c>
      <c r="D20" s="1" t="s">
        <v>129</v>
      </c>
      <c r="E20" s="1" t="s">
        <v>614</v>
      </c>
      <c r="F20" s="1" t="s">
        <v>226</v>
      </c>
      <c r="G20" s="1" t="s">
        <v>293</v>
      </c>
      <c r="H20" s="1" t="s">
        <v>548</v>
      </c>
      <c r="I20" s="1" t="s">
        <v>615</v>
      </c>
      <c r="J20" s="1" t="s">
        <v>550</v>
      </c>
      <c r="K20" s="1" t="s">
        <v>615</v>
      </c>
      <c r="L20" s="1" t="s">
        <v>615</v>
      </c>
      <c r="M20" s="1" t="s">
        <v>551</v>
      </c>
      <c r="N20" s="1" t="s">
        <v>551</v>
      </c>
      <c r="O20" s="1" t="s">
        <v>552</v>
      </c>
      <c r="P20" s="1" t="s">
        <v>553</v>
      </c>
      <c r="Q20" s="1" t="s">
        <v>554</v>
      </c>
      <c r="R20" s="1" t="s">
        <v>616</v>
      </c>
      <c r="S20" s="1" t="s">
        <v>75</v>
      </c>
      <c r="T20" s="1" t="s">
        <v>556</v>
      </c>
      <c r="U20" s="1" t="s">
        <v>562</v>
      </c>
      <c r="V20" s="1" t="s">
        <v>572</v>
      </c>
    </row>
    <row r="21" s="1" customFormat="1" spans="1:22">
      <c r="A21" s="1" t="s">
        <v>481</v>
      </c>
      <c r="B21" s="1" t="s">
        <v>175</v>
      </c>
      <c r="C21" s="1" t="s">
        <v>482</v>
      </c>
      <c r="D21" s="1" t="s">
        <v>484</v>
      </c>
      <c r="E21" s="1" t="s">
        <v>617</v>
      </c>
      <c r="F21" s="1" t="s">
        <v>273</v>
      </c>
      <c r="G21" s="1" t="s">
        <v>341</v>
      </c>
      <c r="H21" s="1" t="s">
        <v>548</v>
      </c>
      <c r="I21" s="1" t="s">
        <v>618</v>
      </c>
      <c r="J21" s="1" t="s">
        <v>550</v>
      </c>
      <c r="K21" s="1" t="s">
        <v>618</v>
      </c>
      <c r="L21" s="1" t="s">
        <v>618</v>
      </c>
      <c r="M21" s="1" t="s">
        <v>551</v>
      </c>
      <c r="N21" s="1" t="s">
        <v>551</v>
      </c>
      <c r="O21" s="1" t="s">
        <v>552</v>
      </c>
      <c r="P21" s="1" t="s">
        <v>553</v>
      </c>
      <c r="Q21" s="1" t="s">
        <v>554</v>
      </c>
      <c r="R21" s="1" t="s">
        <v>619</v>
      </c>
      <c r="S21" s="1" t="s">
        <v>75</v>
      </c>
      <c r="T21" s="1" t="s">
        <v>556</v>
      </c>
      <c r="U21" s="1" t="s">
        <v>557</v>
      </c>
      <c r="V21" s="1" t="s">
        <v>563</v>
      </c>
    </row>
    <row r="22" s="1" customFormat="1" spans="1:22">
      <c r="A22" s="1" t="s">
        <v>464</v>
      </c>
      <c r="B22" s="1" t="s">
        <v>175</v>
      </c>
      <c r="C22" s="1" t="s">
        <v>465</v>
      </c>
      <c r="D22" s="1" t="s">
        <v>610</v>
      </c>
      <c r="E22" s="1" t="s">
        <v>620</v>
      </c>
      <c r="F22" s="1" t="s">
        <v>293</v>
      </c>
      <c r="G22" s="1" t="s">
        <v>341</v>
      </c>
      <c r="H22" s="1" t="s">
        <v>548</v>
      </c>
      <c r="I22" s="1" t="s">
        <v>621</v>
      </c>
      <c r="J22" s="1" t="s">
        <v>550</v>
      </c>
      <c r="K22" s="1" t="s">
        <v>621</v>
      </c>
      <c r="L22" s="1" t="s">
        <v>621</v>
      </c>
      <c r="M22" s="1" t="s">
        <v>551</v>
      </c>
      <c r="N22" s="1" t="s">
        <v>551</v>
      </c>
      <c r="O22" s="1" t="s">
        <v>552</v>
      </c>
      <c r="P22" s="1" t="s">
        <v>553</v>
      </c>
      <c r="Q22" s="1" t="s">
        <v>554</v>
      </c>
      <c r="R22" s="1" t="s">
        <v>622</v>
      </c>
      <c r="S22" s="1" t="s">
        <v>75</v>
      </c>
      <c r="T22" s="1" t="s">
        <v>556</v>
      </c>
      <c r="U22" s="1" t="s">
        <v>562</v>
      </c>
      <c r="V22" s="1" t="s">
        <v>572</v>
      </c>
    </row>
    <row r="23" s="1" customFormat="1" spans="1:22">
      <c r="A23" s="1" t="s">
        <v>461</v>
      </c>
      <c r="B23" s="1" t="s">
        <v>175</v>
      </c>
      <c r="C23" s="1" t="s">
        <v>462</v>
      </c>
      <c r="D23" s="1" t="s">
        <v>610</v>
      </c>
      <c r="E23" s="1" t="s">
        <v>623</v>
      </c>
      <c r="F23" s="1" t="s">
        <v>293</v>
      </c>
      <c r="G23" s="1" t="s">
        <v>341</v>
      </c>
      <c r="H23" s="1" t="s">
        <v>548</v>
      </c>
      <c r="I23" s="1" t="s">
        <v>621</v>
      </c>
      <c r="J23" s="1" t="s">
        <v>550</v>
      </c>
      <c r="K23" s="1" t="s">
        <v>621</v>
      </c>
      <c r="L23" s="1" t="s">
        <v>621</v>
      </c>
      <c r="M23" s="1" t="s">
        <v>551</v>
      </c>
      <c r="N23" s="1" t="s">
        <v>551</v>
      </c>
      <c r="O23" s="1" t="s">
        <v>552</v>
      </c>
      <c r="P23" s="1" t="s">
        <v>553</v>
      </c>
      <c r="Q23" s="1" t="s">
        <v>554</v>
      </c>
      <c r="R23" s="1" t="s">
        <v>624</v>
      </c>
      <c r="S23" s="1" t="s">
        <v>75</v>
      </c>
      <c r="T23" s="1" t="s">
        <v>556</v>
      </c>
      <c r="U23" s="1" t="s">
        <v>562</v>
      </c>
      <c r="V23" s="1" t="s">
        <v>572</v>
      </c>
    </row>
    <row r="24" s="1" customFormat="1" spans="1:22">
      <c r="A24" s="1" t="s">
        <v>281</v>
      </c>
      <c r="B24" s="1" t="s">
        <v>175</v>
      </c>
      <c r="C24" s="1" t="s">
        <v>282</v>
      </c>
      <c r="D24" s="1" t="s">
        <v>91</v>
      </c>
      <c r="E24" s="1" t="s">
        <v>625</v>
      </c>
      <c r="F24" s="1" t="s">
        <v>226</v>
      </c>
      <c r="G24" s="1" t="s">
        <v>273</v>
      </c>
      <c r="H24" s="1" t="s">
        <v>548</v>
      </c>
      <c r="I24" s="1" t="s">
        <v>626</v>
      </c>
      <c r="J24" s="1" t="s">
        <v>550</v>
      </c>
      <c r="K24" s="1" t="s">
        <v>626</v>
      </c>
      <c r="L24" s="1" t="s">
        <v>626</v>
      </c>
      <c r="M24" s="1" t="s">
        <v>551</v>
      </c>
      <c r="N24" s="1" t="s">
        <v>551</v>
      </c>
      <c r="O24" s="1" t="s">
        <v>552</v>
      </c>
      <c r="P24" s="1" t="s">
        <v>553</v>
      </c>
      <c r="Q24" s="1" t="s">
        <v>554</v>
      </c>
      <c r="R24" s="1" t="s">
        <v>627</v>
      </c>
      <c r="S24" s="1" t="s">
        <v>75</v>
      </c>
      <c r="T24" s="1" t="s">
        <v>556</v>
      </c>
      <c r="U24" s="1" t="s">
        <v>557</v>
      </c>
      <c r="V24" s="1" t="s">
        <v>558</v>
      </c>
    </row>
    <row r="25" s="1" customFormat="1" spans="1:22">
      <c r="A25" s="1" t="s">
        <v>298</v>
      </c>
      <c r="B25" s="1" t="s">
        <v>175</v>
      </c>
      <c r="C25" s="1" t="s">
        <v>299</v>
      </c>
      <c r="D25" s="1" t="s">
        <v>91</v>
      </c>
      <c r="E25" s="1" t="s">
        <v>628</v>
      </c>
      <c r="F25" s="1" t="s">
        <v>226</v>
      </c>
      <c r="G25" s="1" t="s">
        <v>293</v>
      </c>
      <c r="H25" s="1" t="s">
        <v>548</v>
      </c>
      <c r="I25" s="1" t="s">
        <v>629</v>
      </c>
      <c r="J25" s="1" t="s">
        <v>550</v>
      </c>
      <c r="K25" s="1" t="s">
        <v>629</v>
      </c>
      <c r="L25" s="1" t="s">
        <v>629</v>
      </c>
      <c r="M25" s="1" t="s">
        <v>551</v>
      </c>
      <c r="N25" s="1" t="s">
        <v>551</v>
      </c>
      <c r="O25" s="1" t="s">
        <v>552</v>
      </c>
      <c r="P25" s="1" t="s">
        <v>553</v>
      </c>
      <c r="Q25" s="1" t="s">
        <v>554</v>
      </c>
      <c r="R25" s="1" t="s">
        <v>630</v>
      </c>
      <c r="S25" s="1" t="s">
        <v>75</v>
      </c>
      <c r="T25" s="1" t="s">
        <v>556</v>
      </c>
      <c r="U25" s="1" t="s">
        <v>557</v>
      </c>
      <c r="V25" s="1" t="s">
        <v>558</v>
      </c>
    </row>
    <row r="26" s="1" customFormat="1" spans="1:22">
      <c r="A26" s="1" t="s">
        <v>490</v>
      </c>
      <c r="B26" s="1" t="s">
        <v>175</v>
      </c>
      <c r="C26" s="1" t="s">
        <v>491</v>
      </c>
      <c r="D26" s="1" t="s">
        <v>484</v>
      </c>
      <c r="E26" s="1" t="s">
        <v>631</v>
      </c>
      <c r="F26" s="1" t="s">
        <v>340</v>
      </c>
      <c r="G26" s="1" t="s">
        <v>341</v>
      </c>
      <c r="H26" s="1" t="s">
        <v>548</v>
      </c>
      <c r="I26" s="1" t="s">
        <v>632</v>
      </c>
      <c r="J26" s="1" t="s">
        <v>550</v>
      </c>
      <c r="K26" s="1" t="s">
        <v>632</v>
      </c>
      <c r="L26" s="1" t="s">
        <v>632</v>
      </c>
      <c r="M26" s="1" t="s">
        <v>551</v>
      </c>
      <c r="N26" s="1" t="s">
        <v>551</v>
      </c>
      <c r="O26" s="1" t="s">
        <v>552</v>
      </c>
      <c r="P26" s="1" t="s">
        <v>553</v>
      </c>
      <c r="Q26" s="1" t="s">
        <v>554</v>
      </c>
      <c r="R26" s="1" t="s">
        <v>633</v>
      </c>
      <c r="S26" s="1" t="s">
        <v>75</v>
      </c>
      <c r="T26" s="1" t="s">
        <v>556</v>
      </c>
      <c r="U26" s="1" t="s">
        <v>557</v>
      </c>
      <c r="V26" s="1" t="s">
        <v>563</v>
      </c>
    </row>
    <row r="27" s="1" customFormat="1" spans="1:22">
      <c r="A27" s="1" t="s">
        <v>241</v>
      </c>
      <c r="B27" s="1" t="s">
        <v>175</v>
      </c>
      <c r="C27" s="1" t="s">
        <v>242</v>
      </c>
      <c r="D27" s="1" t="s">
        <v>634</v>
      </c>
      <c r="E27" s="1" t="s">
        <v>635</v>
      </c>
      <c r="F27" s="1" t="s">
        <v>175</v>
      </c>
      <c r="G27" s="1" t="s">
        <v>226</v>
      </c>
      <c r="H27" s="1" t="s">
        <v>548</v>
      </c>
      <c r="I27" s="1" t="s">
        <v>596</v>
      </c>
      <c r="J27" s="1" t="s">
        <v>550</v>
      </c>
      <c r="K27" s="1" t="s">
        <v>596</v>
      </c>
      <c r="L27" s="1" t="s">
        <v>596</v>
      </c>
      <c r="M27" s="1" t="s">
        <v>551</v>
      </c>
      <c r="N27" s="1" t="s">
        <v>551</v>
      </c>
      <c r="O27" s="1" t="s">
        <v>552</v>
      </c>
      <c r="P27" s="1" t="s">
        <v>553</v>
      </c>
      <c r="Q27" s="1" t="s">
        <v>554</v>
      </c>
      <c r="R27" s="1" t="s">
        <v>636</v>
      </c>
      <c r="S27" s="1" t="s">
        <v>75</v>
      </c>
      <c r="T27" s="1" t="s">
        <v>556</v>
      </c>
      <c r="U27" s="1" t="s">
        <v>557</v>
      </c>
      <c r="V27" s="1" t="s">
        <v>558</v>
      </c>
    </row>
    <row r="28" s="1" customFormat="1" spans="1:22">
      <c r="A28" s="1" t="s">
        <v>88</v>
      </c>
      <c r="B28" s="1" t="s">
        <v>81</v>
      </c>
      <c r="C28" s="1" t="s">
        <v>89</v>
      </c>
      <c r="D28" s="1" t="s">
        <v>91</v>
      </c>
      <c r="E28" s="1" t="s">
        <v>637</v>
      </c>
      <c r="F28" s="1" t="s">
        <v>81</v>
      </c>
      <c r="G28" s="1" t="s">
        <v>82</v>
      </c>
      <c r="H28" s="1" t="s">
        <v>548</v>
      </c>
      <c r="I28" s="1" t="s">
        <v>638</v>
      </c>
      <c r="J28" s="1" t="s">
        <v>550</v>
      </c>
      <c r="K28" s="1" t="s">
        <v>638</v>
      </c>
      <c r="L28" s="1" t="s">
        <v>638</v>
      </c>
      <c r="M28" s="1" t="s">
        <v>551</v>
      </c>
      <c r="N28" s="1" t="s">
        <v>551</v>
      </c>
      <c r="O28" s="1" t="s">
        <v>552</v>
      </c>
      <c r="P28" s="1" t="s">
        <v>553</v>
      </c>
      <c r="Q28" s="1" t="s">
        <v>554</v>
      </c>
      <c r="R28" s="1" t="s">
        <v>639</v>
      </c>
      <c r="S28" s="1" t="s">
        <v>75</v>
      </c>
      <c r="T28" s="1" t="s">
        <v>556</v>
      </c>
      <c r="U28" s="1" t="s">
        <v>557</v>
      </c>
      <c r="V28" s="1" t="s">
        <v>558</v>
      </c>
    </row>
    <row r="29" s="1" customFormat="1" spans="1:22">
      <c r="A29" s="1" t="s">
        <v>172</v>
      </c>
      <c r="B29" s="1" t="s">
        <v>111</v>
      </c>
      <c r="C29" s="1" t="s">
        <v>173</v>
      </c>
      <c r="D29" s="1" t="s">
        <v>78</v>
      </c>
      <c r="E29" s="1" t="s">
        <v>640</v>
      </c>
      <c r="F29" s="1" t="s">
        <v>143</v>
      </c>
      <c r="G29" s="1" t="s">
        <v>175</v>
      </c>
      <c r="H29" s="1" t="s">
        <v>548</v>
      </c>
      <c r="I29" s="1" t="s">
        <v>641</v>
      </c>
      <c r="J29" s="1" t="s">
        <v>550</v>
      </c>
      <c r="K29" s="1" t="s">
        <v>641</v>
      </c>
      <c r="L29" s="1" t="s">
        <v>641</v>
      </c>
      <c r="M29" s="1" t="s">
        <v>551</v>
      </c>
      <c r="N29" s="1" t="s">
        <v>551</v>
      </c>
      <c r="O29" s="1" t="s">
        <v>552</v>
      </c>
      <c r="P29" s="1" t="s">
        <v>553</v>
      </c>
      <c r="Q29" s="1" t="s">
        <v>554</v>
      </c>
      <c r="R29" s="1" t="s">
        <v>642</v>
      </c>
      <c r="S29" s="1" t="s">
        <v>75</v>
      </c>
      <c r="T29" s="1" t="s">
        <v>556</v>
      </c>
      <c r="U29" s="1" t="s">
        <v>557</v>
      </c>
      <c r="V29" s="1" t="s">
        <v>558</v>
      </c>
    </row>
    <row r="30" s="1" customFormat="1" spans="1:22">
      <c r="A30" s="1" t="s">
        <v>72</v>
      </c>
      <c r="B30" s="1" t="s">
        <v>81</v>
      </c>
      <c r="C30" s="1" t="s">
        <v>73</v>
      </c>
      <c r="D30" s="1" t="s">
        <v>78</v>
      </c>
      <c r="E30" s="1" t="s">
        <v>643</v>
      </c>
      <c r="F30" s="1" t="s">
        <v>81</v>
      </c>
      <c r="G30" s="1" t="s">
        <v>82</v>
      </c>
      <c r="H30" s="1" t="s">
        <v>548</v>
      </c>
      <c r="I30" s="1" t="s">
        <v>644</v>
      </c>
      <c r="J30" s="1" t="s">
        <v>550</v>
      </c>
      <c r="K30" s="1" t="s">
        <v>644</v>
      </c>
      <c r="L30" s="1" t="s">
        <v>644</v>
      </c>
      <c r="M30" s="1" t="s">
        <v>551</v>
      </c>
      <c r="N30" s="1" t="s">
        <v>551</v>
      </c>
      <c r="O30" s="1" t="s">
        <v>552</v>
      </c>
      <c r="P30" s="1" t="s">
        <v>553</v>
      </c>
      <c r="Q30" s="1" t="s">
        <v>554</v>
      </c>
      <c r="R30" s="1" t="s">
        <v>645</v>
      </c>
      <c r="S30" s="1" t="s">
        <v>75</v>
      </c>
      <c r="T30" s="1" t="s">
        <v>556</v>
      </c>
      <c r="U30" s="1" t="s">
        <v>557</v>
      </c>
      <c r="V30" s="1" t="s">
        <v>558</v>
      </c>
    </row>
    <row r="31" s="1" customFormat="1" spans="1:22">
      <c r="A31" s="1" t="s">
        <v>97</v>
      </c>
      <c r="B31" s="1" t="s">
        <v>81</v>
      </c>
      <c r="C31" s="1" t="s">
        <v>98</v>
      </c>
      <c r="D31" s="1" t="s">
        <v>100</v>
      </c>
      <c r="E31" s="1" t="s">
        <v>646</v>
      </c>
      <c r="F31" s="1" t="s">
        <v>81</v>
      </c>
      <c r="G31" s="1" t="s">
        <v>82</v>
      </c>
      <c r="H31" s="1" t="s">
        <v>548</v>
      </c>
      <c r="I31" s="1" t="s">
        <v>647</v>
      </c>
      <c r="J31" s="1" t="s">
        <v>550</v>
      </c>
      <c r="K31" s="1" t="s">
        <v>647</v>
      </c>
      <c r="L31" s="1" t="s">
        <v>647</v>
      </c>
      <c r="M31" s="1" t="s">
        <v>551</v>
      </c>
      <c r="N31" s="1" t="s">
        <v>551</v>
      </c>
      <c r="O31" s="1" t="s">
        <v>552</v>
      </c>
      <c r="P31" s="1" t="s">
        <v>553</v>
      </c>
      <c r="Q31" s="1" t="s">
        <v>554</v>
      </c>
      <c r="R31" s="1" t="s">
        <v>648</v>
      </c>
      <c r="S31" s="1" t="s">
        <v>75</v>
      </c>
      <c r="T31" s="1" t="s">
        <v>556</v>
      </c>
      <c r="U31" s="1" t="s">
        <v>557</v>
      </c>
      <c r="V31" s="1" t="s">
        <v>558</v>
      </c>
    </row>
    <row r="32" s="1" customFormat="1" spans="1:22">
      <c r="A32" s="1" t="s">
        <v>190</v>
      </c>
      <c r="B32" s="1" t="s">
        <v>112</v>
      </c>
      <c r="C32" s="1" t="s">
        <v>191</v>
      </c>
      <c r="D32" s="1" t="s">
        <v>193</v>
      </c>
      <c r="E32" s="1" t="s">
        <v>649</v>
      </c>
      <c r="F32" s="1" t="s">
        <v>143</v>
      </c>
      <c r="G32" s="1" t="s">
        <v>175</v>
      </c>
      <c r="H32" s="1" t="s">
        <v>548</v>
      </c>
      <c r="I32" s="1" t="s">
        <v>650</v>
      </c>
      <c r="J32" s="1" t="s">
        <v>550</v>
      </c>
      <c r="K32" s="1" t="s">
        <v>650</v>
      </c>
      <c r="L32" s="1" t="s">
        <v>650</v>
      </c>
      <c r="M32" s="1" t="s">
        <v>551</v>
      </c>
      <c r="N32" s="1" t="s">
        <v>551</v>
      </c>
      <c r="O32" s="1" t="s">
        <v>552</v>
      </c>
      <c r="P32" s="1" t="s">
        <v>553</v>
      </c>
      <c r="Q32" s="1" t="s">
        <v>554</v>
      </c>
      <c r="R32" s="1" t="s">
        <v>651</v>
      </c>
      <c r="S32" s="1" t="s">
        <v>75</v>
      </c>
      <c r="T32" s="1" t="s">
        <v>556</v>
      </c>
      <c r="U32" s="1" t="s">
        <v>557</v>
      </c>
      <c r="V32" s="1" t="s">
        <v>572</v>
      </c>
    </row>
    <row r="33" s="1" customFormat="1" spans="1:22">
      <c r="A33" s="1" t="s">
        <v>652</v>
      </c>
      <c r="B33" s="1" t="s">
        <v>143</v>
      </c>
      <c r="C33" s="1" t="s">
        <v>653</v>
      </c>
      <c r="D33" s="1" t="s">
        <v>654</v>
      </c>
      <c r="E33" s="1" t="s">
        <v>655</v>
      </c>
      <c r="F33" s="1" t="s">
        <v>226</v>
      </c>
      <c r="G33" s="1" t="s">
        <v>293</v>
      </c>
      <c r="H33" s="1" t="s">
        <v>548</v>
      </c>
      <c r="I33" s="1" t="s">
        <v>656</v>
      </c>
      <c r="J33" s="1" t="s">
        <v>550</v>
      </c>
      <c r="K33" s="1" t="s">
        <v>656</v>
      </c>
      <c r="L33" s="1" t="s">
        <v>552</v>
      </c>
      <c r="M33" s="1" t="s">
        <v>657</v>
      </c>
      <c r="N33" s="1" t="s">
        <v>657</v>
      </c>
      <c r="O33" s="1" t="s">
        <v>552</v>
      </c>
      <c r="P33" s="1" t="s">
        <v>553</v>
      </c>
      <c r="Q33" s="1" t="s">
        <v>554</v>
      </c>
      <c r="R33" s="1" t="s">
        <v>658</v>
      </c>
      <c r="S33" s="1" t="s">
        <v>75</v>
      </c>
      <c r="T33" s="1" t="s">
        <v>556</v>
      </c>
      <c r="U33" s="1" t="s">
        <v>562</v>
      </c>
      <c r="V33" s="1" t="s">
        <v>572</v>
      </c>
    </row>
    <row r="34" s="1" customFormat="1" spans="1:22">
      <c r="A34" s="1" t="s">
        <v>397</v>
      </c>
      <c r="B34" s="1" t="s">
        <v>81</v>
      </c>
      <c r="C34" s="1" t="s">
        <v>398</v>
      </c>
      <c r="D34" s="1" t="s">
        <v>610</v>
      </c>
      <c r="E34" s="1" t="s">
        <v>659</v>
      </c>
      <c r="F34" s="1" t="s">
        <v>293</v>
      </c>
      <c r="G34" s="1" t="s">
        <v>340</v>
      </c>
      <c r="H34" s="1" t="s">
        <v>548</v>
      </c>
      <c r="I34" s="1" t="s">
        <v>612</v>
      </c>
      <c r="J34" s="1" t="s">
        <v>550</v>
      </c>
      <c r="K34" s="1" t="s">
        <v>612</v>
      </c>
      <c r="L34" s="1" t="s">
        <v>612</v>
      </c>
      <c r="M34" s="1" t="s">
        <v>551</v>
      </c>
      <c r="N34" s="1" t="s">
        <v>551</v>
      </c>
      <c r="O34" s="1" t="s">
        <v>552</v>
      </c>
      <c r="P34" s="1" t="s">
        <v>553</v>
      </c>
      <c r="Q34" s="1" t="s">
        <v>554</v>
      </c>
      <c r="R34" s="1" t="s">
        <v>660</v>
      </c>
      <c r="S34" s="1" t="s">
        <v>75</v>
      </c>
      <c r="T34" s="1" t="s">
        <v>556</v>
      </c>
      <c r="U34" s="1" t="s">
        <v>562</v>
      </c>
      <c r="V34" s="1" t="s">
        <v>572</v>
      </c>
    </row>
    <row r="35" s="1" customFormat="1" spans="1:22">
      <c r="A35" s="1" t="s">
        <v>450</v>
      </c>
      <c r="B35" s="1" t="s">
        <v>143</v>
      </c>
      <c r="C35" s="1" t="s">
        <v>451</v>
      </c>
      <c r="D35" s="1" t="s">
        <v>610</v>
      </c>
      <c r="E35" s="1" t="s">
        <v>661</v>
      </c>
      <c r="F35" s="1" t="s">
        <v>293</v>
      </c>
      <c r="G35" s="1" t="s">
        <v>341</v>
      </c>
      <c r="H35" s="1" t="s">
        <v>548</v>
      </c>
      <c r="I35" s="1" t="s">
        <v>621</v>
      </c>
      <c r="J35" s="1" t="s">
        <v>550</v>
      </c>
      <c r="K35" s="1" t="s">
        <v>621</v>
      </c>
      <c r="L35" s="1" t="s">
        <v>621</v>
      </c>
      <c r="M35" s="1" t="s">
        <v>551</v>
      </c>
      <c r="N35" s="1" t="s">
        <v>551</v>
      </c>
      <c r="O35" s="1" t="s">
        <v>552</v>
      </c>
      <c r="P35" s="1" t="s">
        <v>553</v>
      </c>
      <c r="Q35" s="1" t="s">
        <v>554</v>
      </c>
      <c r="R35" s="1" t="s">
        <v>662</v>
      </c>
      <c r="S35" s="1" t="s">
        <v>75</v>
      </c>
      <c r="T35" s="1" t="s">
        <v>556</v>
      </c>
      <c r="U35" s="1" t="s">
        <v>562</v>
      </c>
      <c r="V35" s="1" t="s">
        <v>572</v>
      </c>
    </row>
    <row r="36" s="1" customFormat="1" spans="1:22">
      <c r="A36" s="1" t="s">
        <v>106</v>
      </c>
      <c r="B36" s="1" t="s">
        <v>111</v>
      </c>
      <c r="C36" s="1" t="s">
        <v>107</v>
      </c>
      <c r="D36" s="1" t="s">
        <v>109</v>
      </c>
      <c r="E36" s="1" t="s">
        <v>663</v>
      </c>
      <c r="F36" s="1" t="s">
        <v>112</v>
      </c>
      <c r="G36" s="1" t="s">
        <v>82</v>
      </c>
      <c r="H36" s="1" t="s">
        <v>548</v>
      </c>
      <c r="I36" s="1" t="s">
        <v>664</v>
      </c>
      <c r="J36" s="1" t="s">
        <v>550</v>
      </c>
      <c r="K36" s="1" t="s">
        <v>664</v>
      </c>
      <c r="L36" s="1" t="s">
        <v>664</v>
      </c>
      <c r="M36" s="1" t="s">
        <v>551</v>
      </c>
      <c r="N36" s="1" t="s">
        <v>551</v>
      </c>
      <c r="O36" s="1" t="s">
        <v>552</v>
      </c>
      <c r="P36" s="1" t="s">
        <v>553</v>
      </c>
      <c r="Q36" s="1" t="s">
        <v>554</v>
      </c>
      <c r="R36" s="1" t="s">
        <v>665</v>
      </c>
      <c r="S36" s="1" t="s">
        <v>75</v>
      </c>
      <c r="T36" s="1" t="s">
        <v>556</v>
      </c>
      <c r="U36" s="1" t="s">
        <v>562</v>
      </c>
      <c r="V36" s="1" t="s">
        <v>572</v>
      </c>
    </row>
    <row r="37" s="1" customFormat="1" spans="1:22">
      <c r="A37" s="1" t="s">
        <v>257</v>
      </c>
      <c r="B37" s="1" t="s">
        <v>175</v>
      </c>
      <c r="C37" s="1" t="s">
        <v>258</v>
      </c>
      <c r="D37" s="1" t="s">
        <v>666</v>
      </c>
      <c r="E37" s="1" t="s">
        <v>667</v>
      </c>
      <c r="F37" s="1" t="s">
        <v>175</v>
      </c>
      <c r="G37" s="1" t="s">
        <v>226</v>
      </c>
      <c r="H37" s="1" t="s">
        <v>548</v>
      </c>
      <c r="I37" s="1" t="s">
        <v>668</v>
      </c>
      <c r="J37" s="1" t="s">
        <v>550</v>
      </c>
      <c r="K37" s="1" t="s">
        <v>668</v>
      </c>
      <c r="L37" s="1" t="s">
        <v>668</v>
      </c>
      <c r="M37" s="1" t="s">
        <v>551</v>
      </c>
      <c r="N37" s="1" t="s">
        <v>551</v>
      </c>
      <c r="O37" s="1" t="s">
        <v>552</v>
      </c>
      <c r="P37" s="1" t="s">
        <v>553</v>
      </c>
      <c r="Q37" s="1" t="s">
        <v>554</v>
      </c>
      <c r="R37" s="1" t="s">
        <v>669</v>
      </c>
      <c r="S37" s="1" t="s">
        <v>75</v>
      </c>
      <c r="T37" s="1" t="s">
        <v>556</v>
      </c>
      <c r="U37" s="1" t="s">
        <v>557</v>
      </c>
      <c r="V37" s="1" t="s">
        <v>572</v>
      </c>
    </row>
    <row r="38" s="1" customFormat="1" spans="1:22">
      <c r="A38" s="1" t="s">
        <v>215</v>
      </c>
      <c r="B38" s="1" t="s">
        <v>82</v>
      </c>
      <c r="C38" s="1" t="s">
        <v>216</v>
      </c>
      <c r="D38" s="1" t="s">
        <v>666</v>
      </c>
      <c r="E38" s="1" t="s">
        <v>670</v>
      </c>
      <c r="F38" s="1" t="s">
        <v>82</v>
      </c>
      <c r="G38" s="1" t="s">
        <v>175</v>
      </c>
      <c r="H38" s="1" t="s">
        <v>548</v>
      </c>
      <c r="I38" s="1" t="s">
        <v>671</v>
      </c>
      <c r="J38" s="1" t="s">
        <v>550</v>
      </c>
      <c r="K38" s="1" t="s">
        <v>671</v>
      </c>
      <c r="L38" s="1" t="s">
        <v>671</v>
      </c>
      <c r="M38" s="1" t="s">
        <v>551</v>
      </c>
      <c r="N38" s="1" t="s">
        <v>551</v>
      </c>
      <c r="O38" s="1" t="s">
        <v>552</v>
      </c>
      <c r="P38" s="1" t="s">
        <v>553</v>
      </c>
      <c r="Q38" s="1" t="s">
        <v>554</v>
      </c>
      <c r="R38" s="1" t="s">
        <v>672</v>
      </c>
      <c r="S38" s="1" t="s">
        <v>75</v>
      </c>
      <c r="T38" s="1" t="s">
        <v>556</v>
      </c>
      <c r="U38" s="1" t="s">
        <v>562</v>
      </c>
      <c r="V38" s="1" t="s">
        <v>572</v>
      </c>
    </row>
    <row r="39" s="1" customFormat="1" spans="1:22">
      <c r="A39" s="1" t="s">
        <v>207</v>
      </c>
      <c r="B39" s="1" t="s">
        <v>82</v>
      </c>
      <c r="C39" s="1" t="s">
        <v>208</v>
      </c>
      <c r="D39" s="1" t="s">
        <v>666</v>
      </c>
      <c r="E39" s="1" t="s">
        <v>673</v>
      </c>
      <c r="F39" s="1" t="s">
        <v>82</v>
      </c>
      <c r="G39" s="1" t="s">
        <v>175</v>
      </c>
      <c r="H39" s="1" t="s">
        <v>548</v>
      </c>
      <c r="I39" s="1" t="s">
        <v>674</v>
      </c>
      <c r="J39" s="1" t="s">
        <v>550</v>
      </c>
      <c r="K39" s="1" t="s">
        <v>674</v>
      </c>
      <c r="L39" s="1" t="s">
        <v>674</v>
      </c>
      <c r="M39" s="1" t="s">
        <v>551</v>
      </c>
      <c r="N39" s="1" t="s">
        <v>551</v>
      </c>
      <c r="O39" s="1" t="s">
        <v>552</v>
      </c>
      <c r="P39" s="1" t="s">
        <v>553</v>
      </c>
      <c r="Q39" s="1" t="s">
        <v>554</v>
      </c>
      <c r="R39" s="1" t="s">
        <v>675</v>
      </c>
      <c r="S39" s="1" t="s">
        <v>75</v>
      </c>
      <c r="T39" s="1" t="s">
        <v>556</v>
      </c>
      <c r="U39" s="1" t="s">
        <v>562</v>
      </c>
      <c r="V39" s="1" t="s">
        <v>572</v>
      </c>
    </row>
    <row r="40" s="1" customFormat="1" spans="1:22">
      <c r="A40" s="1" t="s">
        <v>117</v>
      </c>
      <c r="B40" s="1" t="s">
        <v>112</v>
      </c>
      <c r="C40" s="1" t="s">
        <v>118</v>
      </c>
      <c r="D40" s="1" t="s">
        <v>120</v>
      </c>
      <c r="E40" s="1" t="s">
        <v>676</v>
      </c>
      <c r="F40" s="1" t="s">
        <v>112</v>
      </c>
      <c r="G40" s="1" t="s">
        <v>82</v>
      </c>
      <c r="H40" s="1" t="s">
        <v>548</v>
      </c>
      <c r="I40" s="1" t="s">
        <v>677</v>
      </c>
      <c r="J40" s="1" t="s">
        <v>550</v>
      </c>
      <c r="K40" s="1" t="s">
        <v>677</v>
      </c>
      <c r="L40" s="1" t="s">
        <v>677</v>
      </c>
      <c r="M40" s="1" t="s">
        <v>551</v>
      </c>
      <c r="N40" s="1" t="s">
        <v>551</v>
      </c>
      <c r="O40" s="1" t="s">
        <v>552</v>
      </c>
      <c r="P40" s="1" t="s">
        <v>553</v>
      </c>
      <c r="Q40" s="1" t="s">
        <v>554</v>
      </c>
      <c r="R40" s="1" t="s">
        <v>678</v>
      </c>
      <c r="S40" s="1" t="s">
        <v>75</v>
      </c>
      <c r="T40" s="1" t="s">
        <v>556</v>
      </c>
      <c r="U40" s="1" t="s">
        <v>557</v>
      </c>
      <c r="V40" s="1" t="s">
        <v>679</v>
      </c>
    </row>
    <row r="41" s="1" customFormat="1" spans="1:22">
      <c r="A41" s="1" t="s">
        <v>199</v>
      </c>
      <c r="B41" s="1" t="s">
        <v>81</v>
      </c>
      <c r="C41" s="1" t="s">
        <v>200</v>
      </c>
      <c r="D41" s="1" t="s">
        <v>202</v>
      </c>
      <c r="E41" s="1" t="s">
        <v>680</v>
      </c>
      <c r="F41" s="1" t="s">
        <v>82</v>
      </c>
      <c r="G41" s="1" t="s">
        <v>175</v>
      </c>
      <c r="H41" s="1" t="s">
        <v>548</v>
      </c>
      <c r="I41" s="1" t="s">
        <v>681</v>
      </c>
      <c r="J41" s="1" t="s">
        <v>550</v>
      </c>
      <c r="K41" s="1" t="s">
        <v>681</v>
      </c>
      <c r="L41" s="1" t="s">
        <v>681</v>
      </c>
      <c r="M41" s="1" t="s">
        <v>551</v>
      </c>
      <c r="N41" s="1" t="s">
        <v>551</v>
      </c>
      <c r="O41" s="1" t="s">
        <v>552</v>
      </c>
      <c r="P41" s="1" t="s">
        <v>553</v>
      </c>
      <c r="Q41" s="1" t="s">
        <v>554</v>
      </c>
      <c r="R41" s="1" t="s">
        <v>682</v>
      </c>
      <c r="S41" s="1" t="s">
        <v>75</v>
      </c>
      <c r="T41" s="1" t="s">
        <v>556</v>
      </c>
      <c r="U41" s="1" t="s">
        <v>557</v>
      </c>
      <c r="V41" s="1" t="s">
        <v>572</v>
      </c>
    </row>
    <row r="42" s="1" customFormat="1" spans="1:22">
      <c r="A42" s="1" t="s">
        <v>157</v>
      </c>
      <c r="B42" s="1" t="s">
        <v>81</v>
      </c>
      <c r="C42" s="1" t="s">
        <v>158</v>
      </c>
      <c r="D42" s="1" t="s">
        <v>160</v>
      </c>
      <c r="E42" s="1" t="s">
        <v>586</v>
      </c>
      <c r="F42" s="1" t="s">
        <v>81</v>
      </c>
      <c r="G42" s="1" t="s">
        <v>82</v>
      </c>
      <c r="H42" s="1" t="s">
        <v>548</v>
      </c>
      <c r="I42" s="1" t="s">
        <v>683</v>
      </c>
      <c r="J42" s="1" t="s">
        <v>550</v>
      </c>
      <c r="K42" s="1" t="s">
        <v>683</v>
      </c>
      <c r="L42" s="1" t="s">
        <v>683</v>
      </c>
      <c r="M42" s="1" t="s">
        <v>551</v>
      </c>
      <c r="N42" s="1" t="s">
        <v>551</v>
      </c>
      <c r="O42" s="1" t="s">
        <v>552</v>
      </c>
      <c r="P42" s="1" t="s">
        <v>553</v>
      </c>
      <c r="Q42" s="1" t="s">
        <v>554</v>
      </c>
      <c r="R42" s="1" t="s">
        <v>684</v>
      </c>
      <c r="S42" s="1" t="s">
        <v>75</v>
      </c>
      <c r="T42" s="1" t="s">
        <v>556</v>
      </c>
      <c r="U42" s="1" t="s">
        <v>557</v>
      </c>
      <c r="V42" s="1" t="s">
        <v>572</v>
      </c>
    </row>
    <row r="43" s="1" customFormat="1" spans="1:22">
      <c r="A43" s="1" t="s">
        <v>389</v>
      </c>
      <c r="B43" s="1" t="s">
        <v>81</v>
      </c>
      <c r="C43" s="1" t="s">
        <v>390</v>
      </c>
      <c r="D43" s="1" t="s">
        <v>392</v>
      </c>
      <c r="E43" s="1" t="s">
        <v>685</v>
      </c>
      <c r="F43" s="1" t="s">
        <v>293</v>
      </c>
      <c r="G43" s="1" t="s">
        <v>340</v>
      </c>
      <c r="H43" s="1" t="s">
        <v>548</v>
      </c>
      <c r="I43" s="1" t="s">
        <v>686</v>
      </c>
      <c r="J43" s="1" t="s">
        <v>550</v>
      </c>
      <c r="K43" s="1" t="s">
        <v>686</v>
      </c>
      <c r="L43" s="1" t="s">
        <v>686</v>
      </c>
      <c r="M43" s="1" t="s">
        <v>551</v>
      </c>
      <c r="N43" s="1" t="s">
        <v>551</v>
      </c>
      <c r="O43" s="1" t="s">
        <v>552</v>
      </c>
      <c r="P43" s="1" t="s">
        <v>553</v>
      </c>
      <c r="Q43" s="1" t="s">
        <v>554</v>
      </c>
      <c r="R43" s="1" t="s">
        <v>687</v>
      </c>
      <c r="S43" s="1" t="s">
        <v>75</v>
      </c>
      <c r="T43" s="1" t="s">
        <v>556</v>
      </c>
      <c r="U43" s="1" t="s">
        <v>557</v>
      </c>
      <c r="V43" s="1" t="s">
        <v>679</v>
      </c>
    </row>
    <row r="44" s="1" customFormat="1" spans="1:22">
      <c r="A44" s="1" t="s">
        <v>250</v>
      </c>
      <c r="B44" s="1" t="s">
        <v>81</v>
      </c>
      <c r="C44" s="1" t="s">
        <v>251</v>
      </c>
      <c r="D44" s="1" t="s">
        <v>129</v>
      </c>
      <c r="E44" s="1" t="s">
        <v>688</v>
      </c>
      <c r="F44" s="1" t="s">
        <v>82</v>
      </c>
      <c r="G44" s="1" t="s">
        <v>226</v>
      </c>
      <c r="H44" s="1" t="s">
        <v>548</v>
      </c>
      <c r="I44" s="1" t="s">
        <v>689</v>
      </c>
      <c r="J44" s="1" t="s">
        <v>550</v>
      </c>
      <c r="K44" s="1" t="s">
        <v>689</v>
      </c>
      <c r="L44" s="1" t="s">
        <v>689</v>
      </c>
      <c r="M44" s="1" t="s">
        <v>551</v>
      </c>
      <c r="N44" s="1" t="s">
        <v>551</v>
      </c>
      <c r="O44" s="1" t="s">
        <v>552</v>
      </c>
      <c r="P44" s="1" t="s">
        <v>553</v>
      </c>
      <c r="Q44" s="1" t="s">
        <v>554</v>
      </c>
      <c r="R44" s="1" t="s">
        <v>690</v>
      </c>
      <c r="S44" s="1" t="s">
        <v>75</v>
      </c>
      <c r="T44" s="1" t="s">
        <v>556</v>
      </c>
      <c r="U44" s="1" t="s">
        <v>562</v>
      </c>
      <c r="V44" s="1" t="s">
        <v>572</v>
      </c>
    </row>
    <row r="45" s="1" customFormat="1" spans="1:22">
      <c r="A45" s="1" t="s">
        <v>135</v>
      </c>
      <c r="B45" s="1" t="s">
        <v>112</v>
      </c>
      <c r="C45" s="1" t="s">
        <v>136</v>
      </c>
      <c r="D45" s="1" t="s">
        <v>129</v>
      </c>
      <c r="E45" s="1" t="s">
        <v>691</v>
      </c>
      <c r="F45" s="1" t="s">
        <v>112</v>
      </c>
      <c r="G45" s="1" t="s">
        <v>82</v>
      </c>
      <c r="H45" s="1" t="s">
        <v>548</v>
      </c>
      <c r="I45" s="1" t="s">
        <v>692</v>
      </c>
      <c r="J45" s="1" t="s">
        <v>550</v>
      </c>
      <c r="K45" s="1" t="s">
        <v>692</v>
      </c>
      <c r="L45" s="1" t="s">
        <v>692</v>
      </c>
      <c r="M45" s="1" t="s">
        <v>551</v>
      </c>
      <c r="N45" s="1" t="s">
        <v>551</v>
      </c>
      <c r="O45" s="1" t="s">
        <v>552</v>
      </c>
      <c r="P45" s="1" t="s">
        <v>553</v>
      </c>
      <c r="Q45" s="1" t="s">
        <v>554</v>
      </c>
      <c r="R45" s="1" t="s">
        <v>693</v>
      </c>
      <c r="S45" s="1" t="s">
        <v>75</v>
      </c>
      <c r="T45" s="1" t="s">
        <v>556</v>
      </c>
      <c r="U45" s="1" t="s">
        <v>562</v>
      </c>
      <c r="V45" s="1" t="s">
        <v>572</v>
      </c>
    </row>
    <row r="46" s="1" customFormat="1" spans="1:22">
      <c r="A46" s="1" t="s">
        <v>126</v>
      </c>
      <c r="B46" s="1" t="s">
        <v>112</v>
      </c>
      <c r="C46" s="1" t="s">
        <v>127</v>
      </c>
      <c r="D46" s="1" t="s">
        <v>129</v>
      </c>
      <c r="E46" s="1" t="s">
        <v>694</v>
      </c>
      <c r="F46" s="1" t="s">
        <v>112</v>
      </c>
      <c r="G46" s="1" t="s">
        <v>82</v>
      </c>
      <c r="H46" s="1" t="s">
        <v>548</v>
      </c>
      <c r="I46" s="1" t="s">
        <v>692</v>
      </c>
      <c r="J46" s="1" t="s">
        <v>550</v>
      </c>
      <c r="K46" s="1" t="s">
        <v>692</v>
      </c>
      <c r="L46" s="1" t="s">
        <v>692</v>
      </c>
      <c r="M46" s="1" t="s">
        <v>551</v>
      </c>
      <c r="N46" s="1" t="s">
        <v>551</v>
      </c>
      <c r="O46" s="1" t="s">
        <v>552</v>
      </c>
      <c r="P46" s="1" t="s">
        <v>553</v>
      </c>
      <c r="Q46" s="1" t="s">
        <v>554</v>
      </c>
      <c r="R46" s="1" t="s">
        <v>695</v>
      </c>
      <c r="S46" s="1" t="s">
        <v>75</v>
      </c>
      <c r="T46" s="1" t="s">
        <v>556</v>
      </c>
      <c r="U46" s="1" t="s">
        <v>562</v>
      </c>
      <c r="V46" s="1" t="s">
        <v>572</v>
      </c>
    </row>
    <row r="47" s="1" customFormat="1" spans="1:22">
      <c r="A47" s="1" t="s">
        <v>166</v>
      </c>
      <c r="B47" s="1" t="s">
        <v>81</v>
      </c>
      <c r="C47" s="1" t="s">
        <v>167</v>
      </c>
      <c r="D47" s="1" t="s">
        <v>129</v>
      </c>
      <c r="E47" s="1" t="s">
        <v>696</v>
      </c>
      <c r="F47" s="1" t="s">
        <v>81</v>
      </c>
      <c r="G47" s="1" t="s">
        <v>82</v>
      </c>
      <c r="H47" s="1" t="s">
        <v>548</v>
      </c>
      <c r="I47" s="1" t="s">
        <v>697</v>
      </c>
      <c r="J47" s="1" t="s">
        <v>550</v>
      </c>
      <c r="K47" s="1" t="s">
        <v>697</v>
      </c>
      <c r="L47" s="1" t="s">
        <v>697</v>
      </c>
      <c r="M47" s="1" t="s">
        <v>551</v>
      </c>
      <c r="N47" s="1" t="s">
        <v>551</v>
      </c>
      <c r="O47" s="1" t="s">
        <v>552</v>
      </c>
      <c r="P47" s="1" t="s">
        <v>553</v>
      </c>
      <c r="Q47" s="1" t="s">
        <v>554</v>
      </c>
      <c r="R47" s="1" t="s">
        <v>698</v>
      </c>
      <c r="S47" s="1" t="s">
        <v>75</v>
      </c>
      <c r="T47" s="1" t="s">
        <v>556</v>
      </c>
      <c r="U47" s="1" t="s">
        <v>557</v>
      </c>
      <c r="V47" s="1" t="s">
        <v>572</v>
      </c>
    </row>
    <row r="48" s="1" customFormat="1" spans="1:22">
      <c r="A48" s="1" t="s">
        <v>264</v>
      </c>
      <c r="B48" s="1" t="s">
        <v>82</v>
      </c>
      <c r="C48" s="1" t="s">
        <v>265</v>
      </c>
      <c r="D48" s="1" t="s">
        <v>129</v>
      </c>
      <c r="E48" s="1" t="s">
        <v>699</v>
      </c>
      <c r="F48" s="1" t="s">
        <v>175</v>
      </c>
      <c r="G48" s="1" t="s">
        <v>226</v>
      </c>
      <c r="H48" s="1" t="s">
        <v>548</v>
      </c>
      <c r="I48" s="1" t="s">
        <v>700</v>
      </c>
      <c r="J48" s="1" t="s">
        <v>550</v>
      </c>
      <c r="K48" s="1" t="s">
        <v>700</v>
      </c>
      <c r="L48" s="1" t="s">
        <v>700</v>
      </c>
      <c r="M48" s="1" t="s">
        <v>551</v>
      </c>
      <c r="N48" s="1" t="s">
        <v>551</v>
      </c>
      <c r="O48" s="1" t="s">
        <v>552</v>
      </c>
      <c r="P48" s="1" t="s">
        <v>553</v>
      </c>
      <c r="Q48" s="1" t="s">
        <v>554</v>
      </c>
      <c r="R48" s="1" t="s">
        <v>701</v>
      </c>
      <c r="S48" s="1" t="s">
        <v>75</v>
      </c>
      <c r="T48" s="1" t="s">
        <v>556</v>
      </c>
      <c r="U48" s="1" t="s">
        <v>562</v>
      </c>
      <c r="V48" s="1" t="s">
        <v>572</v>
      </c>
    </row>
    <row r="49" s="1" customFormat="1" spans="1:22">
      <c r="A49" s="1" t="s">
        <v>287</v>
      </c>
      <c r="B49" s="1" t="s">
        <v>292</v>
      </c>
      <c r="C49" s="1" t="s">
        <v>288</v>
      </c>
      <c r="D49" s="1" t="s">
        <v>290</v>
      </c>
      <c r="E49" s="1" t="s">
        <v>702</v>
      </c>
      <c r="F49" s="1" t="s">
        <v>226</v>
      </c>
      <c r="G49" s="1" t="s">
        <v>293</v>
      </c>
      <c r="H49" s="1" t="s">
        <v>548</v>
      </c>
      <c r="I49" s="1" t="s">
        <v>703</v>
      </c>
      <c r="J49" s="1" t="s">
        <v>550</v>
      </c>
      <c r="K49" s="1" t="s">
        <v>703</v>
      </c>
      <c r="L49" s="1" t="s">
        <v>703</v>
      </c>
      <c r="M49" s="1" t="s">
        <v>551</v>
      </c>
      <c r="N49" s="1" t="s">
        <v>551</v>
      </c>
      <c r="O49" s="1" t="s">
        <v>552</v>
      </c>
      <c r="P49" s="1" t="s">
        <v>553</v>
      </c>
      <c r="Q49" s="1" t="s">
        <v>554</v>
      </c>
      <c r="R49" s="1" t="s">
        <v>704</v>
      </c>
      <c r="S49" s="1" t="s">
        <v>75</v>
      </c>
      <c r="T49" s="1" t="s">
        <v>556</v>
      </c>
      <c r="U49" s="1" t="s">
        <v>562</v>
      </c>
      <c r="V49" s="1" t="s">
        <v>567</v>
      </c>
    </row>
    <row r="50" s="1" customFormat="1" spans="1:22">
      <c r="A50" s="1" t="s">
        <v>180</v>
      </c>
      <c r="B50" s="1" t="s">
        <v>185</v>
      </c>
      <c r="C50" s="1" t="s">
        <v>181</v>
      </c>
      <c r="D50" s="1" t="s">
        <v>705</v>
      </c>
      <c r="E50" s="1" t="s">
        <v>706</v>
      </c>
      <c r="F50" s="1" t="s">
        <v>112</v>
      </c>
      <c r="G50" s="1" t="s">
        <v>175</v>
      </c>
      <c r="H50" s="1" t="s">
        <v>548</v>
      </c>
      <c r="I50" s="1" t="s">
        <v>707</v>
      </c>
      <c r="J50" s="1" t="s">
        <v>550</v>
      </c>
      <c r="K50" s="1" t="s">
        <v>707</v>
      </c>
      <c r="L50" s="1" t="s">
        <v>707</v>
      </c>
      <c r="M50" s="1" t="s">
        <v>551</v>
      </c>
      <c r="N50" s="1" t="s">
        <v>551</v>
      </c>
      <c r="O50" s="1" t="s">
        <v>552</v>
      </c>
      <c r="P50" s="1" t="s">
        <v>553</v>
      </c>
      <c r="Q50" s="1" t="s">
        <v>554</v>
      </c>
      <c r="R50" s="1" t="s">
        <v>708</v>
      </c>
      <c r="S50" s="1" t="s">
        <v>75</v>
      </c>
      <c r="T50" s="1" t="s">
        <v>556</v>
      </c>
      <c r="U50" s="1" t="s">
        <v>562</v>
      </c>
      <c r="V50" s="1" t="s">
        <v>572</v>
      </c>
    </row>
    <row r="51" s="1" customFormat="1" spans="1:22">
      <c r="A51" s="1" t="s">
        <v>138</v>
      </c>
      <c r="B51" s="1" t="s">
        <v>143</v>
      </c>
      <c r="C51" s="1" t="s">
        <v>139</v>
      </c>
      <c r="D51" s="1" t="s">
        <v>709</v>
      </c>
      <c r="E51" s="1" t="s">
        <v>710</v>
      </c>
      <c r="F51" s="1" t="s">
        <v>143</v>
      </c>
      <c r="G51" s="1" t="s">
        <v>82</v>
      </c>
      <c r="H51" s="1" t="s">
        <v>548</v>
      </c>
      <c r="I51" s="1" t="s">
        <v>711</v>
      </c>
      <c r="J51" s="1" t="s">
        <v>550</v>
      </c>
      <c r="K51" s="1" t="s">
        <v>711</v>
      </c>
      <c r="L51" s="1" t="s">
        <v>711</v>
      </c>
      <c r="M51" s="1" t="s">
        <v>551</v>
      </c>
      <c r="N51" s="1" t="s">
        <v>551</v>
      </c>
      <c r="O51" s="1" t="s">
        <v>552</v>
      </c>
      <c r="P51" s="1" t="s">
        <v>553</v>
      </c>
      <c r="Q51" s="1" t="s">
        <v>554</v>
      </c>
      <c r="R51" s="1" t="s">
        <v>712</v>
      </c>
      <c r="S51" s="1" t="s">
        <v>75</v>
      </c>
      <c r="T51" s="1" t="s">
        <v>556</v>
      </c>
      <c r="U51" s="1" t="s">
        <v>562</v>
      </c>
      <c r="V51" s="1" t="s">
        <v>572</v>
      </c>
    </row>
    <row r="52" s="1" customFormat="1" spans="1:22">
      <c r="A52" s="1" t="s">
        <v>713</v>
      </c>
      <c r="B52" s="1" t="s">
        <v>714</v>
      </c>
      <c r="C52" s="1" t="s">
        <v>715</v>
      </c>
      <c r="D52" s="1" t="s">
        <v>716</v>
      </c>
      <c r="E52" s="1" t="s">
        <v>717</v>
      </c>
      <c r="F52" s="1" t="s">
        <v>226</v>
      </c>
      <c r="G52" s="1" t="s">
        <v>340</v>
      </c>
      <c r="H52" s="1" t="s">
        <v>548</v>
      </c>
      <c r="I52" s="1" t="s">
        <v>552</v>
      </c>
      <c r="J52" s="1" t="s">
        <v>550</v>
      </c>
      <c r="K52" s="1" t="s">
        <v>552</v>
      </c>
      <c r="L52" s="1" t="s">
        <v>552</v>
      </c>
      <c r="M52" s="1" t="s">
        <v>551</v>
      </c>
      <c r="N52" s="1" t="s">
        <v>551</v>
      </c>
      <c r="O52" s="1" t="s">
        <v>552</v>
      </c>
      <c r="P52" s="1" t="s">
        <v>553</v>
      </c>
      <c r="Q52" s="1" t="s">
        <v>554</v>
      </c>
      <c r="R52" s="1" t="s">
        <v>718</v>
      </c>
      <c r="S52" s="1" t="s">
        <v>75</v>
      </c>
      <c r="T52" s="1" t="s">
        <v>556</v>
      </c>
      <c r="U52" s="1" t="s">
        <v>562</v>
      </c>
      <c r="V52" s="1" t="s">
        <v>572</v>
      </c>
    </row>
    <row r="53" s="1" customFormat="1" spans="1:22">
      <c r="A53" s="1" t="s">
        <v>380</v>
      </c>
      <c r="B53" s="1" t="s">
        <v>385</v>
      </c>
      <c r="C53" s="1" t="s">
        <v>381</v>
      </c>
      <c r="D53" s="1" t="s">
        <v>719</v>
      </c>
      <c r="E53" s="1" t="s">
        <v>720</v>
      </c>
      <c r="F53" s="1" t="s">
        <v>273</v>
      </c>
      <c r="G53" s="1" t="s">
        <v>340</v>
      </c>
      <c r="H53" s="1" t="s">
        <v>548</v>
      </c>
      <c r="I53" s="1" t="s">
        <v>656</v>
      </c>
      <c r="J53" s="1" t="s">
        <v>550</v>
      </c>
      <c r="K53" s="1" t="s">
        <v>656</v>
      </c>
      <c r="L53" s="1" t="s">
        <v>656</v>
      </c>
      <c r="M53" s="1" t="s">
        <v>551</v>
      </c>
      <c r="N53" s="1" t="s">
        <v>551</v>
      </c>
      <c r="O53" s="1" t="s">
        <v>552</v>
      </c>
      <c r="P53" s="1" t="s">
        <v>553</v>
      </c>
      <c r="Q53" s="1" t="s">
        <v>554</v>
      </c>
      <c r="R53" s="1" t="s">
        <v>721</v>
      </c>
      <c r="S53" s="1" t="s">
        <v>75</v>
      </c>
      <c r="T53" s="1" t="s">
        <v>556</v>
      </c>
      <c r="U53" s="1" t="s">
        <v>562</v>
      </c>
      <c r="V53" s="1" t="s">
        <v>572</v>
      </c>
    </row>
    <row r="54" s="1" customFormat="1" spans="1:22">
      <c r="A54" s="1" t="s">
        <v>148</v>
      </c>
      <c r="B54" s="1" t="s">
        <v>81</v>
      </c>
      <c r="C54" s="1" t="s">
        <v>149</v>
      </c>
      <c r="D54" s="1" t="s">
        <v>151</v>
      </c>
      <c r="E54" s="1" t="s">
        <v>722</v>
      </c>
      <c r="F54" s="1" t="s">
        <v>81</v>
      </c>
      <c r="G54" s="1" t="s">
        <v>82</v>
      </c>
      <c r="H54" s="1" t="s">
        <v>548</v>
      </c>
      <c r="I54" s="1" t="s">
        <v>723</v>
      </c>
      <c r="J54" s="1" t="s">
        <v>550</v>
      </c>
      <c r="K54" s="1" t="s">
        <v>723</v>
      </c>
      <c r="L54" s="1" t="s">
        <v>723</v>
      </c>
      <c r="M54" s="1" t="s">
        <v>551</v>
      </c>
      <c r="N54" s="1" t="s">
        <v>551</v>
      </c>
      <c r="O54" s="1" t="s">
        <v>552</v>
      </c>
      <c r="P54" s="1" t="s">
        <v>553</v>
      </c>
      <c r="Q54" s="1" t="s">
        <v>554</v>
      </c>
      <c r="R54" s="1" t="s">
        <v>724</v>
      </c>
      <c r="S54" s="1" t="s">
        <v>75</v>
      </c>
      <c r="T54" s="1" t="s">
        <v>556</v>
      </c>
      <c r="U54" s="1" t="s">
        <v>557</v>
      </c>
      <c r="V54" s="1" t="s">
        <v>725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2022-09-20T03:00:28Z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29CF64547AF84FA7A3958CD78C722DB8</vt:lpwstr>
  </property>
</Properties>
</file>