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<sst xmlns="http://schemas.openxmlformats.org/spreadsheetml/2006/main" count="141" uniqueCount="80">
  <si>
    <t>同程旅行对账单
(账期：20220912-20220918)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</si>
  <si>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</si>
  <si>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</si>
  <si>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</si>
  <si>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</si>
  <si>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</si>
  <si>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</si>
  <si>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</si>
  <si>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CNY</t>
  </si>
  <si>
    <t>530.00</t>
  </si>
  <si>
    <t>ES成享国际公寓(佛山金融高新区地铁站)</t>
  </si>
  <si>
    <t/>
  </si>
  <si>
    <t>小计:530.00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</si>
  <si>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</si>
  <si>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</si>
  <si>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</si>
  <si>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</si>
  <si>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</si>
  <si>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</si>
  <si>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</si>
  <si>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</si>
  <si>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</si>
  <si>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</si>
  <si>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</si>
  <si>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</si>
  <si>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1570237476</t>
  </si>
  <si>
    <t>左朝阳</t>
  </si>
  <si>
    <t>豪华大床房</t>
  </si>
  <si>
    <t>非分账</t>
  </si>
  <si>
    <t>2022/09/13</t>
  </si>
  <si>
    <t>2022/09/14</t>
  </si>
  <si>
    <t>1.00</t>
  </si>
  <si>
    <t>180.00</t>
  </si>
  <si>
    <t>1572250601</t>
  </si>
  <si>
    <t>符思桃</t>
  </si>
  <si>
    <t>豪华双床房</t>
  </si>
  <si>
    <t>2022/09/15</t>
  </si>
  <si>
    <t>2022/09/17</t>
  </si>
  <si>
    <t>2.00</t>
  </si>
  <si>
    <t>350.00</t>
  </si>
  <si>
    <t>，</t>
  </si>
  <si>
    <t>A220920105243481</t>
  </si>
  <si>
    <t>总计：530元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</si>
  <si>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</si>
  <si>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</si>
  <si>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</si>
  <si>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</si>
  <si>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</si>
  <si>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</si>
  <si>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</si>
  <si>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</si>
  <si>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</si>
  <si>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</si>
  <si>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</si>
  <si>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</si>
  <si>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</si>
  <si>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</si>
  <si>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</si>
  <si>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</si>
  <si>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</si>
  <si>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</si>
  <si>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</si>
  <si>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</si>
  <si>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</si>
  <si>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2692773</t>
  </si>
  <si>
    <t>2022-09-17</t>
  </si>
  <si>
    <t>退房日周结</t>
  </si>
  <si>
    <t>RMB</t>
  </si>
  <si>
    <t>0</t>
  </si>
  <si>
    <t>同程艺龙国内酒店EBK</t>
  </si>
  <si>
    <t>3703</t>
  </si>
  <si>
    <t>2022-09-15 14:57:31</t>
  </si>
  <si>
    <t>否</t>
  </si>
  <si>
    <t>广州汇登信息科技有限公司</t>
  </si>
  <si>
    <t>直采</t>
  </si>
  <si>
    <t>中国</t>
  </si>
  <si>
    <t>2022-09-13</t>
  </si>
  <si>
    <t>2690467</t>
  </si>
  <si>
    <t>2022-09-14</t>
  </si>
  <si>
    <t>2022-09-13 20:54:25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</si>
</sst>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7</v>
      </c>
      <c r="D6" s="5" t="s">
        <v>7</v>
      </c>
      <c r="E6" s="5" t="s">
        <v>7</v>
      </c>
      <c r="F6" s="5" t="s">
        <v>8</v>
      </c>
      <c r="G6" s="5" t="s">
        <v>9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11</v>
      </c>
      <c r="M12" t="s">
        <v>32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35</v>
      </c>
      <c r="G13" t="s">
        <v>28</v>
      </c>
      <c r="H13" t="s">
        <v>36</v>
      </c>
      <c r="I13" t="s">
        <v>37</v>
      </c>
      <c r="J13" t="s">
        <v>38</v>
      </c>
      <c r="K13" t="s">
        <v>8</v>
      </c>
      <c r="L13" t="s">
        <v>11</v>
      </c>
      <c r="M13" t="s">
        <v>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23</v>
      </c>
      <c r="H1" t="s">
        <v>40</v>
      </c>
    </row>
    <row r="2" spans="1:9">
      <c r="A2" t="s">
        <v>25</v>
      </c>
      <c r="B2" t="s">
        <v>29</v>
      </c>
      <c r="C2" t="s">
        <v>30</v>
      </c>
      <c r="D2" s="4">
        <v>180</v>
      </c>
      <c r="E2" t="str">
        <f>VLOOKUP(A2,HOP!A:L,12,0)</f>
        <v>180.00</v>
      </c>
      <c r="F2" t="str">
        <f>VLOOKUP(A2,HOP!A:C,3,0)</f>
        <v>2690467</v>
      </c>
      <c r="G2">
        <f>D2-E2</f>
        <v>0</v>
      </c>
      <c r="H2" t="str">
        <f>$H$1&amp;F2</f>
        <v>，2690467</v>
      </c>
      <c r="I2" t="str">
        <f>VLOOKUP(A2,HOP!A:U,21,0)</f>
        <v>直采</v>
      </c>
    </row>
    <row r="3" spans="1:9">
      <c r="A3" t="s">
        <v>33</v>
      </c>
      <c r="B3" t="s">
        <v>36</v>
      </c>
      <c r="C3" t="s">
        <v>37</v>
      </c>
      <c r="D3" s="4">
        <v>350</v>
      </c>
      <c r="E3" t="str">
        <f>VLOOKUP(A3,HOP!A:L,12,0)</f>
        <v>350.00</v>
      </c>
      <c r="F3" t="str">
        <f>VLOOKUP(A3,HOP!A:C,3,0)</f>
        <v>2692773</v>
      </c>
      <c r="G3">
        <f>D3-E3</f>
        <v>0</v>
      </c>
      <c r="H3" t="str">
        <f>$H$1&amp;F3</f>
        <v>，2692773</v>
      </c>
      <c r="I3" t="str">
        <f>VLOOKUP(A3,HOP!A:U,21,0)</f>
        <v>直采</v>
      </c>
    </row>
    <row r="5" spans="4:4">
      <c r="D5">
        <f>SUM(D2:D4)</f>
        <v>530</v>
      </c>
    </row>
    <row r="6" spans="4:4">
      <c r="D6" s="5" t="s">
        <v>9</v>
      </c>
    </row>
    <row r="10" spans="1:1">
      <c r="A10" t="s">
        <v>41</v>
      </c>
    </row>
    <row r="11" spans="1:1">
      <c r="A11" t="s">
        <v>42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19</v>
      </c>
      <c r="G1" s="2" t="s">
        <v>20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</row>
    <row r="2" s="1" customFormat="1" spans="1:22">
      <c r="A2" s="1" t="s">
        <v>33</v>
      </c>
      <c r="B2" s="1" t="s">
        <v>63</v>
      </c>
      <c r="C2" s="1" t="s">
        <v>64</v>
      </c>
      <c r="D2" s="1" t="s">
        <v>10</v>
      </c>
      <c r="E2" s="1" t="s">
        <v>34</v>
      </c>
      <c r="F2" s="1" t="s">
        <v>63</v>
      </c>
      <c r="G2" s="1" t="s">
        <v>65</v>
      </c>
      <c r="H2" s="1" t="s">
        <v>66</v>
      </c>
      <c r="I2" s="1" t="s">
        <v>39</v>
      </c>
      <c r="J2" s="1" t="s">
        <v>67</v>
      </c>
      <c r="K2" s="1" t="s">
        <v>39</v>
      </c>
      <c r="L2" s="1" t="s">
        <v>39</v>
      </c>
      <c r="M2" s="1" t="s">
        <v>68</v>
      </c>
      <c r="N2" s="1" t="s">
        <v>68</v>
      </c>
      <c r="O2" s="1" t="s">
        <v>7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  <row r="3" s="1" customFormat="1" spans="1:22">
      <c r="A3" s="1" t="s">
        <v>25</v>
      </c>
      <c r="B3" s="1" t="s">
        <v>76</v>
      </c>
      <c r="C3" s="1" t="s">
        <v>77</v>
      </c>
      <c r="D3" s="1" t="s">
        <v>10</v>
      </c>
      <c r="E3" s="1" t="s">
        <v>26</v>
      </c>
      <c r="F3" s="1" t="s">
        <v>76</v>
      </c>
      <c r="G3" s="1" t="s">
        <v>78</v>
      </c>
      <c r="H3" s="1" t="s">
        <v>66</v>
      </c>
      <c r="I3" s="1" t="s">
        <v>32</v>
      </c>
      <c r="J3" s="1" t="s">
        <v>67</v>
      </c>
      <c r="K3" s="1" t="s">
        <v>32</v>
      </c>
      <c r="L3" s="1" t="s">
        <v>32</v>
      </c>
      <c r="M3" s="1" t="s">
        <v>68</v>
      </c>
      <c r="N3" s="1" t="s">
        <v>68</v>
      </c>
      <c r="O3" s="1" t="s">
        <v>7</v>
      </c>
      <c r="P3" s="1" t="s">
        <v>69</v>
      </c>
      <c r="Q3" s="1" t="s">
        <v>70</v>
      </c>
      <c r="R3" s="1" t="s">
        <v>79</v>
      </c>
      <c r="S3" s="1" t="s">
        <v>72</v>
      </c>
      <c r="T3" s="1" t="s">
        <v>73</v>
      </c>
      <c r="U3" s="1" t="s">
        <v>74</v>
      </c>
      <c r="V3" s="1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2022-09-20T02:51:59Z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717FA447821D468DA4C82232B21A7845</vt:lpwstr>
  </property>
  <property fmtid="{D5CDD505-2E9C-101B-9397-08002B2CF9AE}" pid="3" name="KSOProductBuildVer">
    <vt:lpwstr>2052-11.1.0.12358</vt:lpwstr>
  </property>
</Properties>
</file>