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<sst xmlns="http://schemas.openxmlformats.org/spreadsheetml/2006/main" count="869" uniqueCount="276">
  <si>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</si>
  <si>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</si>
  <si>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</si>
  <si>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</si>
  <si>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</si>
  <si>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</si>
  <si>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</si>
  <si>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</si>
  <si>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</si>
  <si>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</si>
  <si>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</si>
  <si>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</si>
  <si>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</si>
  <si>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</si>
  <si>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</si>
  <si>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</si>
  <si>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</si>
  <si>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</si>
  <si>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</si>
  <si>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</si>
  <si>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</si>
  <si>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</si>
  <si>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</si>
  <si>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</si>
  <si>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</si>
  <si>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999218886196115	</t>
  </si>
  <si>
    <t>Ctrip</t>
  </si>
  <si>
    <t>正常</t>
  </si>
  <si>
    <t>[青岛]汉庭优佳酒店（青岛火车北站永平路店）(93873751)</t>
  </si>
  <si>
    <t>高级大床房A&lt;至多8间&gt;&lt;2人入住&gt;</t>
  </si>
  <si>
    <t>CNY</t>
  </si>
  <si>
    <t>张芮睿</t>
  </si>
  <si>
    <t>CA13744220921CNY</t>
  </si>
  <si>
    <t>未提现</t>
  </si>
  <si>
    <t>携程开票</t>
  </si>
  <si>
    <t xml:space="preserve">	</t>
  </si>
  <si>
    <t xml:space="preserve">R9000688094311290001	</t>
  </si>
  <si>
    <t xml:space="preserve">18887961375	</t>
  </si>
  <si>
    <t>[花莲]花莲布洛湾大饭店(Bulowan Hotel)(81210302)</t>
  </si>
  <si>
    <t>双人房&lt;至多8间&gt;&lt;2人入住&gt;</t>
  </si>
  <si>
    <t>Wu/Fang Mei</t>
  </si>
  <si>
    <t xml:space="preserve">0827	</t>
  </si>
  <si>
    <t xml:space="preserve">18888995883	</t>
  </si>
  <si>
    <t>[广饶]汉庭优佳酒店(广饶四季花城店)(92491085)</t>
  </si>
  <si>
    <t>高级大床房&lt;至多8间&gt;&lt;2人入住&gt;</t>
  </si>
  <si>
    <t>薛彦锦</t>
  </si>
  <si>
    <t xml:space="preserve">R9000336094379648001	</t>
  </si>
  <si>
    <t xml:space="preserve">18908944876	</t>
  </si>
  <si>
    <t>[花莲]福容大饭店(花莲馆)(Fullon Hotel Hualien)(81210311)</t>
  </si>
  <si>
    <t>市景大床房&lt;至多8间&gt;&lt;2人入住&gt;&lt;早餐&gt;</t>
  </si>
  <si>
    <t>WUHUICHUAN/WUHUICHUAN,WUHUILIEN/WUHUILIEN</t>
  </si>
  <si>
    <t xml:space="preserve">2673057	</t>
  </si>
  <si>
    <t xml:space="preserve">RVW3409	</t>
  </si>
  <si>
    <t xml:space="preserve">999218909103283	</t>
  </si>
  <si>
    <t>[济南]汉庭酒店(济南千佛山店)(93870719)</t>
  </si>
  <si>
    <t>高级双床房&lt;至多8间&gt;&lt;2人入住&gt;</t>
  </si>
  <si>
    <t>倪志玮</t>
  </si>
  <si>
    <t xml:space="preserve">R2500016094577870001	</t>
  </si>
  <si>
    <t xml:space="preserve">999218913458575	</t>
  </si>
  <si>
    <t>[北京]格林豪泰酒店(北京丰台火车站东大街店)(80895005)</t>
  </si>
  <si>
    <t>双床房&lt;至多8间&gt;&lt;2人入住&gt;</t>
  </si>
  <si>
    <t>杜铭</t>
  </si>
  <si>
    <t xml:space="preserve">(GRT)79140317;	</t>
  </si>
  <si>
    <t>取消</t>
  </si>
  <si>
    <t xml:space="preserve">999218914833498	</t>
  </si>
  <si>
    <t>[上海]海友酒店(上海城隍庙店)(83901087)</t>
  </si>
  <si>
    <t>大床房(无窗)&lt;至多8间&gt;&lt;2人入住&gt;</t>
  </si>
  <si>
    <t>周海雁</t>
  </si>
  <si>
    <t xml:space="preserve">R2000102094766338001	</t>
  </si>
  <si>
    <t>过时取消</t>
  </si>
  <si>
    <t xml:space="preserve">18916598986	</t>
  </si>
  <si>
    <t>[上海]上海虹桥绿地铂瑞酒店(83901350)</t>
  </si>
  <si>
    <t>超级豪华双床房&lt;至多8间&gt;&lt;2人入住&gt;&lt;早餐&gt;</t>
  </si>
  <si>
    <t>张峰,廖婷</t>
  </si>
  <si>
    <t>76352SE003503</t>
  </si>
  <si>
    <t xml:space="preserve">76352SE003504	</t>
  </si>
  <si>
    <t xml:space="preserve">999218916906415	</t>
  </si>
  <si>
    <t>[东莞]城市便捷酒店（东莞虎门高铁站赤岗店）(81314654)</t>
  </si>
  <si>
    <t>标准大床房&lt;至多8间&gt;&lt;2人入住&gt;</t>
  </si>
  <si>
    <t>杨尊民</t>
  </si>
  <si>
    <t xml:space="preserve">R_0769029_2037235	</t>
  </si>
  <si>
    <t xml:space="preserve">999218917060511	</t>
  </si>
  <si>
    <t>[杭州]杭州运河祈利酒店(80243096)</t>
  </si>
  <si>
    <t>豪华大床房&lt;2人入住&gt;&lt;早餐&gt;</t>
  </si>
  <si>
    <t>梁凯程</t>
  </si>
  <si>
    <t xml:space="preserve">2209030004	</t>
  </si>
  <si>
    <t xml:space="preserve">18917882524	</t>
  </si>
  <si>
    <t>[台北]福容大饭店(台北一馆)(Fullon Hotel Taipei Central)(80941587)</t>
  </si>
  <si>
    <t>精致双床房&lt;至多8间&gt;&lt;2人入住&gt;&lt;早餐&gt;</t>
  </si>
  <si>
    <t>CHEN/CHIANGSHAN</t>
  </si>
  <si>
    <t xml:space="preserve">i1427	</t>
  </si>
  <si>
    <t xml:space="preserve">999218919142084	</t>
  </si>
  <si>
    <t>[威宁]IU酒店(毕节草海店)(76295438)</t>
  </si>
  <si>
    <t>小U·舒适大床房&lt;至多8间&gt;&lt;2人入住&gt;</t>
  </si>
  <si>
    <t>陈远鑫</t>
  </si>
  <si>
    <t xml:space="preserve">104719632634	</t>
  </si>
  <si>
    <t xml:space="preserve">999218919463428	</t>
  </si>
  <si>
    <t>[西安]汉庭酒店(西安沣东新城后卫寨店)(93875485)</t>
  </si>
  <si>
    <t>董飞</t>
  </si>
  <si>
    <t xml:space="preserve">999218919601762	</t>
  </si>
  <si>
    <t>[广州]广东迎宾馆(68606999)</t>
  </si>
  <si>
    <t>碧海楼岭南大床房&lt;至多8间&gt;&lt;2人入住&gt;</t>
  </si>
  <si>
    <t>陈鲁斌</t>
  </si>
  <si>
    <t xml:space="preserve">(WSG)299798;	</t>
  </si>
  <si>
    <t xml:space="preserve">999218919698158	</t>
  </si>
  <si>
    <t>[阳泉]格林豪泰快捷酒店(阳泉市政府店)(76434486)</t>
  </si>
  <si>
    <t>商务大床房&lt;至多8间&gt;&lt;2人入住&gt;</t>
  </si>
  <si>
    <t>张宇杰</t>
  </si>
  <si>
    <t xml:space="preserve">(GRT)79241075;	</t>
  </si>
  <si>
    <t xml:space="preserve">18920009170	</t>
  </si>
  <si>
    <t>[香港]富豪香港酒店(Regal Hongkong Hotel)(76478807)</t>
  </si>
  <si>
    <t>CALAGUIO/LEO</t>
  </si>
  <si>
    <t xml:space="preserve">10449599	</t>
  </si>
  <si>
    <t xml:space="preserve">999218920316859	</t>
  </si>
  <si>
    <t>[芜湖]格林豪泰(芜湖县迎宾大道世贸南楼店)(77171768)</t>
  </si>
  <si>
    <t>大床房&lt;至多8间&gt;&lt;2人入住&gt;</t>
  </si>
  <si>
    <t>刘上</t>
  </si>
  <si>
    <t xml:space="preserve">(GRT)79251722;	</t>
  </si>
  <si>
    <t xml:space="preserve">999218920357884	</t>
  </si>
  <si>
    <t>[漳州]漳州万达嘉华酒店(76480748)</t>
  </si>
  <si>
    <t>豪华双床房&lt;至多8间&gt;&lt;2人入住&gt;&lt;早餐&gt;</t>
  </si>
  <si>
    <t>高建丽</t>
  </si>
  <si>
    <t xml:space="preserve">28685381	</t>
  </si>
  <si>
    <t xml:space="preserve">18920397718	</t>
  </si>
  <si>
    <t>[台中]台中贺缇酒店(He Ti Hotel)(80941882)</t>
  </si>
  <si>
    <t>雅致大床房&lt;至多8间&gt;&lt;2人入住&gt;&lt;早餐&gt;</t>
  </si>
  <si>
    <t>CHEN/HONG-LIN</t>
  </si>
  <si>
    <t xml:space="preserve">06306501	</t>
  </si>
  <si>
    <t xml:space="preserve">999218920534719	</t>
  </si>
  <si>
    <t>[东海]格林豪泰(东海奔牛广场店)(93871939)</t>
  </si>
  <si>
    <t>顾敏</t>
  </si>
  <si>
    <t xml:space="preserve">(GRT)79255824;	</t>
  </si>
  <si>
    <t xml:space="preserve">18920688973	</t>
  </si>
  <si>
    <t>园景大床房(白云楼)&lt;至多8间&gt;&lt;2人入住&gt;</t>
  </si>
  <si>
    <t>甘宇</t>
  </si>
  <si>
    <t xml:space="preserve">(WSG)300835;	</t>
  </si>
  <si>
    <t xml:space="preserve">999218920736870	</t>
  </si>
  <si>
    <t>豪华大床房&lt;至多8间&gt;&lt;2人入住&gt;&lt;早餐&gt;</t>
  </si>
  <si>
    <t>游志杰,辛忠银</t>
  </si>
  <si>
    <t xml:space="preserve">28687012	</t>
  </si>
  <si>
    <t xml:space="preserve">18920773858	</t>
  </si>
  <si>
    <t>[北京]锦江之星品尚(北京苹果园地铁站店)(83900343)</t>
  </si>
  <si>
    <t>商务房C&lt;至多8间&gt;&lt;2人入住&gt;</t>
  </si>
  <si>
    <t>毕胜男</t>
  </si>
  <si>
    <t xml:space="preserve">104721846154	</t>
  </si>
  <si>
    <t xml:space="preserve">18920838744	</t>
  </si>
  <si>
    <t>[大新]尚客优精选酒店(大新汽车站店)(92484346)</t>
  </si>
  <si>
    <t>特惠大床房&lt;至多8间&gt;&lt;2人入住&gt;</t>
  </si>
  <si>
    <t>赵秀梅</t>
  </si>
  <si>
    <t xml:space="preserve">(THK)YD02827220905232354512;	</t>
  </si>
  <si>
    <t>退单</t>
  </si>
  <si>
    <t>，</t>
  </si>
  <si>
    <t>12273 CNY</t>
  </si>
  <si>
    <t>A220921093428481</t>
  </si>
  <si>
    <t>总计：12273元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</si>
  <si>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</si>
  <si>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</si>
  <si>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</si>
  <si>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</si>
  <si>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</si>
  <si>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</si>
  <si>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</si>
  <si>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</si>
  <si>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</si>
  <si>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</si>
  <si>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</si>
  <si>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</si>
  <si>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</si>
  <si>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</si>
  <si>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</si>
  <si>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</si>
  <si>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</si>
  <si>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</si>
  <si>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</si>
  <si>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2022-09-05</t>
  </si>
  <si>
    <t>2680326</t>
  </si>
  <si>
    <t>尚客优精选酒店(大新汽车站店)</t>
  </si>
  <si>
    <t>2022-09-06</t>
  </si>
  <si>
    <t>退房日月结</t>
  </si>
  <si>
    <t>105.00</t>
  </si>
  <si>
    <t>RMB</t>
  </si>
  <si>
    <t>0</t>
  </si>
  <si>
    <t>0.00</t>
  </si>
  <si>
    <t>携程汇登国内直连</t>
  </si>
  <si>
    <t>01.011264</t>
  </si>
  <si>
    <t>2022-09-05 23:23:56</t>
  </si>
  <si>
    <t>否</t>
  </si>
  <si>
    <t>广州汇登信息科技有限公司</t>
  </si>
  <si>
    <t>直连</t>
  </si>
  <si>
    <t>中国</t>
  </si>
  <si>
    <t>2680296</t>
  </si>
  <si>
    <t>锦江之星品尚(北京苹果园地铁站店)</t>
  </si>
  <si>
    <t>227.00</t>
  </si>
  <si>
    <t>2022-09-05 22:32:24</t>
  </si>
  <si>
    <t>2680268</t>
  </si>
  <si>
    <t>漳州万达嘉华酒店</t>
  </si>
  <si>
    <t>1064.00</t>
  </si>
  <si>
    <t>2022-09-05 22:06:36</t>
  </si>
  <si>
    <t>2680240</t>
  </si>
  <si>
    <t>广东迎宾馆</t>
  </si>
  <si>
    <t>412.00</t>
  </si>
  <si>
    <t>2022-09-05 21:33:42</t>
  </si>
  <si>
    <t>2680126</t>
  </si>
  <si>
    <t>格林豪泰商务酒店（东海奔牛广场店）</t>
  </si>
  <si>
    <t>138.00</t>
  </si>
  <si>
    <t>2022-09-05 19:50:15</t>
  </si>
  <si>
    <t>2679986</t>
  </si>
  <si>
    <t>532.00</t>
  </si>
  <si>
    <t>2022-09-05 17:53:26</t>
  </si>
  <si>
    <t>2679960</t>
  </si>
  <si>
    <t>格林豪泰(芜湖县迎宾大道世贸南楼店)</t>
  </si>
  <si>
    <t>144.00</t>
  </si>
  <si>
    <t>2022-09-05 17:26:44</t>
  </si>
  <si>
    <t>2679728</t>
  </si>
  <si>
    <t>富豪香港酒店</t>
  </si>
  <si>
    <t>CALAGUIO LEO</t>
  </si>
  <si>
    <t>1021.00</t>
  </si>
  <si>
    <t>2022-09-05 13:46:55</t>
  </si>
  <si>
    <t>2679533</t>
  </si>
  <si>
    <t>格林豪泰快捷酒店（阳泉城区德胜街工贸大厦店）</t>
  </si>
  <si>
    <t>171.00</t>
  </si>
  <si>
    <t>2022-09-05 10:18:31</t>
  </si>
  <si>
    <t>2679453</t>
  </si>
  <si>
    <t>397.00</t>
  </si>
  <si>
    <t>2022-09-05 08:31:27</t>
  </si>
  <si>
    <t>2022-09-04</t>
  </si>
  <si>
    <t>2679021</t>
  </si>
  <si>
    <t>IU酒店(毕节草海店)</t>
  </si>
  <si>
    <t>80.00</t>
  </si>
  <si>
    <t>2022-09-04 19:27:33</t>
  </si>
  <si>
    <t>2022-09-03</t>
  </si>
  <si>
    <t>2678108</t>
  </si>
  <si>
    <t>福容大饭店(台北一馆)</t>
  </si>
  <si>
    <t>CHEN CHIANGSHAN</t>
  </si>
  <si>
    <t>533.00</t>
  </si>
  <si>
    <t>2022-09-03 19:58:15</t>
  </si>
  <si>
    <t>2677558</t>
  </si>
  <si>
    <t>杭州运河祈利酒店</t>
  </si>
  <si>
    <t>715.00</t>
  </si>
  <si>
    <t>2022-09-03 10:39:23</t>
  </si>
  <si>
    <t>2677403</t>
  </si>
  <si>
    <t>城市便捷酒店（东莞虎门高铁站赤岗店）</t>
  </si>
  <si>
    <t>501.00</t>
  </si>
  <si>
    <t>2022-09-03 07:48:35</t>
  </si>
  <si>
    <t>2022-09-02</t>
  </si>
  <si>
    <t>2677092</t>
  </si>
  <si>
    <t>上海虹桥绿地铂瑞酒店</t>
  </si>
  <si>
    <t>3880.00</t>
  </si>
  <si>
    <t>2022-09-02 22:11:36</t>
  </si>
  <si>
    <t>2022-08-31</t>
  </si>
  <si>
    <t>2674690</t>
  </si>
  <si>
    <t>格林豪泰(北京丰台东大街店)</t>
  </si>
  <si>
    <t>255.00</t>
  </si>
  <si>
    <t>2022-08-31 22:01:42</t>
  </si>
  <si>
    <t>2022-08-30</t>
  </si>
  <si>
    <t>2673123</t>
  </si>
  <si>
    <t>汉庭酒店(济南千佛山店)</t>
  </si>
  <si>
    <t>2022-08-30 15:37:54</t>
  </si>
  <si>
    <t>2673057</t>
  </si>
  <si>
    <t>福容大饭店(花莲馆)</t>
  </si>
  <si>
    <t>WUHUICHUAN WUHUICHUAN,WUHUILIEN WUHUILIEN</t>
  </si>
  <si>
    <t>1958.00</t>
  </si>
  <si>
    <t>2022-08-30 14:48:13</t>
  </si>
  <si>
    <t>2022-08-28</t>
  </si>
  <si>
    <t>2670645</t>
  </si>
  <si>
    <t>汉庭优佳酒店(广饶四季花城店)</t>
  </si>
  <si>
    <t>2022-08-28 08:34:10</t>
  </si>
  <si>
    <t>2022-08-27</t>
  </si>
  <si>
    <t>2670248</t>
  </si>
  <si>
    <t>花莲布洛湾大饭店</t>
  </si>
  <si>
    <t>Wu Fang Mei</t>
  </si>
  <si>
    <t>140.00</t>
  </si>
  <si>
    <t>2022-08-27 20:32:21</t>
  </si>
  <si>
    <t>2669678</t>
  </si>
  <si>
    <t>汉庭优佳酒店（青岛火车北站永平路店）</t>
  </si>
  <si>
    <t>2022-08-27 13:35:04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</si>
</sst>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44809</v>
      </c>
      <c r="G2" s="6">
        <v>44810</v>
      </c>
      <c r="H2" s="4">
        <v>1</v>
      </c>
      <c r="I2" s="4">
        <v>1</v>
      </c>
      <c r="J2" s="4">
        <v>1</v>
      </c>
      <c r="K2" s="4" t="s">
        <v>30</v>
      </c>
      <c r="L2" s="4">
        <v>202</v>
      </c>
      <c r="M2" s="4">
        <v>202</v>
      </c>
      <c r="N2" s="4" t="s">
        <v>31</v>
      </c>
      <c r="O2" s="4" t="s">
        <v>32</v>
      </c>
      <c r="P2" s="4" t="s">
        <v>33</v>
      </c>
      <c r="Q2" s="4">
        <v>0</v>
      </c>
      <c r="R2" s="7">
        <v>44800</v>
      </c>
      <c r="S2" s="6">
        <v>44825</v>
      </c>
      <c r="T2" s="4" t="s">
        <v>34</v>
      </c>
      <c r="U2" s="4">
        <v>202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44809</v>
      </c>
      <c r="G3" s="6">
        <v>44810</v>
      </c>
      <c r="H3" s="4">
        <v>1</v>
      </c>
      <c r="I3" s="4">
        <v>1</v>
      </c>
      <c r="J3" s="4">
        <v>1</v>
      </c>
      <c r="K3" s="4" t="s">
        <v>30</v>
      </c>
      <c r="L3" s="4">
        <v>140</v>
      </c>
      <c r="M3" s="4">
        <v>140</v>
      </c>
      <c r="N3" s="4" t="s">
        <v>40</v>
      </c>
      <c r="O3" s="4" t="s">
        <v>32</v>
      </c>
      <c r="P3" s="4" t="s">
        <v>33</v>
      </c>
      <c r="Q3" s="4">
        <v>0</v>
      </c>
      <c r="R3" s="7">
        <v>44800</v>
      </c>
      <c r="S3" s="6">
        <v>44825</v>
      </c>
      <c r="T3" s="4" t="s">
        <v>34</v>
      </c>
      <c r="U3" s="4">
        <v>140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44809</v>
      </c>
      <c r="G4" s="6">
        <v>44810</v>
      </c>
      <c r="H4" s="4">
        <v>1</v>
      </c>
      <c r="I4" s="4">
        <v>1</v>
      </c>
      <c r="J4" s="4">
        <v>1</v>
      </c>
      <c r="K4" s="4" t="s">
        <v>30</v>
      </c>
      <c r="L4" s="4">
        <v>168</v>
      </c>
      <c r="M4" s="4">
        <v>168</v>
      </c>
      <c r="N4" s="4" t="s">
        <v>45</v>
      </c>
      <c r="O4" s="4" t="s">
        <v>32</v>
      </c>
      <c r="P4" s="4" t="s">
        <v>33</v>
      </c>
      <c r="Q4" s="4">
        <v>0</v>
      </c>
      <c r="R4" s="7">
        <v>44801</v>
      </c>
      <c r="S4" s="6">
        <v>44825</v>
      </c>
      <c r="T4" s="4" t="s">
        <v>34</v>
      </c>
      <c r="U4" s="4">
        <v>168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44809</v>
      </c>
      <c r="G5" s="6">
        <v>44810</v>
      </c>
      <c r="H5" s="4">
        <v>2</v>
      </c>
      <c r="I5" s="4">
        <v>1</v>
      </c>
      <c r="J5" s="4">
        <v>2</v>
      </c>
      <c r="K5" s="4" t="s">
        <v>30</v>
      </c>
      <c r="L5" s="4">
        <v>1958</v>
      </c>
      <c r="M5" s="4">
        <v>1958</v>
      </c>
      <c r="N5" s="4" t="s">
        <v>50</v>
      </c>
      <c r="O5" s="4" t="s">
        <v>32</v>
      </c>
      <c r="P5" s="4" t="s">
        <v>33</v>
      </c>
      <c r="Q5" s="4">
        <v>0</v>
      </c>
      <c r="R5" s="7">
        <v>44803</v>
      </c>
      <c r="S5" s="6">
        <v>44825</v>
      </c>
      <c r="T5" s="4" t="s">
        <v>34</v>
      </c>
      <c r="U5" s="4">
        <v>1958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44809</v>
      </c>
      <c r="G6" s="6">
        <v>44810</v>
      </c>
      <c r="H6" s="4">
        <v>1</v>
      </c>
      <c r="I6" s="4">
        <v>1</v>
      </c>
      <c r="J6" s="4">
        <v>1</v>
      </c>
      <c r="K6" s="4" t="s">
        <v>30</v>
      </c>
      <c r="L6" s="4">
        <v>214</v>
      </c>
      <c r="M6" s="4">
        <v>214</v>
      </c>
      <c r="N6" s="4" t="s">
        <v>56</v>
      </c>
      <c r="O6" s="4" t="s">
        <v>32</v>
      </c>
      <c r="P6" s="4" t="s">
        <v>33</v>
      </c>
      <c r="Q6" s="4">
        <v>0</v>
      </c>
      <c r="R6" s="7">
        <v>44803</v>
      </c>
      <c r="S6" s="6">
        <v>44825</v>
      </c>
      <c r="T6" s="4" t="s">
        <v>34</v>
      </c>
      <c r="U6" s="4">
        <v>214</v>
      </c>
      <c r="V6" s="4">
        <v>0</v>
      </c>
      <c r="W6" s="4">
        <v>0</v>
      </c>
      <c r="X6" s="4" t="s">
        <v>35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44809</v>
      </c>
      <c r="G7" s="6">
        <v>44810</v>
      </c>
      <c r="H7" s="4">
        <v>1</v>
      </c>
      <c r="I7" s="4">
        <v>1</v>
      </c>
      <c r="J7" s="4">
        <v>1</v>
      </c>
      <c r="K7" s="4" t="s">
        <v>30</v>
      </c>
      <c r="L7" s="4">
        <v>255</v>
      </c>
      <c r="M7" s="4">
        <v>255</v>
      </c>
      <c r="N7" s="4" t="s">
        <v>61</v>
      </c>
      <c r="O7" s="4" t="s">
        <v>32</v>
      </c>
      <c r="P7" s="4" t="s">
        <v>33</v>
      </c>
      <c r="Q7" s="4">
        <v>0</v>
      </c>
      <c r="R7" s="7">
        <v>44804</v>
      </c>
      <c r="S7" s="6">
        <v>44825</v>
      </c>
      <c r="T7" s="4" t="s">
        <v>34</v>
      </c>
      <c r="U7" s="4">
        <v>255</v>
      </c>
      <c r="V7" s="4">
        <v>0</v>
      </c>
      <c r="W7" s="4">
        <v>0</v>
      </c>
      <c r="X7" s="4" t="s">
        <v>35</v>
      </c>
      <c r="Y7" s="4" t="s">
        <v>62</v>
      </c>
    </row>
    <row r="8" s="4" customFormat="1" spans="1:25">
      <c r="A8" s="4" t="s">
        <v>42</v>
      </c>
      <c r="B8" s="4" t="s">
        <v>26</v>
      </c>
      <c r="C8" s="4" t="s">
        <v>63</v>
      </c>
      <c r="D8" s="4" t="s">
        <v>43</v>
      </c>
      <c r="E8" s="4" t="s">
        <v>44</v>
      </c>
      <c r="F8" s="6">
        <v>44809</v>
      </c>
      <c r="G8" s="6">
        <v>44810</v>
      </c>
      <c r="H8" s="4">
        <v>1</v>
      </c>
      <c r="I8" s="4">
        <v>1</v>
      </c>
      <c r="J8" s="4">
        <v>1</v>
      </c>
      <c r="K8" s="4" t="s">
        <v>30</v>
      </c>
      <c r="L8" s="4">
        <v>-168</v>
      </c>
      <c r="M8" s="4">
        <v>-168</v>
      </c>
      <c r="N8" s="4" t="s">
        <v>45</v>
      </c>
      <c r="O8" s="4" t="s">
        <v>32</v>
      </c>
      <c r="P8" s="4" t="s">
        <v>33</v>
      </c>
      <c r="Q8" s="4">
        <v>0</v>
      </c>
      <c r="R8" s="7">
        <v>44801</v>
      </c>
      <c r="S8" s="6">
        <v>44825</v>
      </c>
      <c r="T8" s="4" t="s">
        <v>34</v>
      </c>
      <c r="U8" s="4">
        <v>-168</v>
      </c>
      <c r="V8" s="4">
        <v>0</v>
      </c>
      <c r="W8" s="4">
        <v>0</v>
      </c>
      <c r="X8" s="4" t="s">
        <v>35</v>
      </c>
      <c r="Y8" s="4" t="s">
        <v>46</v>
      </c>
    </row>
    <row r="9" s="4" customFormat="1" spans="1:25">
      <c r="A9" s="4" t="s">
        <v>25</v>
      </c>
      <c r="B9" s="4" t="s">
        <v>26</v>
      </c>
      <c r="C9" s="4" t="s">
        <v>63</v>
      </c>
      <c r="D9" s="4" t="s">
        <v>28</v>
      </c>
      <c r="E9" s="4" t="s">
        <v>29</v>
      </c>
      <c r="F9" s="6">
        <v>44809</v>
      </c>
      <c r="G9" s="6">
        <v>44810</v>
      </c>
      <c r="H9" s="4">
        <v>1</v>
      </c>
      <c r="I9" s="4">
        <v>1</v>
      </c>
      <c r="J9" s="4">
        <v>1</v>
      </c>
      <c r="K9" s="4" t="s">
        <v>30</v>
      </c>
      <c r="L9" s="4">
        <v>-202</v>
      </c>
      <c r="M9" s="4">
        <v>-202</v>
      </c>
      <c r="N9" s="4" t="s">
        <v>31</v>
      </c>
      <c r="O9" s="4" t="s">
        <v>32</v>
      </c>
      <c r="P9" s="4" t="s">
        <v>33</v>
      </c>
      <c r="Q9" s="4">
        <v>0</v>
      </c>
      <c r="R9" s="7">
        <v>44800</v>
      </c>
      <c r="S9" s="6">
        <v>44825</v>
      </c>
      <c r="T9" s="4" t="s">
        <v>34</v>
      </c>
      <c r="U9" s="4">
        <v>-202</v>
      </c>
      <c r="V9" s="4">
        <v>0</v>
      </c>
      <c r="W9" s="4">
        <v>0</v>
      </c>
      <c r="X9" s="4" t="s">
        <v>35</v>
      </c>
      <c r="Y9" s="4" t="s">
        <v>36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44809</v>
      </c>
      <c r="G10" s="6">
        <v>44810</v>
      </c>
      <c r="H10" s="4">
        <v>1</v>
      </c>
      <c r="I10" s="4">
        <v>1</v>
      </c>
      <c r="J10" s="4">
        <v>1</v>
      </c>
      <c r="K10" s="4" t="s">
        <v>30</v>
      </c>
      <c r="L10" s="4">
        <v>123</v>
      </c>
      <c r="M10" s="4">
        <v>123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44805</v>
      </c>
      <c r="S10" s="6">
        <v>44825</v>
      </c>
      <c r="T10" s="4" t="s">
        <v>34</v>
      </c>
      <c r="U10" s="4">
        <v>123</v>
      </c>
      <c r="V10" s="4">
        <v>0</v>
      </c>
      <c r="W10" s="4">
        <v>0</v>
      </c>
      <c r="X10" s="4" t="s">
        <v>35</v>
      </c>
      <c r="Y10" s="4" t="s">
        <v>68</v>
      </c>
    </row>
    <row r="11" s="4" customFormat="1" spans="1:25">
      <c r="A11" s="4" t="s">
        <v>53</v>
      </c>
      <c r="B11" s="4" t="s">
        <v>26</v>
      </c>
      <c r="C11" s="4" t="s">
        <v>63</v>
      </c>
      <c r="D11" s="4" t="s">
        <v>54</v>
      </c>
      <c r="E11" s="4" t="s">
        <v>55</v>
      </c>
      <c r="F11" s="6">
        <v>44809</v>
      </c>
      <c r="G11" s="6">
        <v>44810</v>
      </c>
      <c r="H11" s="4">
        <v>1</v>
      </c>
      <c r="I11" s="4">
        <v>1</v>
      </c>
      <c r="J11" s="4">
        <v>1</v>
      </c>
      <c r="K11" s="4" t="s">
        <v>30</v>
      </c>
      <c r="L11" s="4">
        <v>-214</v>
      </c>
      <c r="M11" s="4">
        <v>-214</v>
      </c>
      <c r="N11" s="4" t="s">
        <v>56</v>
      </c>
      <c r="O11" s="4" t="s">
        <v>32</v>
      </c>
      <c r="P11" s="4" t="s">
        <v>33</v>
      </c>
      <c r="Q11" s="4">
        <v>0</v>
      </c>
      <c r="R11" s="7">
        <v>44803</v>
      </c>
      <c r="S11" s="6">
        <v>44825</v>
      </c>
      <c r="T11" s="4" t="s">
        <v>34</v>
      </c>
      <c r="U11" s="4">
        <v>-214</v>
      </c>
      <c r="V11" s="4">
        <v>0</v>
      </c>
      <c r="W11" s="4">
        <v>0</v>
      </c>
      <c r="X11" s="4" t="s">
        <v>35</v>
      </c>
      <c r="Y11" s="4" t="s">
        <v>57</v>
      </c>
    </row>
    <row r="12" s="4" customFormat="1" spans="1:25">
      <c r="A12" s="4" t="s">
        <v>53</v>
      </c>
      <c r="B12" s="4" t="s">
        <v>26</v>
      </c>
      <c r="C12" s="4" t="s">
        <v>69</v>
      </c>
      <c r="D12" s="4" t="s">
        <v>54</v>
      </c>
      <c r="E12" s="4" t="s">
        <v>55</v>
      </c>
      <c r="F12" s="6">
        <v>44809</v>
      </c>
      <c r="G12" s="6">
        <v>44810</v>
      </c>
      <c r="H12" s="4">
        <v>1</v>
      </c>
      <c r="I12" s="4">
        <v>1</v>
      </c>
      <c r="J12" s="4">
        <v>1</v>
      </c>
      <c r="K12" s="4" t="s">
        <v>30</v>
      </c>
      <c r="L12" s="4">
        <v>0</v>
      </c>
      <c r="M12" s="4">
        <v>0</v>
      </c>
      <c r="N12" s="4" t="s">
        <v>56</v>
      </c>
      <c r="O12" s="4" t="s">
        <v>32</v>
      </c>
      <c r="P12" s="4" t="s">
        <v>33</v>
      </c>
      <c r="Q12" s="4">
        <v>0</v>
      </c>
      <c r="R12" s="7">
        <v>44803</v>
      </c>
      <c r="S12" s="6">
        <v>44825</v>
      </c>
      <c r="T12" s="4" t="s">
        <v>34</v>
      </c>
      <c r="U12" s="4">
        <v>0</v>
      </c>
      <c r="V12" s="4">
        <v>0</v>
      </c>
      <c r="W12" s="4">
        <v>0</v>
      </c>
      <c r="X12" s="4" t="s">
        <v>35</v>
      </c>
      <c r="Y12" s="4" t="s">
        <v>57</v>
      </c>
    </row>
    <row r="13" s="4" customFormat="1" spans="1:26">
      <c r="A13" s="4" t="s">
        <v>70</v>
      </c>
      <c r="B13" s="4" t="s">
        <v>26</v>
      </c>
      <c r="C13" s="4" t="s">
        <v>27</v>
      </c>
      <c r="D13" s="4" t="s">
        <v>71</v>
      </c>
      <c r="E13" s="4" t="s">
        <v>72</v>
      </c>
      <c r="F13" s="6">
        <v>44808</v>
      </c>
      <c r="G13" s="6">
        <v>44810</v>
      </c>
      <c r="H13" s="4">
        <v>2</v>
      </c>
      <c r="I13" s="4">
        <v>2</v>
      </c>
      <c r="J13" s="4">
        <v>4</v>
      </c>
      <c r="K13" s="4" t="s">
        <v>30</v>
      </c>
      <c r="L13" s="4">
        <v>3880</v>
      </c>
      <c r="M13" s="4">
        <v>3880</v>
      </c>
      <c r="N13" s="4" t="s">
        <v>73</v>
      </c>
      <c r="O13" s="4" t="s">
        <v>32</v>
      </c>
      <c r="P13" s="4" t="s">
        <v>33</v>
      </c>
      <c r="Q13" s="4">
        <v>0</v>
      </c>
      <c r="R13" s="7">
        <v>44806</v>
      </c>
      <c r="S13" s="6">
        <v>44825</v>
      </c>
      <c r="T13" s="4" t="s">
        <v>34</v>
      </c>
      <c r="U13" s="4">
        <v>3880</v>
      </c>
      <c r="V13" s="4">
        <v>0</v>
      </c>
      <c r="W13" s="4">
        <v>0</v>
      </c>
      <c r="X13" s="4" t="s">
        <v>35</v>
      </c>
      <c r="Y13" s="4" t="s">
        <v>74</v>
      </c>
      <c r="Z13" s="4" t="s">
        <v>75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44807</v>
      </c>
      <c r="G14" s="6">
        <v>44810</v>
      </c>
      <c r="H14" s="4">
        <v>1</v>
      </c>
      <c r="I14" s="4">
        <v>3</v>
      </c>
      <c r="J14" s="4">
        <v>3</v>
      </c>
      <c r="K14" s="4" t="s">
        <v>30</v>
      </c>
      <c r="L14" s="4">
        <v>501</v>
      </c>
      <c r="M14" s="4">
        <v>501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44807</v>
      </c>
      <c r="S14" s="6">
        <v>44825</v>
      </c>
      <c r="T14" s="4" t="s">
        <v>34</v>
      </c>
      <c r="U14" s="4">
        <v>501</v>
      </c>
      <c r="V14" s="4">
        <v>0</v>
      </c>
      <c r="W14" s="4">
        <v>0</v>
      </c>
      <c r="X14" s="4" t="s">
        <v>35</v>
      </c>
      <c r="Y14" s="4" t="s">
        <v>80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44809</v>
      </c>
      <c r="G15" s="6">
        <v>44810</v>
      </c>
      <c r="H15" s="4">
        <v>1</v>
      </c>
      <c r="I15" s="4">
        <v>1</v>
      </c>
      <c r="J15" s="4">
        <v>1</v>
      </c>
      <c r="K15" s="4" t="s">
        <v>30</v>
      </c>
      <c r="L15" s="4">
        <v>715</v>
      </c>
      <c r="M15" s="4">
        <v>715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44807</v>
      </c>
      <c r="S15" s="6">
        <v>44825</v>
      </c>
      <c r="T15" s="4" t="s">
        <v>34</v>
      </c>
      <c r="U15" s="4">
        <v>715</v>
      </c>
      <c r="V15" s="4">
        <v>0</v>
      </c>
      <c r="W15" s="4">
        <v>0</v>
      </c>
      <c r="X15" s="4" t="s">
        <v>35</v>
      </c>
      <c r="Y15" s="4" t="s">
        <v>85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44809</v>
      </c>
      <c r="G16" s="6">
        <v>44810</v>
      </c>
      <c r="H16" s="4">
        <v>1</v>
      </c>
      <c r="I16" s="4">
        <v>1</v>
      </c>
      <c r="J16" s="4">
        <v>1</v>
      </c>
      <c r="K16" s="4" t="s">
        <v>30</v>
      </c>
      <c r="L16" s="4">
        <v>533</v>
      </c>
      <c r="M16" s="4">
        <v>533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44807</v>
      </c>
      <c r="S16" s="6">
        <v>44825</v>
      </c>
      <c r="T16" s="4" t="s">
        <v>34</v>
      </c>
      <c r="U16" s="4">
        <v>533</v>
      </c>
      <c r="V16" s="4">
        <v>0</v>
      </c>
      <c r="W16" s="4">
        <v>0</v>
      </c>
      <c r="X16" s="4" t="s">
        <v>35</v>
      </c>
      <c r="Y16" s="4" t="s">
        <v>90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92</v>
      </c>
      <c r="E17" s="4" t="s">
        <v>93</v>
      </c>
      <c r="F17" s="6">
        <v>44809</v>
      </c>
      <c r="G17" s="6">
        <v>44810</v>
      </c>
      <c r="H17" s="4">
        <v>1</v>
      </c>
      <c r="I17" s="4">
        <v>1</v>
      </c>
      <c r="J17" s="4">
        <v>1</v>
      </c>
      <c r="K17" s="4" t="s">
        <v>30</v>
      </c>
      <c r="L17" s="4">
        <v>80</v>
      </c>
      <c r="M17" s="4">
        <v>80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44808</v>
      </c>
      <c r="S17" s="6">
        <v>44825</v>
      </c>
      <c r="T17" s="4" t="s">
        <v>34</v>
      </c>
      <c r="U17" s="4">
        <v>80</v>
      </c>
      <c r="V17" s="4">
        <v>0</v>
      </c>
      <c r="W17" s="4">
        <v>0</v>
      </c>
      <c r="X17" s="4" t="s">
        <v>35</v>
      </c>
      <c r="Y17" s="4" t="s">
        <v>95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97</v>
      </c>
      <c r="E18" s="4" t="s">
        <v>44</v>
      </c>
      <c r="F18" s="6">
        <v>44809</v>
      </c>
      <c r="G18" s="6">
        <v>44810</v>
      </c>
      <c r="H18" s="4">
        <v>1</v>
      </c>
      <c r="I18" s="4">
        <v>1</v>
      </c>
      <c r="J18" s="4">
        <v>1</v>
      </c>
      <c r="K18" s="4" t="s">
        <v>30</v>
      </c>
      <c r="L18" s="4">
        <v>173</v>
      </c>
      <c r="M18" s="4">
        <v>173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44809</v>
      </c>
      <c r="S18" s="6">
        <v>44825</v>
      </c>
      <c r="T18" s="4" t="s">
        <v>34</v>
      </c>
      <c r="U18" s="4">
        <v>173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96</v>
      </c>
      <c r="B19" s="4" t="s">
        <v>26</v>
      </c>
      <c r="C19" s="4" t="s">
        <v>63</v>
      </c>
      <c r="D19" s="4" t="s">
        <v>97</v>
      </c>
      <c r="E19" s="4" t="s">
        <v>44</v>
      </c>
      <c r="F19" s="6">
        <v>44809</v>
      </c>
      <c r="G19" s="6">
        <v>44810</v>
      </c>
      <c r="H19" s="4">
        <v>1</v>
      </c>
      <c r="I19" s="4">
        <v>1</v>
      </c>
      <c r="J19" s="4">
        <v>1</v>
      </c>
      <c r="K19" s="4" t="s">
        <v>30</v>
      </c>
      <c r="L19" s="4">
        <v>-173</v>
      </c>
      <c r="M19" s="4">
        <v>-173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44809</v>
      </c>
      <c r="S19" s="6">
        <v>44825</v>
      </c>
      <c r="T19" s="4" t="s">
        <v>34</v>
      </c>
      <c r="U19" s="4">
        <v>-173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99</v>
      </c>
      <c r="B20" s="4" t="s">
        <v>26</v>
      </c>
      <c r="C20" s="4" t="s">
        <v>27</v>
      </c>
      <c r="D20" s="4" t="s">
        <v>100</v>
      </c>
      <c r="E20" s="4" t="s">
        <v>101</v>
      </c>
      <c r="F20" s="6">
        <v>44809</v>
      </c>
      <c r="G20" s="6">
        <v>44810</v>
      </c>
      <c r="H20" s="4">
        <v>1</v>
      </c>
      <c r="I20" s="4">
        <v>1</v>
      </c>
      <c r="J20" s="4">
        <v>1</v>
      </c>
      <c r="K20" s="4" t="s">
        <v>30</v>
      </c>
      <c r="L20" s="4">
        <v>397</v>
      </c>
      <c r="M20" s="4">
        <v>397</v>
      </c>
      <c r="N20" s="4" t="s">
        <v>102</v>
      </c>
      <c r="O20" s="4" t="s">
        <v>32</v>
      </c>
      <c r="P20" s="4" t="s">
        <v>33</v>
      </c>
      <c r="Q20" s="4">
        <v>0</v>
      </c>
      <c r="R20" s="7">
        <v>44809</v>
      </c>
      <c r="S20" s="6">
        <v>44825</v>
      </c>
      <c r="T20" s="4" t="s">
        <v>34</v>
      </c>
      <c r="U20" s="4">
        <v>397</v>
      </c>
      <c r="V20" s="4">
        <v>0</v>
      </c>
      <c r="W20" s="4">
        <v>0</v>
      </c>
      <c r="X20" s="4" t="s">
        <v>35</v>
      </c>
      <c r="Y20" s="4" t="s">
        <v>103</v>
      </c>
    </row>
    <row r="21" s="4" customFormat="1" spans="1:25">
      <c r="A21" s="4" t="s">
        <v>104</v>
      </c>
      <c r="B21" s="4" t="s">
        <v>26</v>
      </c>
      <c r="C21" s="4" t="s">
        <v>27</v>
      </c>
      <c r="D21" s="4" t="s">
        <v>105</v>
      </c>
      <c r="E21" s="4" t="s">
        <v>106</v>
      </c>
      <c r="F21" s="6">
        <v>44809</v>
      </c>
      <c r="G21" s="6">
        <v>44810</v>
      </c>
      <c r="H21" s="4">
        <v>1</v>
      </c>
      <c r="I21" s="4">
        <v>1</v>
      </c>
      <c r="J21" s="4">
        <v>1</v>
      </c>
      <c r="K21" s="4" t="s">
        <v>30</v>
      </c>
      <c r="L21" s="4">
        <v>171</v>
      </c>
      <c r="M21" s="4">
        <v>171</v>
      </c>
      <c r="N21" s="4" t="s">
        <v>107</v>
      </c>
      <c r="O21" s="4" t="s">
        <v>32</v>
      </c>
      <c r="P21" s="4" t="s">
        <v>33</v>
      </c>
      <c r="Q21" s="4">
        <v>0</v>
      </c>
      <c r="R21" s="7">
        <v>44809</v>
      </c>
      <c r="S21" s="6">
        <v>44825</v>
      </c>
      <c r="T21" s="4" t="s">
        <v>34</v>
      </c>
      <c r="U21" s="4">
        <v>171</v>
      </c>
      <c r="V21" s="4">
        <v>0</v>
      </c>
      <c r="W21" s="4">
        <v>0</v>
      </c>
      <c r="X21" s="4" t="s">
        <v>35</v>
      </c>
      <c r="Y21" s="4" t="s">
        <v>108</v>
      </c>
    </row>
    <row r="22" s="4" customFormat="1" spans="1:25">
      <c r="A22" s="4" t="s">
        <v>109</v>
      </c>
      <c r="B22" s="4" t="s">
        <v>26</v>
      </c>
      <c r="C22" s="4" t="s">
        <v>27</v>
      </c>
      <c r="D22" s="4" t="s">
        <v>110</v>
      </c>
      <c r="E22" s="4" t="s">
        <v>44</v>
      </c>
      <c r="F22" s="6">
        <v>44809</v>
      </c>
      <c r="G22" s="6">
        <v>44810</v>
      </c>
      <c r="H22" s="4">
        <v>1</v>
      </c>
      <c r="I22" s="4">
        <v>1</v>
      </c>
      <c r="J22" s="4">
        <v>1</v>
      </c>
      <c r="K22" s="4" t="s">
        <v>30</v>
      </c>
      <c r="L22" s="4">
        <v>1021</v>
      </c>
      <c r="M22" s="4">
        <v>1021</v>
      </c>
      <c r="N22" s="4" t="s">
        <v>111</v>
      </c>
      <c r="O22" s="4" t="s">
        <v>32</v>
      </c>
      <c r="P22" s="4" t="s">
        <v>33</v>
      </c>
      <c r="Q22" s="4">
        <v>0</v>
      </c>
      <c r="R22" s="7">
        <v>44809</v>
      </c>
      <c r="S22" s="6">
        <v>44825</v>
      </c>
      <c r="T22" s="4" t="s">
        <v>34</v>
      </c>
      <c r="U22" s="4">
        <v>1021</v>
      </c>
      <c r="V22" s="4">
        <v>0</v>
      </c>
      <c r="W22" s="4">
        <v>0</v>
      </c>
      <c r="X22" s="4" t="s">
        <v>35</v>
      </c>
      <c r="Y22" s="4" t="s">
        <v>112</v>
      </c>
    </row>
    <row r="23" s="4" customFormat="1" spans="1:25">
      <c r="A23" s="4" t="s">
        <v>113</v>
      </c>
      <c r="B23" s="4" t="s">
        <v>26</v>
      </c>
      <c r="C23" s="4" t="s">
        <v>27</v>
      </c>
      <c r="D23" s="4" t="s">
        <v>114</v>
      </c>
      <c r="E23" s="4" t="s">
        <v>115</v>
      </c>
      <c r="F23" s="6">
        <v>44809</v>
      </c>
      <c r="G23" s="6">
        <v>44810</v>
      </c>
      <c r="H23" s="4">
        <v>1</v>
      </c>
      <c r="I23" s="4">
        <v>1</v>
      </c>
      <c r="J23" s="4">
        <v>1</v>
      </c>
      <c r="K23" s="4" t="s">
        <v>30</v>
      </c>
      <c r="L23" s="4">
        <v>144</v>
      </c>
      <c r="M23" s="4">
        <v>144</v>
      </c>
      <c r="N23" s="4" t="s">
        <v>116</v>
      </c>
      <c r="O23" s="4" t="s">
        <v>32</v>
      </c>
      <c r="P23" s="4" t="s">
        <v>33</v>
      </c>
      <c r="Q23" s="4">
        <v>0</v>
      </c>
      <c r="R23" s="7">
        <v>44809</v>
      </c>
      <c r="S23" s="6">
        <v>44825</v>
      </c>
      <c r="T23" s="4" t="s">
        <v>34</v>
      </c>
      <c r="U23" s="4">
        <v>144</v>
      </c>
      <c r="V23" s="4">
        <v>0</v>
      </c>
      <c r="W23" s="4">
        <v>0</v>
      </c>
      <c r="X23" s="4" t="s">
        <v>35</v>
      </c>
      <c r="Y23" s="4" t="s">
        <v>117</v>
      </c>
    </row>
    <row r="24" s="4" customFormat="1" spans="1:25">
      <c r="A24" s="4" t="s">
        <v>118</v>
      </c>
      <c r="B24" s="4" t="s">
        <v>26</v>
      </c>
      <c r="C24" s="4" t="s">
        <v>27</v>
      </c>
      <c r="D24" s="4" t="s">
        <v>119</v>
      </c>
      <c r="E24" s="4" t="s">
        <v>120</v>
      </c>
      <c r="F24" s="6">
        <v>44809</v>
      </c>
      <c r="G24" s="6">
        <v>44810</v>
      </c>
      <c r="H24" s="4">
        <v>1</v>
      </c>
      <c r="I24" s="4">
        <v>1</v>
      </c>
      <c r="J24" s="4">
        <v>1</v>
      </c>
      <c r="K24" s="4" t="s">
        <v>30</v>
      </c>
      <c r="L24" s="4">
        <v>532</v>
      </c>
      <c r="M24" s="4">
        <v>532</v>
      </c>
      <c r="N24" s="4" t="s">
        <v>121</v>
      </c>
      <c r="O24" s="4" t="s">
        <v>32</v>
      </c>
      <c r="P24" s="4" t="s">
        <v>33</v>
      </c>
      <c r="Q24" s="4">
        <v>0</v>
      </c>
      <c r="R24" s="7">
        <v>44809</v>
      </c>
      <c r="S24" s="6">
        <v>44825</v>
      </c>
      <c r="T24" s="4" t="s">
        <v>34</v>
      </c>
      <c r="U24" s="4">
        <v>532</v>
      </c>
      <c r="V24" s="4">
        <v>0</v>
      </c>
      <c r="W24" s="4">
        <v>0</v>
      </c>
      <c r="X24" s="4" t="s">
        <v>35</v>
      </c>
      <c r="Y24" s="4" t="s">
        <v>122</v>
      </c>
    </row>
    <row r="25" s="4" customFormat="1" spans="1:25">
      <c r="A25" s="4" t="s">
        <v>123</v>
      </c>
      <c r="B25" s="4" t="s">
        <v>26</v>
      </c>
      <c r="C25" s="4" t="s">
        <v>27</v>
      </c>
      <c r="D25" s="4" t="s">
        <v>124</v>
      </c>
      <c r="E25" s="4" t="s">
        <v>125</v>
      </c>
      <c r="F25" s="6">
        <v>44809</v>
      </c>
      <c r="G25" s="6">
        <v>44810</v>
      </c>
      <c r="H25" s="4">
        <v>1</v>
      </c>
      <c r="I25" s="4">
        <v>1</v>
      </c>
      <c r="J25" s="4">
        <v>1</v>
      </c>
      <c r="K25" s="4" t="s">
        <v>30</v>
      </c>
      <c r="L25" s="4">
        <v>560</v>
      </c>
      <c r="M25" s="4">
        <v>560</v>
      </c>
      <c r="N25" s="4" t="s">
        <v>126</v>
      </c>
      <c r="O25" s="4" t="s">
        <v>32</v>
      </c>
      <c r="P25" s="4" t="s">
        <v>33</v>
      </c>
      <c r="Q25" s="4">
        <v>0</v>
      </c>
      <c r="R25" s="7">
        <v>44809</v>
      </c>
      <c r="S25" s="6">
        <v>44825</v>
      </c>
      <c r="T25" s="4" t="s">
        <v>34</v>
      </c>
      <c r="U25" s="4">
        <v>560</v>
      </c>
      <c r="V25" s="4">
        <v>0</v>
      </c>
      <c r="W25" s="4">
        <v>0</v>
      </c>
      <c r="X25" s="4" t="s">
        <v>35</v>
      </c>
      <c r="Y25" s="4" t="s">
        <v>127</v>
      </c>
    </row>
    <row r="26" s="4" customFormat="1" spans="1:25">
      <c r="A26" s="4" t="s">
        <v>64</v>
      </c>
      <c r="B26" s="4" t="s">
        <v>26</v>
      </c>
      <c r="C26" s="4" t="s">
        <v>63</v>
      </c>
      <c r="D26" s="4" t="s">
        <v>65</v>
      </c>
      <c r="E26" s="4" t="s">
        <v>66</v>
      </c>
      <c r="F26" s="6">
        <v>44809</v>
      </c>
      <c r="G26" s="6">
        <v>44810</v>
      </c>
      <c r="H26" s="4">
        <v>1</v>
      </c>
      <c r="I26" s="4">
        <v>1</v>
      </c>
      <c r="J26" s="4">
        <v>1</v>
      </c>
      <c r="K26" s="4" t="s">
        <v>30</v>
      </c>
      <c r="L26" s="4">
        <v>-123</v>
      </c>
      <c r="M26" s="4">
        <v>-123</v>
      </c>
      <c r="N26" s="4" t="s">
        <v>67</v>
      </c>
      <c r="O26" s="4" t="s">
        <v>32</v>
      </c>
      <c r="P26" s="4" t="s">
        <v>33</v>
      </c>
      <c r="Q26" s="4">
        <v>0</v>
      </c>
      <c r="R26" s="7">
        <v>44805</v>
      </c>
      <c r="S26" s="6">
        <v>44825</v>
      </c>
      <c r="T26" s="4" t="s">
        <v>34</v>
      </c>
      <c r="U26" s="4">
        <v>-123</v>
      </c>
      <c r="V26" s="4">
        <v>0</v>
      </c>
      <c r="W26" s="4">
        <v>0</v>
      </c>
      <c r="X26" s="4" t="s">
        <v>35</v>
      </c>
      <c r="Y26" s="4" t="s">
        <v>68</v>
      </c>
    </row>
    <row r="27" s="4" customFormat="1" spans="1:25">
      <c r="A27" s="4" t="s">
        <v>128</v>
      </c>
      <c r="B27" s="4" t="s">
        <v>26</v>
      </c>
      <c r="C27" s="4" t="s">
        <v>27</v>
      </c>
      <c r="D27" s="4" t="s">
        <v>129</v>
      </c>
      <c r="E27" s="4" t="s">
        <v>115</v>
      </c>
      <c r="F27" s="6">
        <v>44809</v>
      </c>
      <c r="G27" s="6">
        <v>44810</v>
      </c>
      <c r="H27" s="4">
        <v>1</v>
      </c>
      <c r="I27" s="4">
        <v>1</v>
      </c>
      <c r="J27" s="4">
        <v>1</v>
      </c>
      <c r="K27" s="4" t="s">
        <v>30</v>
      </c>
      <c r="L27" s="4">
        <v>138</v>
      </c>
      <c r="M27" s="4">
        <v>138</v>
      </c>
      <c r="N27" s="4" t="s">
        <v>130</v>
      </c>
      <c r="O27" s="4" t="s">
        <v>32</v>
      </c>
      <c r="P27" s="4" t="s">
        <v>33</v>
      </c>
      <c r="Q27" s="4">
        <v>0</v>
      </c>
      <c r="R27" s="7">
        <v>44809</v>
      </c>
      <c r="S27" s="6">
        <v>44825</v>
      </c>
      <c r="T27" s="4" t="s">
        <v>34</v>
      </c>
      <c r="U27" s="4">
        <v>138</v>
      </c>
      <c r="V27" s="4">
        <v>0</v>
      </c>
      <c r="W27" s="4">
        <v>0</v>
      </c>
      <c r="X27" s="4" t="s">
        <v>35</v>
      </c>
      <c r="Y27" s="4" t="s">
        <v>131</v>
      </c>
    </row>
    <row r="28" s="4" customFormat="1" spans="1:25">
      <c r="A28" s="4" t="s">
        <v>132</v>
      </c>
      <c r="B28" s="4" t="s">
        <v>26</v>
      </c>
      <c r="C28" s="4" t="s">
        <v>27</v>
      </c>
      <c r="D28" s="4" t="s">
        <v>100</v>
      </c>
      <c r="E28" s="4" t="s">
        <v>133</v>
      </c>
      <c r="F28" s="6">
        <v>44809</v>
      </c>
      <c r="G28" s="6">
        <v>44810</v>
      </c>
      <c r="H28" s="4">
        <v>1</v>
      </c>
      <c r="I28" s="4">
        <v>1</v>
      </c>
      <c r="J28" s="4">
        <v>1</v>
      </c>
      <c r="K28" s="4" t="s">
        <v>30</v>
      </c>
      <c r="L28" s="4">
        <v>412</v>
      </c>
      <c r="M28" s="4">
        <v>412</v>
      </c>
      <c r="N28" s="4" t="s">
        <v>134</v>
      </c>
      <c r="O28" s="4" t="s">
        <v>32</v>
      </c>
      <c r="P28" s="4" t="s">
        <v>33</v>
      </c>
      <c r="Q28" s="4">
        <v>0</v>
      </c>
      <c r="R28" s="7">
        <v>44809</v>
      </c>
      <c r="S28" s="6">
        <v>44825</v>
      </c>
      <c r="T28" s="4" t="s">
        <v>34</v>
      </c>
      <c r="U28" s="4">
        <v>412</v>
      </c>
      <c r="V28" s="4">
        <v>0</v>
      </c>
      <c r="W28" s="4">
        <v>0</v>
      </c>
      <c r="X28" s="4" t="s">
        <v>35</v>
      </c>
      <c r="Y28" s="4" t="s">
        <v>135</v>
      </c>
    </row>
    <row r="29" s="4" customFormat="1" spans="1:26">
      <c r="A29" s="4" t="s">
        <v>136</v>
      </c>
      <c r="B29" s="4" t="s">
        <v>26</v>
      </c>
      <c r="C29" s="4" t="s">
        <v>27</v>
      </c>
      <c r="D29" s="4" t="s">
        <v>119</v>
      </c>
      <c r="E29" s="4" t="s">
        <v>137</v>
      </c>
      <c r="F29" s="6">
        <v>44809</v>
      </c>
      <c r="G29" s="6">
        <v>44810</v>
      </c>
      <c r="H29" s="4">
        <v>2</v>
      </c>
      <c r="I29" s="4">
        <v>1</v>
      </c>
      <c r="J29" s="4">
        <v>2</v>
      </c>
      <c r="K29" s="4" t="s">
        <v>30</v>
      </c>
      <c r="L29" s="4">
        <v>1064</v>
      </c>
      <c r="M29" s="4">
        <v>1064</v>
      </c>
      <c r="N29" s="4" t="s">
        <v>138</v>
      </c>
      <c r="O29" s="4" t="s">
        <v>32</v>
      </c>
      <c r="P29" s="4" t="s">
        <v>33</v>
      </c>
      <c r="Q29" s="4">
        <v>0</v>
      </c>
      <c r="R29" s="7">
        <v>44809</v>
      </c>
      <c r="S29" s="6">
        <v>44825</v>
      </c>
      <c r="T29" s="4" t="s">
        <v>34</v>
      </c>
      <c r="U29" s="4">
        <v>1064</v>
      </c>
      <c r="V29" s="4">
        <v>0</v>
      </c>
      <c r="W29" s="4">
        <v>0</v>
      </c>
      <c r="X29" s="4" t="s">
        <v>35</v>
      </c>
      <c r="Y29" s="4">
        <v>28687011</v>
      </c>
      <c r="Z29" s="4" t="s">
        <v>139</v>
      </c>
    </row>
    <row r="30" s="4" customFormat="1" spans="1:25">
      <c r="A30" s="4" t="s">
        <v>140</v>
      </c>
      <c r="B30" s="4" t="s">
        <v>26</v>
      </c>
      <c r="C30" s="4" t="s">
        <v>27</v>
      </c>
      <c r="D30" s="4" t="s">
        <v>141</v>
      </c>
      <c r="E30" s="4" t="s">
        <v>142</v>
      </c>
      <c r="F30" s="6">
        <v>44809</v>
      </c>
      <c r="G30" s="6">
        <v>44810</v>
      </c>
      <c r="H30" s="4">
        <v>1</v>
      </c>
      <c r="I30" s="4">
        <v>1</v>
      </c>
      <c r="J30" s="4">
        <v>1</v>
      </c>
      <c r="K30" s="4" t="s">
        <v>30</v>
      </c>
      <c r="L30" s="4">
        <v>227</v>
      </c>
      <c r="M30" s="4">
        <v>227</v>
      </c>
      <c r="N30" s="4" t="s">
        <v>143</v>
      </c>
      <c r="O30" s="4" t="s">
        <v>32</v>
      </c>
      <c r="P30" s="4" t="s">
        <v>33</v>
      </c>
      <c r="Q30" s="4">
        <v>0</v>
      </c>
      <c r="R30" s="7">
        <v>44809</v>
      </c>
      <c r="S30" s="6">
        <v>44825</v>
      </c>
      <c r="T30" s="4" t="s">
        <v>34</v>
      </c>
      <c r="U30" s="4">
        <v>227</v>
      </c>
      <c r="V30" s="4">
        <v>0</v>
      </c>
      <c r="W30" s="4">
        <v>0</v>
      </c>
      <c r="X30" s="4" t="s">
        <v>35</v>
      </c>
      <c r="Y30" s="4" t="s">
        <v>144</v>
      </c>
    </row>
    <row r="31" s="4" customFormat="1" spans="1:25">
      <c r="A31" s="4" t="s">
        <v>145</v>
      </c>
      <c r="B31" s="4" t="s">
        <v>26</v>
      </c>
      <c r="C31" s="4" t="s">
        <v>27</v>
      </c>
      <c r="D31" s="4" t="s">
        <v>146</v>
      </c>
      <c r="E31" s="4" t="s">
        <v>147</v>
      </c>
      <c r="F31" s="6">
        <v>44809</v>
      </c>
      <c r="G31" s="6">
        <v>44810</v>
      </c>
      <c r="H31" s="4">
        <v>1</v>
      </c>
      <c r="I31" s="4">
        <v>1</v>
      </c>
      <c r="J31" s="4">
        <v>1</v>
      </c>
      <c r="K31" s="4" t="s">
        <v>30</v>
      </c>
      <c r="L31" s="4">
        <v>105</v>
      </c>
      <c r="M31" s="4">
        <v>105</v>
      </c>
      <c r="N31" s="4" t="s">
        <v>148</v>
      </c>
      <c r="O31" s="4" t="s">
        <v>32</v>
      </c>
      <c r="P31" s="4" t="s">
        <v>33</v>
      </c>
      <c r="Q31" s="4">
        <v>0</v>
      </c>
      <c r="R31" s="7">
        <v>44809</v>
      </c>
      <c r="S31" s="6">
        <v>44825</v>
      </c>
      <c r="T31" s="4" t="s">
        <v>34</v>
      </c>
      <c r="U31" s="4">
        <v>105</v>
      </c>
      <c r="V31" s="4">
        <v>0</v>
      </c>
      <c r="W31" s="4">
        <v>0</v>
      </c>
      <c r="X31" s="4" t="s">
        <v>35</v>
      </c>
      <c r="Y31" s="4" t="s">
        <v>149</v>
      </c>
    </row>
    <row r="32" s="4" customFormat="1" spans="1:25">
      <c r="A32" s="4" t="s">
        <v>123</v>
      </c>
      <c r="B32" s="4" t="s">
        <v>26</v>
      </c>
      <c r="C32" s="4" t="s">
        <v>150</v>
      </c>
      <c r="D32" s="4" t="s">
        <v>124</v>
      </c>
      <c r="E32" s="4" t="s">
        <v>125</v>
      </c>
      <c r="F32" s="6">
        <v>44809</v>
      </c>
      <c r="G32" s="6">
        <v>44810</v>
      </c>
      <c r="H32" s="4">
        <v>1</v>
      </c>
      <c r="I32" s="4">
        <v>1</v>
      </c>
      <c r="J32" s="4">
        <v>1</v>
      </c>
      <c r="K32" s="4" t="s">
        <v>30</v>
      </c>
      <c r="L32" s="4">
        <v>-560</v>
      </c>
      <c r="M32" s="4">
        <v>-560</v>
      </c>
      <c r="N32" s="4" t="s">
        <v>126</v>
      </c>
      <c r="O32" s="4" t="s">
        <v>32</v>
      </c>
      <c r="P32" s="4" t="s">
        <v>33</v>
      </c>
      <c r="Q32" s="4">
        <v>0</v>
      </c>
      <c r="R32" s="7">
        <v>44809</v>
      </c>
      <c r="S32" s="6">
        <v>44825</v>
      </c>
      <c r="T32" s="4" t="s">
        <v>34</v>
      </c>
      <c r="U32" s="4">
        <v>-560</v>
      </c>
      <c r="V32" s="4">
        <v>0</v>
      </c>
      <c r="W32" s="4">
        <v>0</v>
      </c>
      <c r="X32" s="4" t="s">
        <v>35</v>
      </c>
      <c r="Y32" s="4" t="s">
        <v>127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"/>
  <sheetViews>
    <sheetView tabSelected="1" workbookViewId="0">
      <selection activeCell="A33" sqref="A33:A34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151</v>
      </c>
    </row>
    <row r="2" s="4" customFormat="1" hidden="1" spans="1:9">
      <c r="A2" s="5">
        <v>999218886196115</v>
      </c>
      <c r="B2" s="6">
        <v>44809</v>
      </c>
      <c r="C2" s="6">
        <v>44810</v>
      </c>
      <c r="D2" s="4">
        <v>0</v>
      </c>
      <c r="E2" s="4" t="str">
        <f>VLOOKUP(A2,HOP!A:L,12,0)</f>
        <v>0.00</v>
      </c>
      <c r="F2" s="4" t="str">
        <f>VLOOKUP(A2,HOP!A:C,3,0)</f>
        <v>2669678</v>
      </c>
      <c r="G2" s="4">
        <f>D2-E2</f>
        <v>0</v>
      </c>
      <c r="H2" s="4" t="str">
        <f>$H$1&amp;F2</f>
        <v>，2669678</v>
      </c>
      <c r="I2" s="4" t="str">
        <f>VLOOKUP(A2,HOP!A:U,21,0)</f>
        <v>直连</v>
      </c>
    </row>
    <row r="3" s="4" customFormat="1" spans="1:9">
      <c r="A3" s="5">
        <v>18887961375</v>
      </c>
      <c r="B3" s="6">
        <v>44809</v>
      </c>
      <c r="C3" s="6">
        <v>44810</v>
      </c>
      <c r="D3" s="4">
        <v>140</v>
      </c>
      <c r="E3" s="4" t="str">
        <f>VLOOKUP(A3,HOP!A:L,12,0)</f>
        <v>140.00</v>
      </c>
      <c r="F3" s="4" t="str">
        <f>VLOOKUP(A3,HOP!A:C,3,0)</f>
        <v>2670248</v>
      </c>
      <c r="G3" s="4">
        <f t="shared" ref="G3:G25" si="0">D3-E3</f>
        <v>0</v>
      </c>
      <c r="H3" s="4" t="str">
        <f t="shared" ref="H3:H25" si="1">$H$1&amp;F3</f>
        <v>，2670248</v>
      </c>
      <c r="I3" s="4" t="str">
        <f>VLOOKUP(A3,HOP!A:U,21,0)</f>
        <v>直连</v>
      </c>
    </row>
    <row r="4" s="4" customFormat="1" hidden="1" spans="1:9">
      <c r="A4" s="5">
        <v>18888995883</v>
      </c>
      <c r="B4" s="6">
        <v>44809</v>
      </c>
      <c r="C4" s="6">
        <v>44810</v>
      </c>
      <c r="D4" s="4">
        <v>0</v>
      </c>
      <c r="E4" s="4" t="str">
        <f>VLOOKUP(A4,HOP!A:L,12,0)</f>
        <v>0.00</v>
      </c>
      <c r="F4" s="4" t="str">
        <f>VLOOKUP(A4,HOP!A:C,3,0)</f>
        <v>2670645</v>
      </c>
      <c r="G4" s="4">
        <f t="shared" si="0"/>
        <v>0</v>
      </c>
      <c r="H4" s="4" t="str">
        <f t="shared" si="1"/>
        <v>，2670645</v>
      </c>
      <c r="I4" s="4" t="str">
        <f>VLOOKUP(A4,HOP!A:U,21,0)</f>
        <v>直连</v>
      </c>
    </row>
    <row r="5" s="4" customFormat="1" spans="1:9">
      <c r="A5" s="5">
        <v>18908944876</v>
      </c>
      <c r="B5" s="6">
        <v>44809</v>
      </c>
      <c r="C5" s="6">
        <v>44810</v>
      </c>
      <c r="D5" s="4">
        <v>1958</v>
      </c>
      <c r="E5" s="4" t="str">
        <f>VLOOKUP(A5,HOP!A:L,12,0)</f>
        <v>1958.00</v>
      </c>
      <c r="F5" s="4" t="str">
        <f>VLOOKUP(A5,HOP!A:C,3,0)</f>
        <v>2673057</v>
      </c>
      <c r="G5" s="4">
        <f t="shared" si="0"/>
        <v>0</v>
      </c>
      <c r="H5" s="4" t="str">
        <f t="shared" si="1"/>
        <v>，2673057</v>
      </c>
      <c r="I5" s="4" t="str">
        <f>VLOOKUP(A5,HOP!A:U,21,0)</f>
        <v>直连</v>
      </c>
    </row>
    <row r="6" s="4" customFormat="1" hidden="1" spans="1:9">
      <c r="A6" s="5">
        <v>999218909103283</v>
      </c>
      <c r="B6" s="6">
        <v>44809</v>
      </c>
      <c r="C6" s="6">
        <v>44810</v>
      </c>
      <c r="D6" s="4">
        <v>0</v>
      </c>
      <c r="E6" s="4" t="str">
        <f>VLOOKUP(A6,HOP!A:L,12,0)</f>
        <v>0.00</v>
      </c>
      <c r="F6" s="4" t="str">
        <f>VLOOKUP(A6,HOP!A:C,3,0)</f>
        <v>2673123</v>
      </c>
      <c r="G6" s="4">
        <f t="shared" si="0"/>
        <v>0</v>
      </c>
      <c r="H6" s="4" t="str">
        <f t="shared" si="1"/>
        <v>，2673123</v>
      </c>
      <c r="I6" s="4" t="str">
        <f>VLOOKUP(A6,HOP!A:U,21,0)</f>
        <v>直连</v>
      </c>
    </row>
    <row r="7" s="4" customFormat="1" spans="1:9">
      <c r="A7" s="5">
        <v>999218913458575</v>
      </c>
      <c r="B7" s="6">
        <v>44809</v>
      </c>
      <c r="C7" s="6">
        <v>44810</v>
      </c>
      <c r="D7" s="4">
        <v>255</v>
      </c>
      <c r="E7" s="4" t="str">
        <f>VLOOKUP(A7,HOP!A:L,12,0)</f>
        <v>255.00</v>
      </c>
      <c r="F7" s="4" t="str">
        <f>VLOOKUP(A7,HOP!A:C,3,0)</f>
        <v>2674690</v>
      </c>
      <c r="G7" s="4">
        <f t="shared" si="0"/>
        <v>0</v>
      </c>
      <c r="H7" s="4" t="str">
        <f t="shared" si="1"/>
        <v>，2674690</v>
      </c>
      <c r="I7" s="4" t="str">
        <f>VLOOKUP(A7,HOP!A:U,21,0)</f>
        <v>直连</v>
      </c>
    </row>
    <row r="8" s="4" customFormat="1" hidden="1" spans="1:9">
      <c r="A8" s="5">
        <v>999218914833498</v>
      </c>
      <c r="B8" s="6">
        <v>44809</v>
      </c>
      <c r="C8" s="6">
        <v>44810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18916598986</v>
      </c>
      <c r="B9" s="6">
        <v>44808</v>
      </c>
      <c r="C9" s="6">
        <v>44810</v>
      </c>
      <c r="D9" s="4">
        <v>3880</v>
      </c>
      <c r="E9" s="4" t="str">
        <f>VLOOKUP(A9,HOP!A:L,12,0)</f>
        <v>3880.00</v>
      </c>
      <c r="F9" s="4" t="str">
        <f>VLOOKUP(A9,HOP!A:C,3,0)</f>
        <v>2677092</v>
      </c>
      <c r="G9" s="4">
        <f t="shared" si="0"/>
        <v>0</v>
      </c>
      <c r="H9" s="4" t="str">
        <f t="shared" si="1"/>
        <v>，2677092</v>
      </c>
      <c r="I9" s="4" t="str">
        <f>VLOOKUP(A9,HOP!A:U,21,0)</f>
        <v>直连</v>
      </c>
    </row>
    <row r="10" s="4" customFormat="1" spans="1:9">
      <c r="A10" s="5">
        <v>999218916906415</v>
      </c>
      <c r="B10" s="6">
        <v>44807</v>
      </c>
      <c r="C10" s="6">
        <v>44810</v>
      </c>
      <c r="D10" s="4">
        <v>501</v>
      </c>
      <c r="E10" s="4" t="str">
        <f>VLOOKUP(A10,HOP!A:L,12,0)</f>
        <v>501.00</v>
      </c>
      <c r="F10" s="4" t="str">
        <f>VLOOKUP(A10,HOP!A:C,3,0)</f>
        <v>2677403</v>
      </c>
      <c r="G10" s="4">
        <f t="shared" si="0"/>
        <v>0</v>
      </c>
      <c r="H10" s="4" t="str">
        <f t="shared" si="1"/>
        <v>，2677403</v>
      </c>
      <c r="I10" s="4" t="str">
        <f>VLOOKUP(A10,HOP!A:U,21,0)</f>
        <v>直连</v>
      </c>
    </row>
    <row r="11" s="4" customFormat="1" spans="1:9">
      <c r="A11" s="5">
        <v>999218917060511</v>
      </c>
      <c r="B11" s="6">
        <v>44809</v>
      </c>
      <c r="C11" s="6">
        <v>44810</v>
      </c>
      <c r="D11" s="4">
        <v>715</v>
      </c>
      <c r="E11" s="4" t="str">
        <f>VLOOKUP(A11,HOP!A:L,12,0)</f>
        <v>715.00</v>
      </c>
      <c r="F11" s="4" t="str">
        <f>VLOOKUP(A11,HOP!A:C,3,0)</f>
        <v>2677558</v>
      </c>
      <c r="G11" s="4">
        <f t="shared" si="0"/>
        <v>0</v>
      </c>
      <c r="H11" s="4" t="str">
        <f t="shared" si="1"/>
        <v>，2677558</v>
      </c>
      <c r="I11" s="4" t="str">
        <f>VLOOKUP(A11,HOP!A:U,21,0)</f>
        <v>直连</v>
      </c>
    </row>
    <row r="12" s="4" customFormat="1" spans="1:9">
      <c r="A12" s="5">
        <v>18917882524</v>
      </c>
      <c r="B12" s="6">
        <v>44809</v>
      </c>
      <c r="C12" s="6">
        <v>44810</v>
      </c>
      <c r="D12" s="4">
        <v>533</v>
      </c>
      <c r="E12" s="4" t="str">
        <f>VLOOKUP(A12,HOP!A:L,12,0)</f>
        <v>533.00</v>
      </c>
      <c r="F12" s="4" t="str">
        <f>VLOOKUP(A12,HOP!A:C,3,0)</f>
        <v>2678108</v>
      </c>
      <c r="G12" s="4">
        <f t="shared" si="0"/>
        <v>0</v>
      </c>
      <c r="H12" s="4" t="str">
        <f t="shared" si="1"/>
        <v>，2678108</v>
      </c>
      <c r="I12" s="4" t="str">
        <f>VLOOKUP(A12,HOP!A:U,21,0)</f>
        <v>直连</v>
      </c>
    </row>
    <row r="13" s="4" customFormat="1" spans="1:9">
      <c r="A13" s="5">
        <v>999218919142084</v>
      </c>
      <c r="B13" s="6">
        <v>44809</v>
      </c>
      <c r="C13" s="6">
        <v>44810</v>
      </c>
      <c r="D13" s="4">
        <v>80</v>
      </c>
      <c r="E13" s="4" t="str">
        <f>VLOOKUP(A13,HOP!A:L,12,0)</f>
        <v>80.00</v>
      </c>
      <c r="F13" s="4" t="str">
        <f>VLOOKUP(A13,HOP!A:C,3,0)</f>
        <v>2679021</v>
      </c>
      <c r="G13" s="4">
        <f t="shared" si="0"/>
        <v>0</v>
      </c>
      <c r="H13" s="4" t="str">
        <f t="shared" si="1"/>
        <v>，2679021</v>
      </c>
      <c r="I13" s="4" t="str">
        <f>VLOOKUP(A13,HOP!A:U,21,0)</f>
        <v>直连</v>
      </c>
    </row>
    <row r="14" s="4" customFormat="1" hidden="1" spans="1:9">
      <c r="A14" s="5">
        <v>999218919463428</v>
      </c>
      <c r="B14" s="6">
        <v>44809</v>
      </c>
      <c r="C14" s="6">
        <v>44810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999218919601762</v>
      </c>
      <c r="B15" s="6">
        <v>44809</v>
      </c>
      <c r="C15" s="6">
        <v>44810</v>
      </c>
      <c r="D15" s="4">
        <v>397</v>
      </c>
      <c r="E15" s="4" t="str">
        <f>VLOOKUP(A15,HOP!A:L,12,0)</f>
        <v>397.00</v>
      </c>
      <c r="F15" s="4" t="str">
        <f>VLOOKUP(A15,HOP!A:C,3,0)</f>
        <v>2679453</v>
      </c>
      <c r="G15" s="4">
        <f t="shared" si="0"/>
        <v>0</v>
      </c>
      <c r="H15" s="4" t="str">
        <f t="shared" si="1"/>
        <v>，2679453</v>
      </c>
      <c r="I15" s="4" t="str">
        <f>VLOOKUP(A15,HOP!A:U,21,0)</f>
        <v>直连</v>
      </c>
    </row>
    <row r="16" s="4" customFormat="1" spans="1:9">
      <c r="A16" s="5">
        <v>999218919698158</v>
      </c>
      <c r="B16" s="6">
        <v>44809</v>
      </c>
      <c r="C16" s="6">
        <v>44810</v>
      </c>
      <c r="D16" s="4">
        <v>171</v>
      </c>
      <c r="E16" s="4" t="str">
        <f>VLOOKUP(A16,HOP!A:L,12,0)</f>
        <v>171.00</v>
      </c>
      <c r="F16" s="4" t="str">
        <f>VLOOKUP(A16,HOP!A:C,3,0)</f>
        <v>2679533</v>
      </c>
      <c r="G16" s="4">
        <f t="shared" si="0"/>
        <v>0</v>
      </c>
      <c r="H16" s="4" t="str">
        <f t="shared" si="1"/>
        <v>，2679533</v>
      </c>
      <c r="I16" s="4" t="str">
        <f>VLOOKUP(A16,HOP!A:U,21,0)</f>
        <v>直连</v>
      </c>
    </row>
    <row r="17" s="4" customFormat="1" spans="1:9">
      <c r="A17" s="5">
        <v>18920009170</v>
      </c>
      <c r="B17" s="6">
        <v>44809</v>
      </c>
      <c r="C17" s="6">
        <v>44810</v>
      </c>
      <c r="D17" s="4">
        <v>1021</v>
      </c>
      <c r="E17" s="4" t="str">
        <f>VLOOKUP(A17,HOP!A:L,12,0)</f>
        <v>1021.00</v>
      </c>
      <c r="F17" s="4" t="str">
        <f>VLOOKUP(A17,HOP!A:C,3,0)</f>
        <v>2679728</v>
      </c>
      <c r="G17" s="4">
        <f t="shared" si="0"/>
        <v>0</v>
      </c>
      <c r="H17" s="4" t="str">
        <f t="shared" si="1"/>
        <v>，2679728</v>
      </c>
      <c r="I17" s="4" t="str">
        <f>VLOOKUP(A17,HOP!A:U,21,0)</f>
        <v>直连</v>
      </c>
    </row>
    <row r="18" s="4" customFormat="1" spans="1:9">
      <c r="A18" s="5">
        <v>999218920316859</v>
      </c>
      <c r="B18" s="6">
        <v>44809</v>
      </c>
      <c r="C18" s="6">
        <v>44810</v>
      </c>
      <c r="D18" s="4">
        <v>144</v>
      </c>
      <c r="E18" s="4" t="str">
        <f>VLOOKUP(A18,HOP!A:L,12,0)</f>
        <v>144.00</v>
      </c>
      <c r="F18" s="4" t="str">
        <f>VLOOKUP(A18,HOP!A:C,3,0)</f>
        <v>2679960</v>
      </c>
      <c r="G18" s="4">
        <f t="shared" si="0"/>
        <v>0</v>
      </c>
      <c r="H18" s="4" t="str">
        <f t="shared" si="1"/>
        <v>，2679960</v>
      </c>
      <c r="I18" s="4" t="str">
        <f>VLOOKUP(A18,HOP!A:U,21,0)</f>
        <v>直连</v>
      </c>
    </row>
    <row r="19" s="4" customFormat="1" spans="1:9">
      <c r="A19" s="5">
        <v>999218920357884</v>
      </c>
      <c r="B19" s="6">
        <v>44809</v>
      </c>
      <c r="C19" s="6">
        <v>44810</v>
      </c>
      <c r="D19" s="4">
        <v>532</v>
      </c>
      <c r="E19" s="4" t="str">
        <f>VLOOKUP(A19,HOP!A:L,12,0)</f>
        <v>532.00</v>
      </c>
      <c r="F19" s="4" t="str">
        <f>VLOOKUP(A19,HOP!A:C,3,0)</f>
        <v>2679986</v>
      </c>
      <c r="G19" s="4">
        <f t="shared" si="0"/>
        <v>0</v>
      </c>
      <c r="H19" s="4" t="str">
        <f t="shared" si="1"/>
        <v>，2679986</v>
      </c>
      <c r="I19" s="4" t="str">
        <f>VLOOKUP(A19,HOP!A:U,21,0)</f>
        <v>直连</v>
      </c>
    </row>
    <row r="20" s="4" customFormat="1" hidden="1" spans="1:9">
      <c r="A20" s="5">
        <v>18920397718</v>
      </c>
      <c r="B20" s="6">
        <v>44809</v>
      </c>
      <c r="C20" s="6">
        <v>44810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999218920534719</v>
      </c>
      <c r="B21" s="6">
        <v>44809</v>
      </c>
      <c r="C21" s="6">
        <v>44810</v>
      </c>
      <c r="D21" s="4">
        <v>138</v>
      </c>
      <c r="E21" s="4" t="str">
        <f>VLOOKUP(A21,HOP!A:L,12,0)</f>
        <v>138.00</v>
      </c>
      <c r="F21" s="4" t="str">
        <f>VLOOKUP(A21,HOP!A:C,3,0)</f>
        <v>2680126</v>
      </c>
      <c r="G21" s="4">
        <f t="shared" si="0"/>
        <v>0</v>
      </c>
      <c r="H21" s="4" t="str">
        <f t="shared" si="1"/>
        <v>，2680126</v>
      </c>
      <c r="I21" s="4" t="str">
        <f>VLOOKUP(A21,HOP!A:U,21,0)</f>
        <v>直连</v>
      </c>
    </row>
    <row r="22" s="4" customFormat="1" spans="1:9">
      <c r="A22" s="5">
        <v>18920688973</v>
      </c>
      <c r="B22" s="6">
        <v>44809</v>
      </c>
      <c r="C22" s="6">
        <v>44810</v>
      </c>
      <c r="D22" s="4">
        <v>412</v>
      </c>
      <c r="E22" s="4" t="str">
        <f>VLOOKUP(A22,HOP!A:L,12,0)</f>
        <v>412.00</v>
      </c>
      <c r="F22" s="4" t="str">
        <f>VLOOKUP(A22,HOP!A:C,3,0)</f>
        <v>2680240</v>
      </c>
      <c r="G22" s="4">
        <f t="shared" si="0"/>
        <v>0</v>
      </c>
      <c r="H22" s="4" t="str">
        <f t="shared" si="1"/>
        <v>，2680240</v>
      </c>
      <c r="I22" s="4" t="str">
        <f>VLOOKUP(A22,HOP!A:U,21,0)</f>
        <v>直连</v>
      </c>
    </row>
    <row r="23" s="4" customFormat="1" spans="1:9">
      <c r="A23" s="5">
        <v>999218920736870</v>
      </c>
      <c r="B23" s="6">
        <v>44809</v>
      </c>
      <c r="C23" s="6">
        <v>44810</v>
      </c>
      <c r="D23" s="4">
        <v>1064</v>
      </c>
      <c r="E23" s="4" t="str">
        <f>VLOOKUP(A23,HOP!A:L,12,0)</f>
        <v>1064.00</v>
      </c>
      <c r="F23" s="4" t="str">
        <f>VLOOKUP(A23,HOP!A:C,3,0)</f>
        <v>2680268</v>
      </c>
      <c r="G23" s="4">
        <f t="shared" si="0"/>
        <v>0</v>
      </c>
      <c r="H23" s="4" t="str">
        <f t="shared" si="1"/>
        <v>，2680268</v>
      </c>
      <c r="I23" s="4" t="str">
        <f>VLOOKUP(A23,HOP!A:U,21,0)</f>
        <v>直连</v>
      </c>
    </row>
    <row r="24" s="4" customFormat="1" spans="1:9">
      <c r="A24" s="5">
        <v>18920773858</v>
      </c>
      <c r="B24" s="6">
        <v>44809</v>
      </c>
      <c r="C24" s="6">
        <v>44810</v>
      </c>
      <c r="D24" s="4">
        <v>227</v>
      </c>
      <c r="E24" s="4" t="str">
        <f>VLOOKUP(A24,HOP!A:L,12,0)</f>
        <v>227.00</v>
      </c>
      <c r="F24" s="4" t="str">
        <f>VLOOKUP(A24,HOP!A:C,3,0)</f>
        <v>2680296</v>
      </c>
      <c r="G24" s="4">
        <f t="shared" si="0"/>
        <v>0</v>
      </c>
      <c r="H24" s="4" t="str">
        <f t="shared" si="1"/>
        <v>，2680296</v>
      </c>
      <c r="I24" s="4" t="str">
        <f>VLOOKUP(A24,HOP!A:U,21,0)</f>
        <v>直连</v>
      </c>
    </row>
    <row r="25" s="4" customFormat="1" spans="1:9">
      <c r="A25" s="5">
        <v>18920838744</v>
      </c>
      <c r="B25" s="6">
        <v>44809</v>
      </c>
      <c r="C25" s="6">
        <v>44810</v>
      </c>
      <c r="D25" s="4">
        <v>105</v>
      </c>
      <c r="E25" s="4" t="str">
        <f>VLOOKUP(A25,HOP!A:L,12,0)</f>
        <v>105.00</v>
      </c>
      <c r="F25" s="4" t="str">
        <f>VLOOKUP(A25,HOP!A:C,3,0)</f>
        <v>2680326</v>
      </c>
      <c r="G25" s="4">
        <f t="shared" si="0"/>
        <v>0</v>
      </c>
      <c r="H25" s="4" t="str">
        <f t="shared" si="1"/>
        <v>，2680326</v>
      </c>
      <c r="I25" s="4" t="str">
        <f>VLOOKUP(A25,HOP!A:U,21,0)</f>
        <v>直连</v>
      </c>
    </row>
    <row r="27" spans="4:4">
      <c r="D27" s="4">
        <f>SUM(D2:D26)</f>
        <v>12273</v>
      </c>
    </row>
    <row r="28" spans="4:4">
      <c r="D28" s="4" t="s">
        <v>152</v>
      </c>
    </row>
    <row r="33" spans="1:1">
      <c r="A33" s="4" t="s">
        <v>153</v>
      </c>
    </row>
    <row r="34" spans="1:1">
      <c r="A34" s="4" t="s">
        <v>154</v>
      </c>
    </row>
  </sheetData>
  <autoFilter ref="A1:XFD28">
    <filterColumn colId="3">
      <filters blank="1">
        <filter val="412"/>
        <filter val="255"/>
        <filter val="715"/>
        <filter val="397"/>
        <filter val="1958"/>
        <filter val="1021"/>
        <filter val="1064"/>
        <filter val="227"/>
        <filter val="171"/>
        <filter val="532"/>
        <filter val="533"/>
        <filter val="12273"/>
        <filter val="138"/>
        <filter val="12273 CNY"/>
        <filter val="80"/>
        <filter val="140"/>
        <filter val="3880"/>
        <filter val="501"/>
        <filter val="144"/>
        <filter val="10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155</v>
      </c>
      <c r="B1" s="2" t="s">
        <v>156</v>
      </c>
      <c r="C1" s="2" t="s">
        <v>157</v>
      </c>
      <c r="D1" s="2" t="s">
        <v>158</v>
      </c>
      <c r="E1" s="2" t="s">
        <v>13</v>
      </c>
      <c r="F1" s="2" t="s">
        <v>5</v>
      </c>
      <c r="G1" s="2" t="s">
        <v>6</v>
      </c>
      <c r="H1" s="2" t="s">
        <v>159</v>
      </c>
      <c r="I1" s="2" t="s">
        <v>160</v>
      </c>
      <c r="J1" s="2" t="s">
        <v>161</v>
      </c>
      <c r="K1" s="2" t="s">
        <v>162</v>
      </c>
      <c r="L1" s="2" t="s">
        <v>163</v>
      </c>
      <c r="M1" s="2" t="s">
        <v>164</v>
      </c>
      <c r="N1" s="2" t="s">
        <v>165</v>
      </c>
      <c r="O1" s="2" t="s">
        <v>166</v>
      </c>
      <c r="P1" s="2" t="s">
        <v>167</v>
      </c>
      <c r="Q1" s="2" t="s">
        <v>168</v>
      </c>
      <c r="R1" s="2" t="s">
        <v>169</v>
      </c>
      <c r="S1" s="2" t="s">
        <v>170</v>
      </c>
      <c r="T1" s="2" t="s">
        <v>171</v>
      </c>
      <c r="U1" s="2" t="s">
        <v>172</v>
      </c>
      <c r="V1" s="2" t="s">
        <v>173</v>
      </c>
    </row>
    <row r="2" s="1" customFormat="1" spans="1:22">
      <c r="A2" s="3">
        <v>18920838744</v>
      </c>
      <c r="B2" s="1" t="s">
        <v>174</v>
      </c>
      <c r="C2" s="1" t="s">
        <v>175</v>
      </c>
      <c r="D2" s="1" t="s">
        <v>176</v>
      </c>
      <c r="E2" s="1" t="s">
        <v>148</v>
      </c>
      <c r="F2" s="1" t="s">
        <v>174</v>
      </c>
      <c r="G2" s="1" t="s">
        <v>177</v>
      </c>
      <c r="H2" s="1" t="s">
        <v>178</v>
      </c>
      <c r="I2" s="1" t="s">
        <v>179</v>
      </c>
      <c r="J2" s="1" t="s">
        <v>180</v>
      </c>
      <c r="K2" s="1" t="s">
        <v>179</v>
      </c>
      <c r="L2" s="1" t="s">
        <v>179</v>
      </c>
      <c r="M2" s="1" t="s">
        <v>181</v>
      </c>
      <c r="N2" s="1" t="s">
        <v>181</v>
      </c>
      <c r="O2" s="1" t="s">
        <v>182</v>
      </c>
      <c r="P2" s="1" t="s">
        <v>183</v>
      </c>
      <c r="Q2" s="1" t="s">
        <v>184</v>
      </c>
      <c r="R2" s="1" t="s">
        <v>185</v>
      </c>
      <c r="S2" s="1" t="s">
        <v>186</v>
      </c>
      <c r="T2" s="1" t="s">
        <v>187</v>
      </c>
      <c r="U2" s="1" t="s">
        <v>188</v>
      </c>
      <c r="V2" s="1" t="s">
        <v>189</v>
      </c>
    </row>
    <row r="3" s="1" customFormat="1" spans="1:22">
      <c r="A3" s="3">
        <v>18920773858</v>
      </c>
      <c r="B3" s="1" t="s">
        <v>174</v>
      </c>
      <c r="C3" s="1" t="s">
        <v>190</v>
      </c>
      <c r="D3" s="1" t="s">
        <v>191</v>
      </c>
      <c r="E3" s="1" t="s">
        <v>143</v>
      </c>
      <c r="F3" s="1" t="s">
        <v>174</v>
      </c>
      <c r="G3" s="1" t="s">
        <v>177</v>
      </c>
      <c r="H3" s="1" t="s">
        <v>178</v>
      </c>
      <c r="I3" s="1" t="s">
        <v>192</v>
      </c>
      <c r="J3" s="1" t="s">
        <v>180</v>
      </c>
      <c r="K3" s="1" t="s">
        <v>192</v>
      </c>
      <c r="L3" s="1" t="s">
        <v>192</v>
      </c>
      <c r="M3" s="1" t="s">
        <v>181</v>
      </c>
      <c r="N3" s="1" t="s">
        <v>181</v>
      </c>
      <c r="O3" s="1" t="s">
        <v>182</v>
      </c>
      <c r="P3" s="1" t="s">
        <v>183</v>
      </c>
      <c r="Q3" s="1" t="s">
        <v>184</v>
      </c>
      <c r="R3" s="1" t="s">
        <v>193</v>
      </c>
      <c r="S3" s="1" t="s">
        <v>186</v>
      </c>
      <c r="T3" s="1" t="s">
        <v>187</v>
      </c>
      <c r="U3" s="1" t="s">
        <v>188</v>
      </c>
      <c r="V3" s="1" t="s">
        <v>189</v>
      </c>
    </row>
    <row r="4" s="1" customFormat="1" spans="1:22">
      <c r="A4" s="3">
        <v>999218920736870</v>
      </c>
      <c r="B4" s="1" t="s">
        <v>174</v>
      </c>
      <c r="C4" s="1" t="s">
        <v>194</v>
      </c>
      <c r="D4" s="1" t="s">
        <v>195</v>
      </c>
      <c r="E4" s="1" t="s">
        <v>138</v>
      </c>
      <c r="F4" s="1" t="s">
        <v>174</v>
      </c>
      <c r="G4" s="1" t="s">
        <v>177</v>
      </c>
      <c r="H4" s="1" t="s">
        <v>178</v>
      </c>
      <c r="I4" s="1" t="s">
        <v>196</v>
      </c>
      <c r="J4" s="1" t="s">
        <v>180</v>
      </c>
      <c r="K4" s="1" t="s">
        <v>196</v>
      </c>
      <c r="L4" s="1" t="s">
        <v>196</v>
      </c>
      <c r="M4" s="1" t="s">
        <v>181</v>
      </c>
      <c r="N4" s="1" t="s">
        <v>181</v>
      </c>
      <c r="O4" s="1" t="s">
        <v>182</v>
      </c>
      <c r="P4" s="1" t="s">
        <v>183</v>
      </c>
      <c r="Q4" s="1" t="s">
        <v>184</v>
      </c>
      <c r="R4" s="1" t="s">
        <v>197</v>
      </c>
      <c r="S4" s="1" t="s">
        <v>186</v>
      </c>
      <c r="T4" s="1" t="s">
        <v>187</v>
      </c>
      <c r="U4" s="1" t="s">
        <v>188</v>
      </c>
      <c r="V4" s="1" t="s">
        <v>189</v>
      </c>
    </row>
    <row r="5" s="1" customFormat="1" spans="1:22">
      <c r="A5" s="3">
        <v>18920688973</v>
      </c>
      <c r="B5" s="1" t="s">
        <v>174</v>
      </c>
      <c r="C5" s="1" t="s">
        <v>198</v>
      </c>
      <c r="D5" s="1" t="s">
        <v>199</v>
      </c>
      <c r="E5" s="1" t="s">
        <v>134</v>
      </c>
      <c r="F5" s="1" t="s">
        <v>174</v>
      </c>
      <c r="G5" s="1" t="s">
        <v>177</v>
      </c>
      <c r="H5" s="1" t="s">
        <v>178</v>
      </c>
      <c r="I5" s="1" t="s">
        <v>200</v>
      </c>
      <c r="J5" s="1" t="s">
        <v>180</v>
      </c>
      <c r="K5" s="1" t="s">
        <v>200</v>
      </c>
      <c r="L5" s="1" t="s">
        <v>200</v>
      </c>
      <c r="M5" s="1" t="s">
        <v>181</v>
      </c>
      <c r="N5" s="1" t="s">
        <v>181</v>
      </c>
      <c r="O5" s="1" t="s">
        <v>182</v>
      </c>
      <c r="P5" s="1" t="s">
        <v>183</v>
      </c>
      <c r="Q5" s="1" t="s">
        <v>184</v>
      </c>
      <c r="R5" s="1" t="s">
        <v>201</v>
      </c>
      <c r="S5" s="1" t="s">
        <v>186</v>
      </c>
      <c r="T5" s="1" t="s">
        <v>187</v>
      </c>
      <c r="U5" s="1" t="s">
        <v>188</v>
      </c>
      <c r="V5" s="1" t="s">
        <v>189</v>
      </c>
    </row>
    <row r="6" s="1" customFormat="1" spans="1:22">
      <c r="A6" s="3">
        <v>999218920534719</v>
      </c>
      <c r="B6" s="1" t="s">
        <v>174</v>
      </c>
      <c r="C6" s="1" t="s">
        <v>202</v>
      </c>
      <c r="D6" s="1" t="s">
        <v>203</v>
      </c>
      <c r="E6" s="1" t="s">
        <v>130</v>
      </c>
      <c r="F6" s="1" t="s">
        <v>174</v>
      </c>
      <c r="G6" s="1" t="s">
        <v>177</v>
      </c>
      <c r="H6" s="1" t="s">
        <v>178</v>
      </c>
      <c r="I6" s="1" t="s">
        <v>204</v>
      </c>
      <c r="J6" s="1" t="s">
        <v>180</v>
      </c>
      <c r="K6" s="1" t="s">
        <v>204</v>
      </c>
      <c r="L6" s="1" t="s">
        <v>204</v>
      </c>
      <c r="M6" s="1" t="s">
        <v>181</v>
      </c>
      <c r="N6" s="1" t="s">
        <v>181</v>
      </c>
      <c r="O6" s="1" t="s">
        <v>182</v>
      </c>
      <c r="P6" s="1" t="s">
        <v>183</v>
      </c>
      <c r="Q6" s="1" t="s">
        <v>184</v>
      </c>
      <c r="R6" s="1" t="s">
        <v>205</v>
      </c>
      <c r="S6" s="1" t="s">
        <v>186</v>
      </c>
      <c r="T6" s="1" t="s">
        <v>187</v>
      </c>
      <c r="U6" s="1" t="s">
        <v>188</v>
      </c>
      <c r="V6" s="1" t="s">
        <v>189</v>
      </c>
    </row>
    <row r="7" s="1" customFormat="1" spans="1:22">
      <c r="A7" s="3">
        <v>999218920357884</v>
      </c>
      <c r="B7" s="1" t="s">
        <v>174</v>
      </c>
      <c r="C7" s="1" t="s">
        <v>206</v>
      </c>
      <c r="D7" s="1" t="s">
        <v>195</v>
      </c>
      <c r="E7" s="1" t="s">
        <v>121</v>
      </c>
      <c r="F7" s="1" t="s">
        <v>174</v>
      </c>
      <c r="G7" s="1" t="s">
        <v>177</v>
      </c>
      <c r="H7" s="1" t="s">
        <v>178</v>
      </c>
      <c r="I7" s="1" t="s">
        <v>207</v>
      </c>
      <c r="J7" s="1" t="s">
        <v>180</v>
      </c>
      <c r="K7" s="1" t="s">
        <v>207</v>
      </c>
      <c r="L7" s="1" t="s">
        <v>207</v>
      </c>
      <c r="M7" s="1" t="s">
        <v>181</v>
      </c>
      <c r="N7" s="1" t="s">
        <v>181</v>
      </c>
      <c r="O7" s="1" t="s">
        <v>182</v>
      </c>
      <c r="P7" s="1" t="s">
        <v>183</v>
      </c>
      <c r="Q7" s="1" t="s">
        <v>184</v>
      </c>
      <c r="R7" s="1" t="s">
        <v>208</v>
      </c>
      <c r="S7" s="1" t="s">
        <v>186</v>
      </c>
      <c r="T7" s="1" t="s">
        <v>187</v>
      </c>
      <c r="U7" s="1" t="s">
        <v>188</v>
      </c>
      <c r="V7" s="1" t="s">
        <v>189</v>
      </c>
    </row>
    <row r="8" s="1" customFormat="1" spans="1:22">
      <c r="A8" s="3">
        <v>999218920316859</v>
      </c>
      <c r="B8" s="1" t="s">
        <v>174</v>
      </c>
      <c r="C8" s="1" t="s">
        <v>209</v>
      </c>
      <c r="D8" s="1" t="s">
        <v>210</v>
      </c>
      <c r="E8" s="1" t="s">
        <v>116</v>
      </c>
      <c r="F8" s="1" t="s">
        <v>174</v>
      </c>
      <c r="G8" s="1" t="s">
        <v>177</v>
      </c>
      <c r="H8" s="1" t="s">
        <v>178</v>
      </c>
      <c r="I8" s="1" t="s">
        <v>211</v>
      </c>
      <c r="J8" s="1" t="s">
        <v>180</v>
      </c>
      <c r="K8" s="1" t="s">
        <v>211</v>
      </c>
      <c r="L8" s="1" t="s">
        <v>211</v>
      </c>
      <c r="M8" s="1" t="s">
        <v>181</v>
      </c>
      <c r="N8" s="1" t="s">
        <v>181</v>
      </c>
      <c r="O8" s="1" t="s">
        <v>182</v>
      </c>
      <c r="P8" s="1" t="s">
        <v>183</v>
      </c>
      <c r="Q8" s="1" t="s">
        <v>184</v>
      </c>
      <c r="R8" s="1" t="s">
        <v>212</v>
      </c>
      <c r="S8" s="1" t="s">
        <v>186</v>
      </c>
      <c r="T8" s="1" t="s">
        <v>187</v>
      </c>
      <c r="U8" s="1" t="s">
        <v>188</v>
      </c>
      <c r="V8" s="1" t="s">
        <v>189</v>
      </c>
    </row>
    <row r="9" s="1" customFormat="1" spans="1:22">
      <c r="A9" s="3">
        <v>18920009170</v>
      </c>
      <c r="B9" s="1" t="s">
        <v>174</v>
      </c>
      <c r="C9" s="1" t="s">
        <v>213</v>
      </c>
      <c r="D9" s="1" t="s">
        <v>214</v>
      </c>
      <c r="E9" s="1" t="s">
        <v>215</v>
      </c>
      <c r="F9" s="1" t="s">
        <v>174</v>
      </c>
      <c r="G9" s="1" t="s">
        <v>177</v>
      </c>
      <c r="H9" s="1" t="s">
        <v>178</v>
      </c>
      <c r="I9" s="1" t="s">
        <v>216</v>
      </c>
      <c r="J9" s="1" t="s">
        <v>180</v>
      </c>
      <c r="K9" s="1" t="s">
        <v>216</v>
      </c>
      <c r="L9" s="1" t="s">
        <v>216</v>
      </c>
      <c r="M9" s="1" t="s">
        <v>181</v>
      </c>
      <c r="N9" s="1" t="s">
        <v>181</v>
      </c>
      <c r="O9" s="1" t="s">
        <v>182</v>
      </c>
      <c r="P9" s="1" t="s">
        <v>183</v>
      </c>
      <c r="Q9" s="1" t="s">
        <v>184</v>
      </c>
      <c r="R9" s="1" t="s">
        <v>217</v>
      </c>
      <c r="S9" s="1" t="s">
        <v>186</v>
      </c>
      <c r="T9" s="1" t="s">
        <v>187</v>
      </c>
      <c r="U9" s="1" t="s">
        <v>188</v>
      </c>
      <c r="V9" s="1" t="s">
        <v>189</v>
      </c>
    </row>
    <row r="10" s="1" customFormat="1" spans="1:22">
      <c r="A10" s="3">
        <v>999218919698158</v>
      </c>
      <c r="B10" s="1" t="s">
        <v>174</v>
      </c>
      <c r="C10" s="1" t="s">
        <v>218</v>
      </c>
      <c r="D10" s="1" t="s">
        <v>219</v>
      </c>
      <c r="E10" s="1" t="s">
        <v>107</v>
      </c>
      <c r="F10" s="1" t="s">
        <v>174</v>
      </c>
      <c r="G10" s="1" t="s">
        <v>177</v>
      </c>
      <c r="H10" s="1" t="s">
        <v>178</v>
      </c>
      <c r="I10" s="1" t="s">
        <v>220</v>
      </c>
      <c r="J10" s="1" t="s">
        <v>180</v>
      </c>
      <c r="K10" s="1" t="s">
        <v>220</v>
      </c>
      <c r="L10" s="1" t="s">
        <v>220</v>
      </c>
      <c r="M10" s="1" t="s">
        <v>181</v>
      </c>
      <c r="N10" s="1" t="s">
        <v>181</v>
      </c>
      <c r="O10" s="1" t="s">
        <v>182</v>
      </c>
      <c r="P10" s="1" t="s">
        <v>183</v>
      </c>
      <c r="Q10" s="1" t="s">
        <v>184</v>
      </c>
      <c r="R10" s="1" t="s">
        <v>221</v>
      </c>
      <c r="S10" s="1" t="s">
        <v>186</v>
      </c>
      <c r="T10" s="1" t="s">
        <v>187</v>
      </c>
      <c r="U10" s="1" t="s">
        <v>188</v>
      </c>
      <c r="V10" s="1" t="s">
        <v>189</v>
      </c>
    </row>
    <row r="11" s="1" customFormat="1" spans="1:22">
      <c r="A11" s="3">
        <v>999218919601762</v>
      </c>
      <c r="B11" s="1" t="s">
        <v>174</v>
      </c>
      <c r="C11" s="1" t="s">
        <v>222</v>
      </c>
      <c r="D11" s="1" t="s">
        <v>199</v>
      </c>
      <c r="E11" s="1" t="s">
        <v>102</v>
      </c>
      <c r="F11" s="1" t="s">
        <v>174</v>
      </c>
      <c r="G11" s="1" t="s">
        <v>177</v>
      </c>
      <c r="H11" s="1" t="s">
        <v>178</v>
      </c>
      <c r="I11" s="1" t="s">
        <v>223</v>
      </c>
      <c r="J11" s="1" t="s">
        <v>180</v>
      </c>
      <c r="K11" s="1" t="s">
        <v>223</v>
      </c>
      <c r="L11" s="1" t="s">
        <v>223</v>
      </c>
      <c r="M11" s="1" t="s">
        <v>181</v>
      </c>
      <c r="N11" s="1" t="s">
        <v>181</v>
      </c>
      <c r="O11" s="1" t="s">
        <v>182</v>
      </c>
      <c r="P11" s="1" t="s">
        <v>183</v>
      </c>
      <c r="Q11" s="1" t="s">
        <v>184</v>
      </c>
      <c r="R11" s="1" t="s">
        <v>224</v>
      </c>
      <c r="S11" s="1" t="s">
        <v>186</v>
      </c>
      <c r="T11" s="1" t="s">
        <v>187</v>
      </c>
      <c r="U11" s="1" t="s">
        <v>188</v>
      </c>
      <c r="V11" s="1" t="s">
        <v>189</v>
      </c>
    </row>
    <row r="12" s="1" customFormat="1" spans="1:22">
      <c r="A12" s="3">
        <v>999218919142084</v>
      </c>
      <c r="B12" s="1" t="s">
        <v>225</v>
      </c>
      <c r="C12" s="1" t="s">
        <v>226</v>
      </c>
      <c r="D12" s="1" t="s">
        <v>227</v>
      </c>
      <c r="E12" s="1" t="s">
        <v>94</v>
      </c>
      <c r="F12" s="1" t="s">
        <v>174</v>
      </c>
      <c r="G12" s="1" t="s">
        <v>177</v>
      </c>
      <c r="H12" s="1" t="s">
        <v>178</v>
      </c>
      <c r="I12" s="1" t="s">
        <v>228</v>
      </c>
      <c r="J12" s="1" t="s">
        <v>180</v>
      </c>
      <c r="K12" s="1" t="s">
        <v>228</v>
      </c>
      <c r="L12" s="1" t="s">
        <v>228</v>
      </c>
      <c r="M12" s="1" t="s">
        <v>181</v>
      </c>
      <c r="N12" s="1" t="s">
        <v>181</v>
      </c>
      <c r="O12" s="1" t="s">
        <v>182</v>
      </c>
      <c r="P12" s="1" t="s">
        <v>183</v>
      </c>
      <c r="Q12" s="1" t="s">
        <v>184</v>
      </c>
      <c r="R12" s="1" t="s">
        <v>229</v>
      </c>
      <c r="S12" s="1" t="s">
        <v>186</v>
      </c>
      <c r="T12" s="1" t="s">
        <v>187</v>
      </c>
      <c r="U12" s="1" t="s">
        <v>188</v>
      </c>
      <c r="V12" s="1" t="s">
        <v>189</v>
      </c>
    </row>
    <row r="13" s="1" customFormat="1" spans="1:22">
      <c r="A13" s="3">
        <v>18917882524</v>
      </c>
      <c r="B13" s="1" t="s">
        <v>230</v>
      </c>
      <c r="C13" s="1" t="s">
        <v>231</v>
      </c>
      <c r="D13" s="1" t="s">
        <v>232</v>
      </c>
      <c r="E13" s="1" t="s">
        <v>233</v>
      </c>
      <c r="F13" s="1" t="s">
        <v>174</v>
      </c>
      <c r="G13" s="1" t="s">
        <v>177</v>
      </c>
      <c r="H13" s="1" t="s">
        <v>178</v>
      </c>
      <c r="I13" s="1" t="s">
        <v>234</v>
      </c>
      <c r="J13" s="1" t="s">
        <v>180</v>
      </c>
      <c r="K13" s="1" t="s">
        <v>234</v>
      </c>
      <c r="L13" s="1" t="s">
        <v>234</v>
      </c>
      <c r="M13" s="1" t="s">
        <v>181</v>
      </c>
      <c r="N13" s="1" t="s">
        <v>181</v>
      </c>
      <c r="O13" s="1" t="s">
        <v>182</v>
      </c>
      <c r="P13" s="1" t="s">
        <v>183</v>
      </c>
      <c r="Q13" s="1" t="s">
        <v>184</v>
      </c>
      <c r="R13" s="1" t="s">
        <v>235</v>
      </c>
      <c r="S13" s="1" t="s">
        <v>186</v>
      </c>
      <c r="T13" s="1" t="s">
        <v>187</v>
      </c>
      <c r="U13" s="1" t="s">
        <v>188</v>
      </c>
      <c r="V13" s="1" t="s">
        <v>189</v>
      </c>
    </row>
    <row r="14" s="1" customFormat="1" spans="1:22">
      <c r="A14" s="3">
        <v>999218917060511</v>
      </c>
      <c r="B14" s="1" t="s">
        <v>230</v>
      </c>
      <c r="C14" s="1" t="s">
        <v>236</v>
      </c>
      <c r="D14" s="1" t="s">
        <v>237</v>
      </c>
      <c r="E14" s="1" t="s">
        <v>84</v>
      </c>
      <c r="F14" s="1" t="s">
        <v>174</v>
      </c>
      <c r="G14" s="1" t="s">
        <v>177</v>
      </c>
      <c r="H14" s="1" t="s">
        <v>178</v>
      </c>
      <c r="I14" s="1" t="s">
        <v>238</v>
      </c>
      <c r="J14" s="1" t="s">
        <v>180</v>
      </c>
      <c r="K14" s="1" t="s">
        <v>238</v>
      </c>
      <c r="L14" s="1" t="s">
        <v>238</v>
      </c>
      <c r="M14" s="1" t="s">
        <v>181</v>
      </c>
      <c r="N14" s="1" t="s">
        <v>181</v>
      </c>
      <c r="O14" s="1" t="s">
        <v>182</v>
      </c>
      <c r="P14" s="1" t="s">
        <v>183</v>
      </c>
      <c r="Q14" s="1" t="s">
        <v>184</v>
      </c>
      <c r="R14" s="1" t="s">
        <v>239</v>
      </c>
      <c r="S14" s="1" t="s">
        <v>186</v>
      </c>
      <c r="T14" s="1" t="s">
        <v>187</v>
      </c>
      <c r="U14" s="1" t="s">
        <v>188</v>
      </c>
      <c r="V14" s="1" t="s">
        <v>189</v>
      </c>
    </row>
    <row r="15" s="1" customFormat="1" spans="1:22">
      <c r="A15" s="3">
        <v>999218916906415</v>
      </c>
      <c r="B15" s="1" t="s">
        <v>230</v>
      </c>
      <c r="C15" s="1" t="s">
        <v>240</v>
      </c>
      <c r="D15" s="1" t="s">
        <v>241</v>
      </c>
      <c r="E15" s="1" t="s">
        <v>79</v>
      </c>
      <c r="F15" s="1" t="s">
        <v>230</v>
      </c>
      <c r="G15" s="1" t="s">
        <v>177</v>
      </c>
      <c r="H15" s="1" t="s">
        <v>178</v>
      </c>
      <c r="I15" s="1" t="s">
        <v>242</v>
      </c>
      <c r="J15" s="1" t="s">
        <v>180</v>
      </c>
      <c r="K15" s="1" t="s">
        <v>242</v>
      </c>
      <c r="L15" s="1" t="s">
        <v>242</v>
      </c>
      <c r="M15" s="1" t="s">
        <v>181</v>
      </c>
      <c r="N15" s="1" t="s">
        <v>181</v>
      </c>
      <c r="O15" s="1" t="s">
        <v>182</v>
      </c>
      <c r="P15" s="1" t="s">
        <v>183</v>
      </c>
      <c r="Q15" s="1" t="s">
        <v>184</v>
      </c>
      <c r="R15" s="1" t="s">
        <v>243</v>
      </c>
      <c r="S15" s="1" t="s">
        <v>186</v>
      </c>
      <c r="T15" s="1" t="s">
        <v>187</v>
      </c>
      <c r="U15" s="1" t="s">
        <v>188</v>
      </c>
      <c r="V15" s="1" t="s">
        <v>189</v>
      </c>
    </row>
    <row r="16" s="1" customFormat="1" spans="1:22">
      <c r="A16" s="3">
        <v>18916598986</v>
      </c>
      <c r="B16" s="1" t="s">
        <v>244</v>
      </c>
      <c r="C16" s="1" t="s">
        <v>245</v>
      </c>
      <c r="D16" s="1" t="s">
        <v>246</v>
      </c>
      <c r="E16" s="1" t="s">
        <v>73</v>
      </c>
      <c r="F16" s="1" t="s">
        <v>225</v>
      </c>
      <c r="G16" s="1" t="s">
        <v>177</v>
      </c>
      <c r="H16" s="1" t="s">
        <v>178</v>
      </c>
      <c r="I16" s="1" t="s">
        <v>247</v>
      </c>
      <c r="J16" s="1" t="s">
        <v>180</v>
      </c>
      <c r="K16" s="1" t="s">
        <v>247</v>
      </c>
      <c r="L16" s="1" t="s">
        <v>247</v>
      </c>
      <c r="M16" s="1" t="s">
        <v>181</v>
      </c>
      <c r="N16" s="1" t="s">
        <v>181</v>
      </c>
      <c r="O16" s="1" t="s">
        <v>182</v>
      </c>
      <c r="P16" s="1" t="s">
        <v>183</v>
      </c>
      <c r="Q16" s="1" t="s">
        <v>184</v>
      </c>
      <c r="R16" s="1" t="s">
        <v>248</v>
      </c>
      <c r="S16" s="1" t="s">
        <v>186</v>
      </c>
      <c r="T16" s="1" t="s">
        <v>187</v>
      </c>
      <c r="U16" s="1" t="s">
        <v>188</v>
      </c>
      <c r="V16" s="1" t="s">
        <v>189</v>
      </c>
    </row>
    <row r="17" s="1" customFormat="1" spans="1:22">
      <c r="A17" s="3">
        <v>999218913458575</v>
      </c>
      <c r="B17" s="1" t="s">
        <v>249</v>
      </c>
      <c r="C17" s="1" t="s">
        <v>250</v>
      </c>
      <c r="D17" s="1" t="s">
        <v>251</v>
      </c>
      <c r="E17" s="1" t="s">
        <v>61</v>
      </c>
      <c r="F17" s="1" t="s">
        <v>174</v>
      </c>
      <c r="G17" s="1" t="s">
        <v>177</v>
      </c>
      <c r="H17" s="1" t="s">
        <v>178</v>
      </c>
      <c r="I17" s="1" t="s">
        <v>252</v>
      </c>
      <c r="J17" s="1" t="s">
        <v>180</v>
      </c>
      <c r="K17" s="1" t="s">
        <v>252</v>
      </c>
      <c r="L17" s="1" t="s">
        <v>252</v>
      </c>
      <c r="M17" s="1" t="s">
        <v>181</v>
      </c>
      <c r="N17" s="1" t="s">
        <v>181</v>
      </c>
      <c r="O17" s="1" t="s">
        <v>182</v>
      </c>
      <c r="P17" s="1" t="s">
        <v>183</v>
      </c>
      <c r="Q17" s="1" t="s">
        <v>184</v>
      </c>
      <c r="R17" s="1" t="s">
        <v>253</v>
      </c>
      <c r="S17" s="1" t="s">
        <v>186</v>
      </c>
      <c r="T17" s="1" t="s">
        <v>187</v>
      </c>
      <c r="U17" s="1" t="s">
        <v>188</v>
      </c>
      <c r="V17" s="1" t="s">
        <v>189</v>
      </c>
    </row>
    <row r="18" s="1" customFormat="1" spans="1:22">
      <c r="A18" s="3">
        <v>999218909103283</v>
      </c>
      <c r="B18" s="1" t="s">
        <v>254</v>
      </c>
      <c r="C18" s="1" t="s">
        <v>255</v>
      </c>
      <c r="D18" s="1" t="s">
        <v>256</v>
      </c>
      <c r="E18" s="1" t="s">
        <v>56</v>
      </c>
      <c r="F18" s="1" t="s">
        <v>174</v>
      </c>
      <c r="G18" s="1" t="s">
        <v>177</v>
      </c>
      <c r="H18" s="1" t="s">
        <v>178</v>
      </c>
      <c r="I18" s="1" t="s">
        <v>182</v>
      </c>
      <c r="J18" s="1" t="s">
        <v>180</v>
      </c>
      <c r="K18" s="1" t="s">
        <v>182</v>
      </c>
      <c r="L18" s="1" t="s">
        <v>182</v>
      </c>
      <c r="M18" s="1" t="s">
        <v>181</v>
      </c>
      <c r="N18" s="1" t="s">
        <v>181</v>
      </c>
      <c r="O18" s="1" t="s">
        <v>182</v>
      </c>
      <c r="P18" s="1" t="s">
        <v>183</v>
      </c>
      <c r="Q18" s="1" t="s">
        <v>184</v>
      </c>
      <c r="R18" s="1" t="s">
        <v>257</v>
      </c>
      <c r="S18" s="1" t="s">
        <v>186</v>
      </c>
      <c r="T18" s="1" t="s">
        <v>187</v>
      </c>
      <c r="U18" s="1" t="s">
        <v>188</v>
      </c>
      <c r="V18" s="1" t="s">
        <v>189</v>
      </c>
    </row>
    <row r="19" s="1" customFormat="1" spans="1:22">
      <c r="A19" s="3">
        <v>18908944876</v>
      </c>
      <c r="B19" s="1" t="s">
        <v>254</v>
      </c>
      <c r="C19" s="1" t="s">
        <v>258</v>
      </c>
      <c r="D19" s="1" t="s">
        <v>259</v>
      </c>
      <c r="E19" s="1" t="s">
        <v>260</v>
      </c>
      <c r="F19" s="1" t="s">
        <v>174</v>
      </c>
      <c r="G19" s="1" t="s">
        <v>177</v>
      </c>
      <c r="H19" s="1" t="s">
        <v>178</v>
      </c>
      <c r="I19" s="1" t="s">
        <v>261</v>
      </c>
      <c r="J19" s="1" t="s">
        <v>180</v>
      </c>
      <c r="K19" s="1" t="s">
        <v>261</v>
      </c>
      <c r="L19" s="1" t="s">
        <v>261</v>
      </c>
      <c r="M19" s="1" t="s">
        <v>181</v>
      </c>
      <c r="N19" s="1" t="s">
        <v>181</v>
      </c>
      <c r="O19" s="1" t="s">
        <v>182</v>
      </c>
      <c r="P19" s="1" t="s">
        <v>183</v>
      </c>
      <c r="Q19" s="1" t="s">
        <v>184</v>
      </c>
      <c r="R19" s="1" t="s">
        <v>262</v>
      </c>
      <c r="S19" s="1" t="s">
        <v>186</v>
      </c>
      <c r="T19" s="1" t="s">
        <v>187</v>
      </c>
      <c r="U19" s="1" t="s">
        <v>188</v>
      </c>
      <c r="V19" s="1" t="s">
        <v>189</v>
      </c>
    </row>
    <row r="20" s="1" customFormat="1" spans="1:22">
      <c r="A20" s="3">
        <v>18888995883</v>
      </c>
      <c r="B20" s="1" t="s">
        <v>263</v>
      </c>
      <c r="C20" s="1" t="s">
        <v>264</v>
      </c>
      <c r="D20" s="1" t="s">
        <v>265</v>
      </c>
      <c r="E20" s="1" t="s">
        <v>45</v>
      </c>
      <c r="F20" s="1" t="s">
        <v>174</v>
      </c>
      <c r="G20" s="1" t="s">
        <v>177</v>
      </c>
      <c r="H20" s="1" t="s">
        <v>178</v>
      </c>
      <c r="I20" s="1" t="s">
        <v>182</v>
      </c>
      <c r="J20" s="1" t="s">
        <v>180</v>
      </c>
      <c r="K20" s="1" t="s">
        <v>182</v>
      </c>
      <c r="L20" s="1" t="s">
        <v>182</v>
      </c>
      <c r="M20" s="1" t="s">
        <v>181</v>
      </c>
      <c r="N20" s="1" t="s">
        <v>181</v>
      </c>
      <c r="O20" s="1" t="s">
        <v>182</v>
      </c>
      <c r="P20" s="1" t="s">
        <v>183</v>
      </c>
      <c r="Q20" s="1" t="s">
        <v>184</v>
      </c>
      <c r="R20" s="1" t="s">
        <v>266</v>
      </c>
      <c r="S20" s="1" t="s">
        <v>186</v>
      </c>
      <c r="T20" s="1" t="s">
        <v>187</v>
      </c>
      <c r="U20" s="1" t="s">
        <v>188</v>
      </c>
      <c r="V20" s="1" t="s">
        <v>189</v>
      </c>
    </row>
    <row r="21" s="1" customFormat="1" spans="1:22">
      <c r="A21" s="3">
        <v>18887961375</v>
      </c>
      <c r="B21" s="1" t="s">
        <v>267</v>
      </c>
      <c r="C21" s="1" t="s">
        <v>268</v>
      </c>
      <c r="D21" s="1" t="s">
        <v>269</v>
      </c>
      <c r="E21" s="1" t="s">
        <v>270</v>
      </c>
      <c r="F21" s="1" t="s">
        <v>174</v>
      </c>
      <c r="G21" s="1" t="s">
        <v>177</v>
      </c>
      <c r="H21" s="1" t="s">
        <v>178</v>
      </c>
      <c r="I21" s="1" t="s">
        <v>271</v>
      </c>
      <c r="J21" s="1" t="s">
        <v>180</v>
      </c>
      <c r="K21" s="1" t="s">
        <v>271</v>
      </c>
      <c r="L21" s="1" t="s">
        <v>271</v>
      </c>
      <c r="M21" s="1" t="s">
        <v>181</v>
      </c>
      <c r="N21" s="1" t="s">
        <v>181</v>
      </c>
      <c r="O21" s="1" t="s">
        <v>182</v>
      </c>
      <c r="P21" s="1" t="s">
        <v>183</v>
      </c>
      <c r="Q21" s="1" t="s">
        <v>184</v>
      </c>
      <c r="R21" s="1" t="s">
        <v>272</v>
      </c>
      <c r="S21" s="1" t="s">
        <v>186</v>
      </c>
      <c r="T21" s="1" t="s">
        <v>187</v>
      </c>
      <c r="U21" s="1" t="s">
        <v>188</v>
      </c>
      <c r="V21" s="1" t="s">
        <v>189</v>
      </c>
    </row>
    <row r="22" s="1" customFormat="1" spans="1:22">
      <c r="A22" s="3">
        <v>999218886196115</v>
      </c>
      <c r="B22" s="1" t="s">
        <v>267</v>
      </c>
      <c r="C22" s="1" t="s">
        <v>273</v>
      </c>
      <c r="D22" s="1" t="s">
        <v>274</v>
      </c>
      <c r="E22" s="1" t="s">
        <v>31</v>
      </c>
      <c r="F22" s="1" t="s">
        <v>174</v>
      </c>
      <c r="G22" s="1" t="s">
        <v>177</v>
      </c>
      <c r="H22" s="1" t="s">
        <v>178</v>
      </c>
      <c r="I22" s="1" t="s">
        <v>182</v>
      </c>
      <c r="J22" s="1" t="s">
        <v>180</v>
      </c>
      <c r="K22" s="1" t="s">
        <v>182</v>
      </c>
      <c r="L22" s="1" t="s">
        <v>182</v>
      </c>
      <c r="M22" s="1" t="s">
        <v>181</v>
      </c>
      <c r="N22" s="1" t="s">
        <v>181</v>
      </c>
      <c r="O22" s="1" t="s">
        <v>182</v>
      </c>
      <c r="P22" s="1" t="s">
        <v>183</v>
      </c>
      <c r="Q22" s="1" t="s">
        <v>184</v>
      </c>
      <c r="R22" s="1" t="s">
        <v>275</v>
      </c>
      <c r="S22" s="1" t="s">
        <v>186</v>
      </c>
      <c r="T22" s="1" t="s">
        <v>187</v>
      </c>
      <c r="U22" s="1" t="s">
        <v>188</v>
      </c>
      <c r="V22" s="1" t="s">
        <v>189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2022-09-21T01:11:02Z</dcterms:created>
  <dcterms:modified xsi:type="dcterms:W3CDTF">2022-09-21T01:33:35Z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D964BF26198B4B9390709AD0C6B78ADF</vt:lpwstr>
  </property>
  <property fmtid="{D5CDD505-2E9C-101B-9397-08002B2CF9AE}" pid="3" name="KSOProductBuildVer">
    <vt:lpwstr>2052-11.1.0.12358</vt:lpwstr>
  </property>
</Properties>
</file>