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对账!$A$1:$X$61</definedName>
  </definedNames>
  <calcPr calcId="144525"/>
</workbook>
</file>

<file path=xl/sharedStrings.xml><?xml version="1.0" encoding="utf-8"?>
<sst xmlns="http://schemas.openxmlformats.org/spreadsheetml/2006/main" count="2009" uniqueCount="705">
  <si>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</si>
  <si>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</si>
  <si>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</si>
  <si>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</si>
  <si>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</si>
  <si>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</si>
  <si>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</si>
  <si>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</si>
  <si>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</si>
  <si>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</si>
  <si>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</si>
  <si>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</si>
  <si>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</si>
  <si>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</si>
  <si>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</si>
  <si>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</si>
  <si>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</si>
  <si>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</si>
  <si>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</si>
  <si>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</si>
  <si>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</si>
  <si>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</si>
  <si>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</si>
  <si>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</si>
  <si>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</si>
  <si>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18181937030	</t>
  </si>
  <si>
    <t>Ctrip</t>
  </si>
  <si>
    <t>正常</t>
  </si>
  <si>
    <t>[曼谷]诺富特暹罗广场酒店 (SHA Plus+)(Novotel Bangkok on Siam Square (SHA Plus+))(3396335)</t>
  </si>
  <si>
    <t>豪华双床房&lt;今日特价 &gt;&lt;双人入住&gt;&lt;无早&gt;</t>
  </si>
  <si>
    <t>CNY</t>
  </si>
  <si>
    <t>Toh/Nita</t>
  </si>
  <si>
    <t>CA2019220922CNY</t>
  </si>
  <si>
    <t>未提现</t>
  </si>
  <si>
    <t>携程开票</t>
  </si>
  <si>
    <t xml:space="preserve">2599713	</t>
  </si>
  <si>
    <t xml:space="preserve">828168	</t>
  </si>
  <si>
    <t xml:space="preserve">18191233867	</t>
  </si>
  <si>
    <t>[曼谷]曼谷新浩中央酒店，IHG 酒店  (SHA Extra Plus)(Sindhorn Midtown Hotel Bangkok, an IHG Hotel (SHA Extra Plus))(88933689)</t>
  </si>
  <si>
    <t>标准双床房(连住3晚及以上)&lt;特惠专享&gt;&lt;双人入住&gt;&lt;无早&gt;</t>
  </si>
  <si>
    <t>Tan/Li Teng</t>
  </si>
  <si>
    <t xml:space="preserve">2600885	</t>
  </si>
  <si>
    <t xml:space="preserve">528156	</t>
  </si>
  <si>
    <t xml:space="preserve">18192306262	</t>
  </si>
  <si>
    <t>[长滩岛]长滩岛赫南公园度假村(Henann Park Resort Boracay)(90373085)</t>
  </si>
  <si>
    <t>尊贵房&lt;特价大促销&gt;&lt;三人入住&gt;&lt;早餐&gt;</t>
  </si>
  <si>
    <t>TORRES/CURT,TORRES/CURT,TORRES/CURT</t>
  </si>
  <si>
    <t xml:space="preserve">2601110	</t>
  </si>
  <si>
    <t xml:space="preserve">HPK108-0002443	</t>
  </si>
  <si>
    <t xml:space="preserve">18243563845	</t>
  </si>
  <si>
    <t>[丹戎本雅]洪腾海滨酒店 (槟城对抗新冠肺炎认证)(Hompton by the Beach Penang (PenangFightCovid-19 Certified))(91143907)</t>
  </si>
  <si>
    <t>豪华特大床房&lt;双人入住&gt;&lt;双早&gt;</t>
  </si>
  <si>
    <t>Ng/Li Qian</t>
  </si>
  <si>
    <t xml:space="preserve">2607319	</t>
  </si>
  <si>
    <t xml:space="preserve">10071193	</t>
  </si>
  <si>
    <t xml:space="preserve">18389677690	</t>
  </si>
  <si>
    <t>[曼谷]曼谷盛泰乐水门酒店 (SHA Plus+)(Centara Watergate Pavillion Hotel Bangkok (SHA Plus+))(4733674)</t>
  </si>
  <si>
    <t>高级双床房(至少连住2晚及以上)&lt;今日特价 &gt;&lt;双人入住&gt;&lt;适用于除泰国的亚洲客人&gt;&lt;双早&gt;</t>
  </si>
  <si>
    <t>JI/WUCHEN</t>
  </si>
  <si>
    <t xml:space="preserve">2620812	</t>
  </si>
  <si>
    <t xml:space="preserve">223424	</t>
  </si>
  <si>
    <t xml:space="preserve">18389784639	</t>
  </si>
  <si>
    <t>高级双人床房(至少连住2晚及以上)&lt;今日特价 &gt;&lt;双人入住&gt;&lt;适用于除泰国的亚洲客人&gt;&lt;双早&gt;</t>
  </si>
  <si>
    <t>NEO/SIAO WEI</t>
  </si>
  <si>
    <t xml:space="preserve">2620828	</t>
  </si>
  <si>
    <t xml:space="preserve">223426	</t>
  </si>
  <si>
    <t xml:space="preserve">18396209521	</t>
  </si>
  <si>
    <t>[新山]希思尔新山酒店(Thistle Johor Bahru)(5624049)</t>
  </si>
  <si>
    <t>Md Yusoff/Md Noorazizulhakkim,Md Yusoff/Md Noorazizulhakkim</t>
  </si>
  <si>
    <t xml:space="preserve">2621324	</t>
  </si>
  <si>
    <t xml:space="preserve">4173480	</t>
  </si>
  <si>
    <t xml:space="preserve">18515333218	</t>
  </si>
  <si>
    <t>[长滩岛]长滩岛潮汐酒店(The Tides Hotel Boracay)(5514047)</t>
  </si>
  <si>
    <t>标准两张大床房&lt;特价大促销&gt;&lt;双人入住&gt;&lt;双早&gt;</t>
  </si>
  <si>
    <t>MATTHEW J. ADVINCULA/PAUL,MATTHEW J. ADVINCULA/PAUL</t>
  </si>
  <si>
    <t xml:space="preserve">2633261	</t>
  </si>
  <si>
    <t xml:space="preserve">Acknowledged	</t>
  </si>
  <si>
    <t xml:space="preserve">18585991925	</t>
  </si>
  <si>
    <t>[Batu Buruk]报春花海滩酒店(Primula Beach Hotel)(89000989)</t>
  </si>
  <si>
    <t>豪华房&lt;三人入住&gt;&lt;早餐&gt;</t>
  </si>
  <si>
    <t>mardiana/siti,mardiana/siti,mardiana/siti</t>
  </si>
  <si>
    <t xml:space="preserve">2640078	</t>
  </si>
  <si>
    <t xml:space="preserve">111924	</t>
  </si>
  <si>
    <t xml:space="preserve">18695993088	</t>
  </si>
  <si>
    <t>[曼谷]曼谷阿玛瑞水门酒店  (SHA Plus+)(Amari Watergate Bangkok   (SHA Plus+))(5243310)</t>
  </si>
  <si>
    <t>超级豪华房&lt;今日特价 &gt;&lt;双人入住&gt;&lt;仅适用亚洲客人&gt;&lt;双早&gt;</t>
  </si>
  <si>
    <t>Ng/Jocelyn Ching Ching</t>
  </si>
  <si>
    <t xml:space="preserve">2649752	</t>
  </si>
  <si>
    <t xml:space="preserve">54858692	</t>
  </si>
  <si>
    <t xml:space="preserve">18729723396	</t>
  </si>
  <si>
    <t>Goh/Paul Eng Gee</t>
  </si>
  <si>
    <t xml:space="preserve">2653299	</t>
  </si>
  <si>
    <t xml:space="preserve">226287	</t>
  </si>
  <si>
    <t xml:space="preserve">18752414005	</t>
  </si>
  <si>
    <t>Lim/Xing Yee</t>
  </si>
  <si>
    <t xml:space="preserve">2655202	</t>
  </si>
  <si>
    <t xml:space="preserve">226484	</t>
  </si>
  <si>
    <t xml:space="preserve">18786180308	</t>
  </si>
  <si>
    <t>[曼谷]曼谷利特酒店 (SHA Extra Plus)(LiT BANGKOK Residence)(4371035)</t>
  </si>
  <si>
    <t>高级一卧室套房&lt;特惠专享&gt;&lt;双人入住&gt;&lt;双早&gt;</t>
  </si>
  <si>
    <t>Chin/Kalista,Chin/Kalista</t>
  </si>
  <si>
    <t xml:space="preserve">2658525	</t>
  </si>
  <si>
    <t xml:space="preserve">4098	</t>
  </si>
  <si>
    <t xml:space="preserve">18799443234	</t>
  </si>
  <si>
    <t>[普吉岛]普吉岛卡隆亚维斯塔格兰德-美憬阁索菲特酒店(SHA Extra Plus)(Avista Grande Phuket Karon MGallery by Sofitel(SHA Extra Plus))(13921342)</t>
  </si>
  <si>
    <t>海景尊贵特大床房 - 带阳台(至少连住2晚及以上)&lt;双人入住&gt;&lt;不适用泰国客人&gt;&lt;双早&gt;</t>
  </si>
  <si>
    <t>ZHANG/QIAN,YANG/CHAO</t>
  </si>
  <si>
    <t xml:space="preserve">2659767	</t>
  </si>
  <si>
    <t xml:space="preserve">287404	</t>
  </si>
  <si>
    <t xml:space="preserve">18850440523	</t>
  </si>
  <si>
    <t>[普吉岛]普吉岛芭东美爵大酒店(SHA Extra Plus)(Grand Mercure Phuket Patong(SHA Extra Plus))(3627889)</t>
  </si>
  <si>
    <t>高级双床房(至少连住2晚及以上)&lt;特惠&gt;&lt;双人入住&gt;&lt;双早&gt;</t>
  </si>
  <si>
    <t>HIDANO/RYUHEI,HIDANO/YUMI</t>
  </si>
  <si>
    <t xml:space="preserve">2664932	</t>
  </si>
  <si>
    <t xml:space="preserve">607885	</t>
  </si>
  <si>
    <t xml:space="preserve">18851762180	</t>
  </si>
  <si>
    <t>[苏梅岛]苏梅岛塞利斯酒店(Celes Samui)(6125766)</t>
  </si>
  <si>
    <t>豪华房(至少连住2晚及以上)&lt;双人入住&gt;&lt;双早&gt;</t>
  </si>
  <si>
    <t>perlstein/Sigal,perlstein/Sigal</t>
  </si>
  <si>
    <t xml:space="preserve">2665174	</t>
  </si>
  <si>
    <t xml:space="preserve">17785	</t>
  </si>
  <si>
    <t xml:space="preserve">18861405377	</t>
  </si>
  <si>
    <t>[Kuala Nerus]丁加奴赖亚会议中心酒店(Raia Hotel &amp; Convention Centre Terengganu)(98508218)</t>
  </si>
  <si>
    <t>高级特大床房&lt;双人入住&gt;&lt;无早&gt;</t>
  </si>
  <si>
    <t>Tarmizi/Mohd,Tarmizi/Mohd</t>
  </si>
  <si>
    <t xml:space="preserve">2666293	</t>
  </si>
  <si>
    <t xml:space="preserve">	</t>
  </si>
  <si>
    <t xml:space="preserve">18872710161	</t>
  </si>
  <si>
    <t>TAN/WEE WOON,TAN/WEE QI</t>
  </si>
  <si>
    <t xml:space="preserve">2667898	</t>
  </si>
  <si>
    <t xml:space="preserve">227490	</t>
  </si>
  <si>
    <t>取消</t>
  </si>
  <si>
    <t xml:space="preserve">18880762416	</t>
  </si>
  <si>
    <t>[西归浦市]济州神话世界萨默塞特服务公寓(Somerset Jeju Shinhwa World)(15303721)</t>
  </si>
  <si>
    <t>家庭套房(至少连住2晚及以上)&lt;特惠&gt;&lt;四人入住&gt;&lt;无早&gt;</t>
  </si>
  <si>
    <t>Lee/seojin</t>
  </si>
  <si>
    <t xml:space="preserve">2668716	</t>
  </si>
  <si>
    <t xml:space="preserve">1777127	</t>
  </si>
  <si>
    <t xml:space="preserve">18914403221	</t>
  </si>
  <si>
    <t>[济州市]斯坦福酒店和度假村(Stanford Hotel &amp; Resort Jeju)(97348527)</t>
  </si>
  <si>
    <t>豪华双床房&lt;三人入住&gt;&lt;无早&gt;</t>
  </si>
  <si>
    <t>LEE/HWASUN,LEE/HWASUN,LEE/HWASUN</t>
  </si>
  <si>
    <t xml:space="preserve">2675480	</t>
  </si>
  <si>
    <t xml:space="preserve">22700337	</t>
  </si>
  <si>
    <t xml:space="preserve">18919354093	</t>
  </si>
  <si>
    <t>[普吉岛]普吉岛迈考美丽亚酒店(SHA Extra Plus)(Melia Phuket Mai Khao(SHA Extra Plus))(92000607)</t>
  </si>
  <si>
    <t>一卧室别墅（带私人泳池）&lt;今日特价 &gt;&lt;双人入住&gt;&lt;双早&gt;</t>
  </si>
  <si>
    <t>CHIN/KAYLEN</t>
  </si>
  <si>
    <t xml:space="preserve">2679186	</t>
  </si>
  <si>
    <t xml:space="preserve">31317	</t>
  </si>
  <si>
    <t xml:space="preserve">18921109753	</t>
  </si>
  <si>
    <t>[甲米]甲米奥南辉光酒店(SHA Extra Plus)(Glow Ao Nang Krabi(SHA Extra Plus))(28670424)</t>
  </si>
  <si>
    <t>SANGTHONG/DAPHAD</t>
  </si>
  <si>
    <t xml:space="preserve">2680628	</t>
  </si>
  <si>
    <t xml:space="preserve">GAN22004130	</t>
  </si>
  <si>
    <t xml:space="preserve">18923867554	</t>
  </si>
  <si>
    <t>[曼谷]曼谷铂尔曼皇权酒店 (SHA Plus+)(Pullman Bangkok King Power)(1586177)</t>
  </si>
  <si>
    <t>高级房&lt;今日特价 &gt;&lt;双人入住&gt;&lt;不适用泰国客人&gt;&lt;无早&gt;</t>
  </si>
  <si>
    <t>KWON/WOOJIN,KIM/MIHEE</t>
  </si>
  <si>
    <t xml:space="preserve">2680918	</t>
  </si>
  <si>
    <t xml:space="preserve">1139035	</t>
  </si>
  <si>
    <t xml:space="preserve">18925846573	</t>
  </si>
  <si>
    <t>[曼谷]曼谷素坤逸航站 21 中心酒店 (SHA Plus+)(Grande Centre Point Hotel Terminal 21 (SHA Plus+))(5908161)</t>
  </si>
  <si>
    <t>行政四人套房&lt;特惠专享&gt;&lt;四人入住&gt;&lt;无早&gt;</t>
  </si>
  <si>
    <t>KATO/KONATSU,KATO/KONATSU,KATO/KONATSU,KATO/KONATSU</t>
  </si>
  <si>
    <t xml:space="preserve">2681255	</t>
  </si>
  <si>
    <t xml:space="preserve">374178	</t>
  </si>
  <si>
    <t xml:space="preserve">18948589630	</t>
  </si>
  <si>
    <t>[曼谷]优本纳沙通(Urbana Sathorn, Bangkok)(5025085)</t>
  </si>
  <si>
    <t>一卧室豪华房&lt;超值特惠&gt;&lt;双人入住&gt;&lt;无早&gt;</t>
  </si>
  <si>
    <t>MA/YIN LING MAGGIE</t>
  </si>
  <si>
    <t xml:space="preserve">2686535	</t>
  </si>
  <si>
    <t xml:space="preserve">9442670657524	</t>
  </si>
  <si>
    <t xml:space="preserve">18950943759	</t>
  </si>
  <si>
    <t>高级双床房(至少连住2晚及以上)&lt;特惠&gt;&lt;双人入住&gt;&lt;无早&gt;</t>
  </si>
  <si>
    <t>Millman/Aryn,Millman/Aryn</t>
  </si>
  <si>
    <t xml:space="preserve">2687661	</t>
  </si>
  <si>
    <t xml:space="preserve">GAN22004218	</t>
  </si>
  <si>
    <t xml:space="preserve">18951285574	</t>
  </si>
  <si>
    <t>[曼谷]曼谷素坤逸55号通罗中心点大酒店 (SHA Plus+)(Grande Centre Point Sukhumvit 55 Bangkok (SHA Plus+))(8173962)</t>
  </si>
  <si>
    <t>特色豪华房(至少连住2晚及以上)&lt;双人入住&gt;&lt;双早&gt;</t>
  </si>
  <si>
    <t>CHA/JAEHYUN,SONG/DOSEOP</t>
  </si>
  <si>
    <t xml:space="preserve">2687802	</t>
  </si>
  <si>
    <t xml:space="preserve">236751	</t>
  </si>
  <si>
    <t xml:space="preserve">18952604387	</t>
  </si>
  <si>
    <t>[曼达韦]曼达韦白酒店 -  多用途物业(bai Hotel Cebu - Multiple Use Property)(25321885)</t>
  </si>
  <si>
    <t>豪华房(至少连住2晚及以上)&lt;三人入住&gt;&lt;早餐&gt;</t>
  </si>
  <si>
    <t>MALLARI/ANALYN</t>
  </si>
  <si>
    <t xml:space="preserve">2688481	</t>
  </si>
  <si>
    <t xml:space="preserve">R5D474	</t>
  </si>
  <si>
    <t xml:space="preserve">18953731223	</t>
  </si>
  <si>
    <t>[曼谷]阿瓦尼阿特里姆曼谷酒店(SHA认证)(Avani Atrium Bangkok Hotel (SHA Certified))(4498673)</t>
  </si>
  <si>
    <t>阿瓦尼尊贵房(至少连住2晚及以上)&lt;今日特价 &gt;&lt;双人入住&gt;&lt;不适用泰国客人&gt;&lt;双早&gt;</t>
  </si>
  <si>
    <t>XIE/SHANSHAN</t>
  </si>
  <si>
    <t xml:space="preserve">2689003	</t>
  </si>
  <si>
    <t xml:space="preserve">53453117	</t>
  </si>
  <si>
    <t xml:space="preserve">18955705184	</t>
  </si>
  <si>
    <t>[新加坡]新加坡米阁大酒店(Hotel Mi Singapore)(28561624)</t>
  </si>
  <si>
    <t>高级大床房&lt;双人入住&gt;&lt;适用于除印度及次大陆国家客人&gt;&lt;无早&gt;</t>
  </si>
  <si>
    <t>WONG/CHUN HO</t>
  </si>
  <si>
    <t xml:space="preserve">2689949	</t>
  </si>
  <si>
    <t xml:space="preserve">142143300	</t>
  </si>
  <si>
    <t xml:space="preserve">18956746091	</t>
  </si>
  <si>
    <t>[釜山]阿瓦尼中央酒店 釜山(Avani Central Busan)(97086698)</t>
  </si>
  <si>
    <t>城景豪华双床房&lt;双人入住&gt;&lt;无早&gt;</t>
  </si>
  <si>
    <t>KIM/KyoungJoon</t>
  </si>
  <si>
    <t xml:space="preserve">2690361	</t>
  </si>
  <si>
    <t xml:space="preserve">384647	</t>
  </si>
  <si>
    <t xml:space="preserve">18956644714	</t>
  </si>
  <si>
    <t>[曼谷]曼谷素坤逸十一酒店 (SHA Extra Plus)(Eleven Hotel Bangkok Sukhumvit 11 (SHA Extra Plus))(96059687)</t>
  </si>
  <si>
    <t>豪华双床房(至少连住2晚及以上)&lt;双人入住&gt;&lt;双早&gt;</t>
  </si>
  <si>
    <t>Somai/Umesh</t>
  </si>
  <si>
    <t xml:space="preserve">2690324	</t>
  </si>
  <si>
    <t xml:space="preserve">26636	</t>
  </si>
  <si>
    <t xml:space="preserve">18957435035	</t>
  </si>
  <si>
    <t>高级特大床房(至少连住2晚及以上)&lt;特惠&gt;&lt;双人入住&gt;&lt;双早&gt;</t>
  </si>
  <si>
    <t>ASHLEY/ADAM,MCGINNIS/ALEXANDRA</t>
  </si>
  <si>
    <t xml:space="preserve">2690660	</t>
  </si>
  <si>
    <t xml:space="preserve">GAN22004245	</t>
  </si>
  <si>
    <t xml:space="preserve">18958939264	</t>
  </si>
  <si>
    <t>[马斯特特]馨乐庭连心悉尼机场酒店(Citadines Connect Sydney Airport)(28524305)</t>
  </si>
  <si>
    <t>商务经典房&lt;双人入住&gt;&lt;预付&gt;&lt;无早&gt;</t>
  </si>
  <si>
    <t>eriksson karlsson/amanda</t>
  </si>
  <si>
    <t xml:space="preserve">2691285	</t>
  </si>
  <si>
    <t xml:space="preserve">21007735677	</t>
  </si>
  <si>
    <t>[曼谷]曼谷香格里拉大酒店 (SHA Extra Plus)(Shangri-La Bangkok)(3243791)</t>
  </si>
  <si>
    <t>香格里拉楼豪华河景双床房&lt;双人入住&gt;&lt;双早&gt;</t>
  </si>
  <si>
    <t>SALVADOR/SARAH CASTROMAYOR</t>
  </si>
  <si>
    <t xml:space="preserve">2691749	</t>
  </si>
  <si>
    <t xml:space="preserve">11441061	</t>
  </si>
  <si>
    <t xml:space="preserve">21009836037	</t>
  </si>
  <si>
    <t>[曼谷]曼谷拉查丹利中心酒店  (SHA Plus+)(Grande Centre Point Hotel Ratchadamri Bangkok  (SHA Plus+))(2497052)</t>
  </si>
  <si>
    <t>高级豪华房&lt;特惠促销&gt;&lt;双人入住&gt;&lt;双早&gt;</t>
  </si>
  <si>
    <t>YANG/XIANGLIN</t>
  </si>
  <si>
    <t xml:space="preserve">2691904	</t>
  </si>
  <si>
    <t xml:space="preserve">321973	</t>
  </si>
  <si>
    <t xml:space="preserve">21010724716	</t>
  </si>
  <si>
    <t>阿瓦尼尊贵房(至少连住2晚及以上)&lt;今日特价 &gt;&lt;双人入住&gt;&lt;无早&gt;</t>
  </si>
  <si>
    <t>NIE/LEI</t>
  </si>
  <si>
    <t xml:space="preserve">2692051	</t>
  </si>
  <si>
    <t xml:space="preserve">53455124	</t>
  </si>
  <si>
    <t xml:space="preserve">21009002683	</t>
  </si>
  <si>
    <t>[曼谷]曼谷铂尔曼G酒店 （SHA Extra Plus）(Pullman Bangkok Hotel G（SHA Extra Plus）)(2497067)</t>
  </si>
  <si>
    <t>尊享豪华双人床房(至少连住2晚及以上)&lt;双人入住&gt;&lt;适用于非中国/菲律宾客人&gt;&lt;双早&gt;</t>
  </si>
  <si>
    <t>NAUDIN/AYMERIC CHRISTOPHE</t>
  </si>
  <si>
    <t xml:space="preserve">2691815	</t>
  </si>
  <si>
    <t xml:space="preserve">911377	</t>
  </si>
  <si>
    <t xml:space="preserve">21020808507	</t>
  </si>
  <si>
    <t>[曼谷]曼谷金普顿马濑酒店 (SHA Extra Plus)(Kimpton Maa-Lai Bangkok, an IHG Hotel (SHA Extra Plus))(96323531)</t>
  </si>
  <si>
    <t>基础房(至少连住2晚及以上)&lt;特惠专享&gt;&lt;双人入住&gt;&lt;双早&gt;</t>
  </si>
  <si>
    <t>ZAGARIA/Francesco</t>
  </si>
  <si>
    <t xml:space="preserve">2693187	</t>
  </si>
  <si>
    <t xml:space="preserve">49252884	</t>
  </si>
  <si>
    <t xml:space="preserve">21021303174	</t>
  </si>
  <si>
    <t>[曼谷]艺术酒店 (SHA Plus+)(Arte Hotel (SHA Plus+))(12802273)</t>
  </si>
  <si>
    <t>豪华特大床房&lt;全日特价&gt;&lt;双人入住&gt;&lt;双早&gt;</t>
  </si>
  <si>
    <t>Lucey/Donal,Lucey/Donal</t>
  </si>
  <si>
    <t xml:space="preserve">2693245	</t>
  </si>
  <si>
    <t xml:space="preserve">21753	</t>
  </si>
  <si>
    <t xml:space="preserve">21021308262	</t>
  </si>
  <si>
    <t>[苏梅岛]苏梅盛泰澜酒店 (SHA Plus+)(Centara Reserve Samui (SHA Plus+))(97965996)</t>
  </si>
  <si>
    <t>豪华海洋特大床房&lt;双人入住&gt;&lt;中宾&gt;&lt;双早&gt;</t>
  </si>
  <si>
    <t>GAO/ZIJIE</t>
  </si>
  <si>
    <t xml:space="preserve">21027013205	</t>
  </si>
  <si>
    <t>Puchinger/Marco,Suwannicka/Mananya</t>
  </si>
  <si>
    <t xml:space="preserve">2694280	</t>
  </si>
  <si>
    <t xml:space="preserve">53456234	</t>
  </si>
  <si>
    <t xml:space="preserve">21031953547	</t>
  </si>
  <si>
    <t>[曼谷]奇德伦中心酒店 (SHA Extra Plus)(Centre Point Chidlom (SHA Extra Plus))(5448526)</t>
  </si>
  <si>
    <t>豪华房&lt;双人入住&gt;&lt;限量抢购&gt;&lt;无早&gt;</t>
  </si>
  <si>
    <t>Ekprathumchai /preeda</t>
  </si>
  <si>
    <t xml:space="preserve">2695027	</t>
  </si>
  <si>
    <t xml:space="preserve">1500936	</t>
  </si>
  <si>
    <t xml:space="preserve">21033093063	</t>
  </si>
  <si>
    <t>[曼谷]索菲特曼谷素坤逸酒店(Sofitel Bangkok Sukhumvit)(4119444)</t>
  </si>
  <si>
    <t>奢华特大床房&lt;双人入住&gt;&lt;不适用于泰国和韩国市场&gt;&lt;双早&gt;</t>
  </si>
  <si>
    <t>ONN/MOHD AMIR</t>
  </si>
  <si>
    <t xml:space="preserve">2695279	</t>
  </si>
  <si>
    <t xml:space="preserve">928102	</t>
  </si>
  <si>
    <t xml:space="preserve">21033253164	</t>
  </si>
  <si>
    <t>[曼谷]曼谷美人鱼酒店(Hotel Mermaid Bangkok)(85397474)</t>
  </si>
  <si>
    <t>一室公寓大号床间&lt;今日特价 &gt;&lt;双人入住&gt;&lt;无早&gt;</t>
  </si>
  <si>
    <t>MATSUGUMA/YOSHITAKA</t>
  </si>
  <si>
    <t xml:space="preserve">2695293	</t>
  </si>
  <si>
    <t xml:space="preserve">59135	</t>
  </si>
  <si>
    <t xml:space="preserve">21034480733	</t>
  </si>
  <si>
    <t>经典高级套房&lt;特惠专享&gt;&lt;双人入住&gt;&lt;无早&gt;</t>
  </si>
  <si>
    <t>HONG/QIAOMAN,WEI/JIANYING</t>
  </si>
  <si>
    <t xml:space="preserve">2695549	</t>
  </si>
  <si>
    <t xml:space="preserve">322449	</t>
  </si>
  <si>
    <t xml:space="preserve">21035530777	</t>
  </si>
  <si>
    <t>[曼谷]盛泰澜曼谷拉普崂中央广场酒店 (SHA Plus+)(Centara Grand at Central Plaza Ladprao Bangkok)(4955368)</t>
  </si>
  <si>
    <t>甄选豪华特大床房(至少连住2晚及以上)&lt;今日特价 &gt;&lt;双人入住&gt;&lt;适用于除泰国的亚洲客人&gt;&lt;双早&gt;</t>
  </si>
  <si>
    <t>XIONG/LUYUN</t>
  </si>
  <si>
    <t xml:space="preserve">2695724	</t>
  </si>
  <si>
    <t xml:space="preserve">212910151	</t>
  </si>
  <si>
    <t xml:space="preserve">21041049471	</t>
  </si>
  <si>
    <t>[迪拜]迪拜派拉蒙酒店(Paramount Hotel Dubai)(98066024)</t>
  </si>
  <si>
    <t>市区景场景房&lt;双人入住&gt;&lt;无早&gt;</t>
  </si>
  <si>
    <t>CHEN/SHAN</t>
  </si>
  <si>
    <t xml:space="preserve">2696863	</t>
  </si>
  <si>
    <t xml:space="preserve">21042288557	</t>
  </si>
  <si>
    <t>[曼谷]曼谷 JW 万豪酒店 (SHA Plus+)(JW Marriott Hotel Bangkok (SHA Plus+))(3031185)</t>
  </si>
  <si>
    <t>豪华特大床房&lt;今日特价 &gt;&lt;双人入住&gt;&lt;不适用中东客人&gt;&lt;双早&gt;&lt;普通会员&gt;</t>
  </si>
  <si>
    <t>ZHAO/SHU,FAN/YUN</t>
  </si>
  <si>
    <t xml:space="preserve">2697113	</t>
  </si>
  <si>
    <t xml:space="preserve">77567119	</t>
  </si>
  <si>
    <t xml:space="preserve">21042405873	</t>
  </si>
  <si>
    <t>豪华俱乐部特大床房&lt;今日特价 &gt;&lt;双人入住&gt;&lt;适用于除泰国的亚洲客人&gt;&lt;双早&gt;</t>
  </si>
  <si>
    <t>LEE/EUNBI,KANGHUN/CHO</t>
  </si>
  <si>
    <t xml:space="preserve">2697140	</t>
  </si>
  <si>
    <t xml:space="preserve">213134055	</t>
  </si>
  <si>
    <t xml:space="preserve">21042534497	</t>
  </si>
  <si>
    <t>[吉隆坡]铂尔曼吉隆坡城市中心大酒店(Pullman Kuala Lumpur City Centre Hotel &amp; Residences)(5073220)</t>
  </si>
  <si>
    <t>尊享豪华特大床房&lt;双人入住&gt;&lt;双早&gt;</t>
  </si>
  <si>
    <t>WANG/XIULING</t>
  </si>
  <si>
    <t xml:space="preserve">2697171	</t>
  </si>
  <si>
    <t xml:space="preserve">867911	</t>
  </si>
  <si>
    <t xml:space="preserve">21043042332	</t>
  </si>
  <si>
    <t>[吉隆坡]吉隆坡市中心玛雅酒店(Hotel Maya Kuala Lumpur)(28528339)</t>
  </si>
  <si>
    <t>一室房&lt;双人入住&gt;&lt;双早&gt;</t>
  </si>
  <si>
    <t>ABDUR RAHIM /MUHAMMAD NAZMI</t>
  </si>
  <si>
    <t xml:space="preserve">2697283	</t>
  </si>
  <si>
    <t xml:space="preserve">251834	</t>
  </si>
  <si>
    <t xml:space="preserve">21043706895	</t>
  </si>
  <si>
    <t>[吉隆坡]吉隆坡皇家朱兰酒店(Royale Chulan Kuala Lumpur)(5280527)</t>
  </si>
  <si>
    <t>一室公寓&lt;双人入住&gt;&lt;双早&gt;</t>
  </si>
  <si>
    <t>OTHMAN/ZULKIFLI,OTHMAN/ZULKIFLI</t>
  </si>
  <si>
    <t xml:space="preserve">2697391	</t>
  </si>
  <si>
    <t xml:space="preserve">10010639687	</t>
  </si>
  <si>
    <t xml:space="preserve">21043878999	</t>
  </si>
  <si>
    <t>[曼谷]金玉素万那普酒店(Golden Jade Suvarnabhumi)(28680143)</t>
  </si>
  <si>
    <t>三人房&lt;三人入住&gt;&lt;无早&gt;</t>
  </si>
  <si>
    <t>carmiel/Esty,carmiel/Esty,carmiel/Esty</t>
  </si>
  <si>
    <t xml:space="preserve">2697434	</t>
  </si>
  <si>
    <t xml:space="preserve">acknowledge	</t>
  </si>
  <si>
    <t xml:space="preserve">21043650928	</t>
  </si>
  <si>
    <t>场景房&lt;双人入住&gt;&lt;无早&gt;</t>
  </si>
  <si>
    <t>Ahmadzadehvatani/Amirhossein</t>
  </si>
  <si>
    <t xml:space="preserve">2697384	</t>
  </si>
  <si>
    <t xml:space="preserve">6022162	</t>
  </si>
  <si>
    <t xml:space="preserve">21044217620	</t>
  </si>
  <si>
    <t>高级双床房&lt;双人入住&gt;&lt;不适用泰国客人&gt;&lt;无早&gt;</t>
  </si>
  <si>
    <t>chau/nhat tam,tran/le ba khanh</t>
  </si>
  <si>
    <t xml:space="preserve">2697493	</t>
  </si>
  <si>
    <t xml:space="preserve">1143360	</t>
  </si>
  <si>
    <t xml:space="preserve">21044076978	</t>
  </si>
  <si>
    <t>[清迈]清迈阿莫拉塔佩酒店(SHA Plus+)(Amora Thapae Hotel Chiang Mai(SHA Plus+))(6207013)</t>
  </si>
  <si>
    <t>至尊高级房&lt;特惠专享&gt;&lt;双人入住&gt;&lt;无早&gt;</t>
  </si>
  <si>
    <t>MCINTOSH/GRAHAM</t>
  </si>
  <si>
    <t xml:space="preserve">2697470	</t>
  </si>
  <si>
    <t xml:space="preserve">370375	</t>
  </si>
  <si>
    <t xml:space="preserve">21044537256	</t>
  </si>
  <si>
    <t>Hairul salleh/Nor Insyirah,Hairul salleh/Nor Insyirah</t>
  </si>
  <si>
    <t xml:space="preserve">2697550	</t>
  </si>
  <si>
    <t xml:space="preserve">10010639697	</t>
  </si>
  <si>
    <t xml:space="preserve">21045353901	</t>
  </si>
  <si>
    <t>特色豪华房&lt;双人入住&gt;&lt;预付&gt;&lt;无早&gt;&lt;net rate mode&gt;</t>
  </si>
  <si>
    <t>lu/sun</t>
  </si>
  <si>
    <t xml:space="preserve">2697734	</t>
  </si>
  <si>
    <t xml:space="preserve">237968	</t>
  </si>
  <si>
    <t xml:space="preserve">21061352677	</t>
  </si>
  <si>
    <t>[达拉斯]达拉斯费尔蒙酒店及度假村(Fairmont Dallas)(98316040)</t>
  </si>
  <si>
    <t>费尔蒙特大床房&lt;双人入住&gt;&lt;预付&gt;&lt;无早&gt;</t>
  </si>
  <si>
    <t>Peterson/Lorenzo</t>
  </si>
  <si>
    <t xml:space="preserve">2698043	</t>
  </si>
  <si>
    <t>，</t>
  </si>
  <si>
    <t>A220922103814481</t>
  </si>
  <si>
    <t>A220922103910481</t>
  </si>
  <si>
    <t>CNY / HKD 当前参考汇率: 1.107883735</t>
  </si>
  <si>
    <t>总计：81274.17 CNY/
90042.33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</si>
  <si>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</si>
  <si>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</si>
  <si>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</si>
  <si>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</si>
  <si>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</si>
  <si>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</si>
  <si>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</si>
  <si>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</si>
  <si>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</si>
  <si>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</si>
  <si>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</si>
  <si>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</si>
  <si>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</si>
  <si>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</si>
  <si>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</si>
  <si>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</si>
  <si>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</si>
  <si>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</si>
  <si>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</si>
  <si>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2022-09-18</t>
  </si>
  <si>
    <t>2698043</t>
  </si>
  <si>
    <t>达拉斯费尔蒙酒店及度假村</t>
  </si>
  <si>
    <t>Peterson Lorenzo</t>
  </si>
  <si>
    <t>2022-09-19</t>
  </si>
  <si>
    <t>退房日周结</t>
  </si>
  <si>
    <t>1175.41</t>
  </si>
  <si>
    <t>RMB</t>
  </si>
  <si>
    <t>0</t>
  </si>
  <si>
    <t>0.00</t>
  </si>
  <si>
    <t>携程国际直连(DD)</t>
  </si>
  <si>
    <t>01.011174</t>
  </si>
  <si>
    <t>2022-09-18 22:01:51</t>
  </si>
  <si>
    <t>否</t>
  </si>
  <si>
    <t>汇智国际旅游发展有限公司</t>
  </si>
  <si>
    <t>直连</t>
  </si>
  <si>
    <t>美国</t>
  </si>
  <si>
    <t>2697734</t>
  </si>
  <si>
    <t>曼谷素坤逸55号通罗中心点大酒店 (SHA Plus+)</t>
  </si>
  <si>
    <t>lu sun</t>
  </si>
  <si>
    <t>491.00</t>
  </si>
  <si>
    <t>2022-09-18 18:41:41</t>
  </si>
  <si>
    <t>直采</t>
  </si>
  <si>
    <t>泰国</t>
  </si>
  <si>
    <t>2697550</t>
  </si>
  <si>
    <t>吉隆坡皇家朱兰酒店</t>
  </si>
  <si>
    <t>Hairul salleh Nor Insyirah,Hairul salleh Nor Insyirah</t>
  </si>
  <si>
    <t>431.00</t>
  </si>
  <si>
    <t>2022-09-18 16:13:25</t>
  </si>
  <si>
    <t>马来西亚</t>
  </si>
  <si>
    <t>2697493</t>
  </si>
  <si>
    <t>曼谷铂尔曼皇权酒店</t>
  </si>
  <si>
    <t>chau nhat tam,tran le ba khanh</t>
  </si>
  <si>
    <t>418.00</t>
  </si>
  <si>
    <t>2022-09-18 15:30:37</t>
  </si>
  <si>
    <t>2697470</t>
  </si>
  <si>
    <t>清迈阿莫拉塔佩酒店</t>
  </si>
  <si>
    <t>MCINTOSH GRAHAM</t>
  </si>
  <si>
    <t>177.00</t>
  </si>
  <si>
    <t>2022-09-18 15:30:59</t>
  </si>
  <si>
    <t>2697434</t>
  </si>
  <si>
    <t>曼谷金玉素旺纳普酒店</t>
  </si>
  <si>
    <t>carmiel Esty,carmiel Esty,carmiel Esty</t>
  </si>
  <si>
    <t>199.00</t>
  </si>
  <si>
    <t>2022-09-18 15:47:09</t>
  </si>
  <si>
    <t>2697391</t>
  </si>
  <si>
    <t>OTHMAN ZULKIFLI,OTHMAN ZULKIFLI</t>
  </si>
  <si>
    <t>2022-09-18 14:20:59</t>
  </si>
  <si>
    <t>2697384</t>
  </si>
  <si>
    <t>迪拜派拉蒙酒店</t>
  </si>
  <si>
    <t>Ahmadzadehvatani Amirhossein</t>
  </si>
  <si>
    <t>745.00</t>
  </si>
  <si>
    <t>2022-09-18 14:49:29</t>
  </si>
  <si>
    <t>阿拉伯联合酋长国</t>
  </si>
  <si>
    <t>2697283</t>
  </si>
  <si>
    <t>吉隆坡市中心玛雅酒店</t>
  </si>
  <si>
    <t>ABDUR RAHIM MUHAMMAD NAZMI</t>
  </si>
  <si>
    <t>382.00</t>
  </si>
  <si>
    <t>2022-09-18 13:05:04</t>
  </si>
  <si>
    <t>2697171</t>
  </si>
  <si>
    <t>铂尔曼吉隆坡城市中心大酒店</t>
  </si>
  <si>
    <t>WANG XIULING</t>
  </si>
  <si>
    <t>608.00</t>
  </si>
  <si>
    <t>2022-09-18 11:36:54</t>
  </si>
  <si>
    <t>2697140</t>
  </si>
  <si>
    <t>盛泰澜拉普崂中央广场酒店</t>
  </si>
  <si>
    <t>LEE EUNBI,KANGHUN CHO</t>
  </si>
  <si>
    <t>772.00</t>
  </si>
  <si>
    <t>2022-09-18 11:03:16</t>
  </si>
  <si>
    <t>2697113</t>
  </si>
  <si>
    <t>曼谷JW万豪酒店</t>
  </si>
  <si>
    <t>ZHAO SHU,FAN YUN</t>
  </si>
  <si>
    <t>1856.00</t>
  </si>
  <si>
    <t>2022-09-18 10:57:32</t>
  </si>
  <si>
    <t>2022-09-17</t>
  </si>
  <si>
    <t>2695724</t>
  </si>
  <si>
    <t>XIONG LUYUN</t>
  </si>
  <si>
    <t>952.00</t>
  </si>
  <si>
    <t>2022-09-17 12:28:26</t>
  </si>
  <si>
    <t>2695549</t>
  </si>
  <si>
    <t>曼谷拉查丹利中心酒店  (SHA Plus+)</t>
  </si>
  <si>
    <t>HONG QIAOMAN,WEI JIANYING</t>
  </si>
  <si>
    <t>650.00</t>
  </si>
  <si>
    <t>2022-09-17 14:06:02</t>
  </si>
  <si>
    <t>2695293</t>
  </si>
  <si>
    <t>曼谷美人鱼酒店</t>
  </si>
  <si>
    <t>MATSUGUMA YOSHITAKA</t>
  </si>
  <si>
    <t>388.00</t>
  </si>
  <si>
    <t>2022-09-17 09:16:52</t>
  </si>
  <si>
    <t>2695279</t>
  </si>
  <si>
    <t>索菲特曼谷素坤逸酒店</t>
  </si>
  <si>
    <t>ONN MOHD AMIR</t>
  </si>
  <si>
    <t>825.00</t>
  </si>
  <si>
    <t>2022-09-17 11:32:16</t>
  </si>
  <si>
    <t>2022-09-16</t>
  </si>
  <si>
    <t>2695027</t>
  </si>
  <si>
    <t>奇德伦中心酒店 (SHA Extra Plus)</t>
  </si>
  <si>
    <t>Ekprathumchai preeda</t>
  </si>
  <si>
    <t>364.00</t>
  </si>
  <si>
    <t>2022-09-17 11:17:40</t>
  </si>
  <si>
    <t>2694280</t>
  </si>
  <si>
    <t>曼谷阿瓦尼中庭酒店</t>
  </si>
  <si>
    <t>Puchinger Marco,Suwannicka Mananya</t>
  </si>
  <si>
    <t>460.00</t>
  </si>
  <si>
    <t>2022-09-16 14:33:34</t>
  </si>
  <si>
    <t>2022-09-15</t>
  </si>
  <si>
    <t>2693245</t>
  </si>
  <si>
    <t>曼谷阿特酒店</t>
  </si>
  <si>
    <t>Lucey Donal,Lucey Donal</t>
  </si>
  <si>
    <t>405.00</t>
  </si>
  <si>
    <t>2022-09-17 10:28:30</t>
  </si>
  <si>
    <t>2693187</t>
  </si>
  <si>
    <t>曼谷金普顿马濑酒店 (SHA Extra Plus)</t>
  </si>
  <si>
    <t>ZAGARIA Francesco</t>
  </si>
  <si>
    <t>2460.00</t>
  </si>
  <si>
    <t>2022-09-15 20:01:48</t>
  </si>
  <si>
    <t>2692051</t>
  </si>
  <si>
    <t>NIE LEI</t>
  </si>
  <si>
    <t>920.00</t>
  </si>
  <si>
    <t>2022-09-15 09:01:37</t>
  </si>
  <si>
    <t>2022-09-14</t>
  </si>
  <si>
    <t>2691904</t>
  </si>
  <si>
    <t>YANG XIANGLIN</t>
  </si>
  <si>
    <t>610.00</t>
  </si>
  <si>
    <t>2022-09-15 13:47:59</t>
  </si>
  <si>
    <t>2691815</t>
  </si>
  <si>
    <t>曼谷铂尔曼G酒店</t>
  </si>
  <si>
    <t>NAUDIN AYMERIC CHRISTOPHE</t>
  </si>
  <si>
    <t>1260.00</t>
  </si>
  <si>
    <t>2022-09-15 08:24:16</t>
  </si>
  <si>
    <t>2691749</t>
  </si>
  <si>
    <t>曼谷香格里拉大酒店</t>
  </si>
  <si>
    <t>SALVADOR SARAH CASTROMAYOR</t>
  </si>
  <si>
    <t>2230.00</t>
  </si>
  <si>
    <t>2022-09-15 20:29:39</t>
  </si>
  <si>
    <t>2691285</t>
  </si>
  <si>
    <t>馨乐庭连心悉尼机场酒店</t>
  </si>
  <si>
    <t>eriksson karlsson amanda</t>
  </si>
  <si>
    <t>854.76</t>
  </si>
  <si>
    <t>2022-09-14 14:25:44</t>
  </si>
  <si>
    <t>澳大利亚</t>
  </si>
  <si>
    <t>2022-09-06</t>
  </si>
  <si>
    <t>2681255</t>
  </si>
  <si>
    <t>曼谷素坤逸航站 21 中心酒店 (SHA Plus+)</t>
  </si>
  <si>
    <t>KATO KONATSU,KATO KONATSU,KATO KONATSU,KATO KONATSU</t>
  </si>
  <si>
    <t>4029.00</t>
  </si>
  <si>
    <t>2022-09-07 11:42:14</t>
  </si>
  <si>
    <t>2022-08-23</t>
  </si>
  <si>
    <t>2664932</t>
  </si>
  <si>
    <t>普吉岛芭东美爵大酒店(SHA Extra Plus)</t>
  </si>
  <si>
    <t>HIDANO RYUHEI,HIDANO YUMI</t>
  </si>
  <si>
    <t>864.00</t>
  </si>
  <si>
    <t>2022-08-24 11:02:02</t>
  </si>
  <si>
    <t>2680918</t>
  </si>
  <si>
    <t>KWON WOOJIN,KIM MIHEE</t>
  </si>
  <si>
    <t>404.00</t>
  </si>
  <si>
    <t>2022-09-06 16:46:36</t>
  </si>
  <si>
    <t>2022-09-10</t>
  </si>
  <si>
    <t>2686535</t>
  </si>
  <si>
    <t>优本纳沙通</t>
  </si>
  <si>
    <t>MA YIN LING MAGGIE</t>
  </si>
  <si>
    <t>2022-09-13</t>
  </si>
  <si>
    <t>1764.00</t>
  </si>
  <si>
    <t>2022-09-13 16:16:40</t>
  </si>
  <si>
    <t>2022-08-17</t>
  </si>
  <si>
    <t>2658525</t>
  </si>
  <si>
    <t>曼谷利特公寓</t>
  </si>
  <si>
    <t>Chin Kalista,Chin Kalista</t>
  </si>
  <si>
    <t>2574.00</t>
  </si>
  <si>
    <t>2022-08-18 11:24:49</t>
  </si>
  <si>
    <t>2022-07-14</t>
  </si>
  <si>
    <t>2621324</t>
  </si>
  <si>
    <t>希思尔新山酒店</t>
  </si>
  <si>
    <t>Md Yusoff Md Noorazizulhakkim,Md Yusoff Md Noorazizulhakkim</t>
  </si>
  <si>
    <t>289.00</t>
  </si>
  <si>
    <t>2022-07-16 20:49:39</t>
  </si>
  <si>
    <t>2022-06-22</t>
  </si>
  <si>
    <t>2599713</t>
  </si>
  <si>
    <t>诺富特暹罗广场酒店 (SHA Plus+)</t>
  </si>
  <si>
    <t>Toh Nita</t>
  </si>
  <si>
    <t>2472.00</t>
  </si>
  <si>
    <t>2022-06-23 10:35:15</t>
  </si>
  <si>
    <t>2022-08-24</t>
  </si>
  <si>
    <t>2665174</t>
  </si>
  <si>
    <t>苏梅岛塞利斯酒店</t>
  </si>
  <si>
    <t>perlstein Sigal,perlstein Sigal</t>
  </si>
  <si>
    <t>1500.00</t>
  </si>
  <si>
    <t>2022-08-24 11:09:48</t>
  </si>
  <si>
    <t>2022-07-26</t>
  </si>
  <si>
    <t>2633261</t>
  </si>
  <si>
    <t>长滩岛潮汐酒店</t>
  </si>
  <si>
    <t>MATTHEW J. ADVINCULA PAUL,MATTHEW J. ADVINCULA PAUL</t>
  </si>
  <si>
    <t>1146.00</t>
  </si>
  <si>
    <t>2022-07-26 14:56:09</t>
  </si>
  <si>
    <t>菲律宾</t>
  </si>
  <si>
    <t>2022-08-09</t>
  </si>
  <si>
    <t>2649752</t>
  </si>
  <si>
    <t>曼谷阿玛瑞水门酒店  (SHA Plus+)</t>
  </si>
  <si>
    <t>Ng Jocelyn Ching Ching</t>
  </si>
  <si>
    <t>6048.00</t>
  </si>
  <si>
    <t>2022-08-10 16:09:59</t>
  </si>
  <si>
    <t>2022-09-11</t>
  </si>
  <si>
    <t>2687802</t>
  </si>
  <si>
    <t>CHA JAEHYUN,SONG DOSEOP</t>
  </si>
  <si>
    <t>2352.00</t>
  </si>
  <si>
    <t>2022-09-12 10:36:46</t>
  </si>
  <si>
    <t>2022-08-26</t>
  </si>
  <si>
    <t>2667898</t>
  </si>
  <si>
    <t>曼谷盛泰乐水门酒店</t>
  </si>
  <si>
    <t>TAN WEE WOON,TAN WEE QI</t>
  </si>
  <si>
    <t>1388.00</t>
  </si>
  <si>
    <t>2022-08-26 11:47:39</t>
  </si>
  <si>
    <t>2022-08-14</t>
  </si>
  <si>
    <t>2655202</t>
  </si>
  <si>
    <t>Lim Xing Yee</t>
  </si>
  <si>
    <t>1041.00</t>
  </si>
  <si>
    <t>2022-08-15 12:18:02</t>
  </si>
  <si>
    <t>2022-08-12</t>
  </si>
  <si>
    <t>2653299</t>
  </si>
  <si>
    <t>Goh Paul Eng Gee</t>
  </si>
  <si>
    <t>2022-08-13 15:48:14</t>
  </si>
  <si>
    <t>2620828</t>
  </si>
  <si>
    <t>NEO SIAO WEI</t>
  </si>
  <si>
    <t>2776.00</t>
  </si>
  <si>
    <t>2022-07-16 08:26:45</t>
  </si>
  <si>
    <t>2620812</t>
  </si>
  <si>
    <t>JI WUCHEN</t>
  </si>
  <si>
    <t>2022-07-16 08:25:59</t>
  </si>
  <si>
    <t>2022-09-12</t>
  </si>
  <si>
    <t>2689003</t>
  </si>
  <si>
    <t>XIE SHANSHAN</t>
  </si>
  <si>
    <t>1650.00</t>
  </si>
  <si>
    <t>2022-09-12 18:58:56</t>
  </si>
  <si>
    <t>2022-08-19</t>
  </si>
  <si>
    <t>2659767</t>
  </si>
  <si>
    <t>普吉岛卡隆亚维斯塔格兰德-美憬阁索菲特酒店(SHA Extra Plus)</t>
  </si>
  <si>
    <t>ZHANG QIAN,YANG CHAO</t>
  </si>
  <si>
    <t>2520.00</t>
  </si>
  <si>
    <t>2022-08-19 10:26:59</t>
  </si>
  <si>
    <t>2668716</t>
  </si>
  <si>
    <t>济州神话世界盛捷服务公寓</t>
  </si>
  <si>
    <t>Lee seojin</t>
  </si>
  <si>
    <t>7324.00</t>
  </si>
  <si>
    <t>2022-08-27 10:31:24</t>
  </si>
  <si>
    <t>韩国</t>
  </si>
  <si>
    <t>2688481</t>
  </si>
  <si>
    <t>曼达韦白酒店 -  多用途物业</t>
  </si>
  <si>
    <t>MALLARI ANALYN</t>
  </si>
  <si>
    <t>1839.00</t>
  </si>
  <si>
    <t>2022-09-12 14:27:40</t>
  </si>
  <si>
    <t>2689949</t>
  </si>
  <si>
    <t>新加坡米阁大酒店</t>
  </si>
  <si>
    <t>WONG CHUN HO</t>
  </si>
  <si>
    <t>3705.00</t>
  </si>
  <si>
    <t>2022-09-13 14:29:47</t>
  </si>
  <si>
    <t>新加坡</t>
  </si>
  <si>
    <t>2687661</t>
  </si>
  <si>
    <t>甲米奥南辉光酒店</t>
  </si>
  <si>
    <t>Millman Aryn,Millman Aryn</t>
  </si>
  <si>
    <t>306.00</t>
  </si>
  <si>
    <t>2022-09-11 17:36:19</t>
  </si>
  <si>
    <t>2690660</t>
  </si>
  <si>
    <t>ASHLEY ADAM,MCGINNIS ALEXANDRA</t>
  </si>
  <si>
    <t>282.00</t>
  </si>
  <si>
    <t>2022-09-14 13:05:50</t>
  </si>
  <si>
    <t>2680628</t>
  </si>
  <si>
    <t>SANGTHONG DAPHAD</t>
  </si>
  <si>
    <t>288.00</t>
  </si>
  <si>
    <t>2022-09-07 16:11:58</t>
  </si>
  <si>
    <t>2022-08-01</t>
  </si>
  <si>
    <t>2640078</t>
  </si>
  <si>
    <t>报春花海滩酒店</t>
  </si>
  <si>
    <t>mardiana siti,mardiana siti,mardiana siti</t>
  </si>
  <si>
    <t>1515.00</t>
  </si>
  <si>
    <t>2022-08-01 13:05:25</t>
  </si>
  <si>
    <t>2022-06-30</t>
  </si>
  <si>
    <t>2607319</t>
  </si>
  <si>
    <t>槟城海滩汉普敦酒店</t>
  </si>
  <si>
    <t>Ng Li Qian</t>
  </si>
  <si>
    <t>778.00</t>
  </si>
  <si>
    <t>2022-06-30 23:03:36</t>
  </si>
  <si>
    <t>2690361</t>
  </si>
  <si>
    <t>阿瓦尼中央酒店 釜山</t>
  </si>
  <si>
    <t>KIM KyoungJoon</t>
  </si>
  <si>
    <t>456.00</t>
  </si>
  <si>
    <t>2022-09-14 12:06:25</t>
  </si>
  <si>
    <t>2690324</t>
  </si>
  <si>
    <t>曼谷素坤逸十一酒店 (SHA Extra Plus)</t>
  </si>
  <si>
    <t>Somai Umesh</t>
  </si>
  <si>
    <t>995.00</t>
  </si>
  <si>
    <t>2022-09-13 19:31:05</t>
  </si>
  <si>
    <t>2022-06-23</t>
  </si>
  <si>
    <t>2600885</t>
  </si>
  <si>
    <t>洲际维涅特精选曼谷新浩中央酒店</t>
  </si>
  <si>
    <t>Tan Li Teng</t>
  </si>
  <si>
    <t>1218.00</t>
  </si>
  <si>
    <t>2022-06-24 09:42:41</t>
  </si>
  <si>
    <t>2022-06-24</t>
  </si>
  <si>
    <t>2601110</t>
  </si>
  <si>
    <t>Henann Park Resort</t>
  </si>
  <si>
    <t>TORRES CURT,TORRES CURT,TORRES CURT</t>
  </si>
  <si>
    <t>2420.00</t>
  </si>
  <si>
    <t>2022-06-24 12:01:21</t>
  </si>
  <si>
    <t>2022-09-04</t>
  </si>
  <si>
    <t>2679186</t>
  </si>
  <si>
    <t>普吉岛迈考美丽亚酒店(SHA Extra Plus)</t>
  </si>
  <si>
    <t>CHIN KAYLEN</t>
  </si>
  <si>
    <t>1040.00</t>
  </si>
  <si>
    <t>2022-09-09 18:49:56</t>
  </si>
  <si>
    <t>2022-09-01</t>
  </si>
  <si>
    <t>2675480</t>
  </si>
  <si>
    <t>斯坦福酒店和度假村</t>
  </si>
  <si>
    <t>LEE HWASUN,LEE HWASUN,LEE HWASUN</t>
  </si>
  <si>
    <t>2063.00</t>
  </si>
  <si>
    <t>2022-09-02 11:26:56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</si>
</sst>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85</xdr:row>
      <xdr:rowOff>0</xdr:rowOff>
    </xdr:from>
    <xdr:to>
      <xdr:col>12</xdr:col>
      <xdr:colOff>609600</xdr:colOff>
      <xdr:row>113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058900"/>
          <a:ext cx="9382125" cy="4924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6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44820</v>
      </c>
      <c r="G2" s="6">
        <v>44823</v>
      </c>
      <c r="H2" s="4">
        <v>2</v>
      </c>
      <c r="I2" s="4">
        <v>3</v>
      </c>
      <c r="J2" s="4">
        <v>6</v>
      </c>
      <c r="K2" s="4" t="s">
        <v>30</v>
      </c>
      <c r="L2" s="4">
        <v>2472</v>
      </c>
      <c r="M2" s="4">
        <v>2472</v>
      </c>
      <c r="N2" s="4" t="s">
        <v>31</v>
      </c>
      <c r="O2" s="4" t="s">
        <v>32</v>
      </c>
      <c r="P2" s="4" t="s">
        <v>33</v>
      </c>
      <c r="Q2" s="4">
        <v>0</v>
      </c>
      <c r="R2" s="7">
        <v>44734</v>
      </c>
      <c r="S2" s="6">
        <v>44826</v>
      </c>
      <c r="T2" s="4" t="s">
        <v>34</v>
      </c>
      <c r="U2" s="4">
        <v>2472</v>
      </c>
      <c r="V2" s="4">
        <v>0</v>
      </c>
      <c r="W2" s="4">
        <v>0</v>
      </c>
      <c r="X2" s="4" t="s">
        <v>35</v>
      </c>
      <c r="Y2" s="4">
        <v>828167</v>
      </c>
      <c r="Z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44820</v>
      </c>
      <c r="G3" s="6">
        <v>44823</v>
      </c>
      <c r="H3" s="4">
        <v>1</v>
      </c>
      <c r="I3" s="4">
        <v>3</v>
      </c>
      <c r="J3" s="4">
        <v>3</v>
      </c>
      <c r="K3" s="4" t="s">
        <v>30</v>
      </c>
      <c r="L3" s="4">
        <v>1218</v>
      </c>
      <c r="M3" s="4">
        <v>1218</v>
      </c>
      <c r="N3" s="4" t="s">
        <v>40</v>
      </c>
      <c r="O3" s="4" t="s">
        <v>32</v>
      </c>
      <c r="P3" s="4" t="s">
        <v>33</v>
      </c>
      <c r="Q3" s="4">
        <v>0</v>
      </c>
      <c r="R3" s="7">
        <v>44735</v>
      </c>
      <c r="S3" s="6">
        <v>44826</v>
      </c>
      <c r="T3" s="4" t="s">
        <v>34</v>
      </c>
      <c r="U3" s="4">
        <v>1218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44820</v>
      </c>
      <c r="G4" s="6">
        <v>44823</v>
      </c>
      <c r="H4" s="4">
        <v>1</v>
      </c>
      <c r="I4" s="4">
        <v>3</v>
      </c>
      <c r="J4" s="4">
        <v>3</v>
      </c>
      <c r="K4" s="4" t="s">
        <v>30</v>
      </c>
      <c r="L4" s="4">
        <v>2420</v>
      </c>
      <c r="M4" s="4">
        <v>2420</v>
      </c>
      <c r="N4" s="4" t="s">
        <v>46</v>
      </c>
      <c r="O4" s="4" t="s">
        <v>32</v>
      </c>
      <c r="P4" s="4" t="s">
        <v>33</v>
      </c>
      <c r="Q4" s="4">
        <v>0</v>
      </c>
      <c r="R4" s="7">
        <v>44736</v>
      </c>
      <c r="S4" s="6">
        <v>44826</v>
      </c>
      <c r="T4" s="4" t="s">
        <v>34</v>
      </c>
      <c r="U4" s="4">
        <v>2420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44821</v>
      </c>
      <c r="G5" s="6">
        <v>44823</v>
      </c>
      <c r="H5" s="4">
        <v>1</v>
      </c>
      <c r="I5" s="4">
        <v>2</v>
      </c>
      <c r="J5" s="4">
        <v>2</v>
      </c>
      <c r="K5" s="4" t="s">
        <v>30</v>
      </c>
      <c r="L5" s="4">
        <v>778</v>
      </c>
      <c r="M5" s="4">
        <v>778</v>
      </c>
      <c r="N5" s="4" t="s">
        <v>52</v>
      </c>
      <c r="O5" s="4" t="s">
        <v>32</v>
      </c>
      <c r="P5" s="4" t="s">
        <v>33</v>
      </c>
      <c r="Q5" s="4">
        <v>0</v>
      </c>
      <c r="R5" s="7">
        <v>44742</v>
      </c>
      <c r="S5" s="6">
        <v>44826</v>
      </c>
      <c r="T5" s="4" t="s">
        <v>34</v>
      </c>
      <c r="U5" s="4">
        <v>778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44819</v>
      </c>
      <c r="G6" s="6">
        <v>44823</v>
      </c>
      <c r="H6" s="4">
        <v>2</v>
      </c>
      <c r="I6" s="4">
        <v>4</v>
      </c>
      <c r="J6" s="4">
        <v>8</v>
      </c>
      <c r="K6" s="4" t="s">
        <v>30</v>
      </c>
      <c r="L6" s="4">
        <v>2776</v>
      </c>
      <c r="M6" s="4">
        <v>2776</v>
      </c>
      <c r="N6" s="4" t="s">
        <v>58</v>
      </c>
      <c r="O6" s="4" t="s">
        <v>32</v>
      </c>
      <c r="P6" s="4" t="s">
        <v>33</v>
      </c>
      <c r="Q6" s="4">
        <v>0</v>
      </c>
      <c r="R6" s="7">
        <v>44756</v>
      </c>
      <c r="S6" s="6">
        <v>44826</v>
      </c>
      <c r="T6" s="4" t="s">
        <v>34</v>
      </c>
      <c r="U6" s="4">
        <v>2776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56</v>
      </c>
      <c r="E7" s="4" t="s">
        <v>62</v>
      </c>
      <c r="F7" s="6">
        <v>44819</v>
      </c>
      <c r="G7" s="6">
        <v>44823</v>
      </c>
      <c r="H7" s="4">
        <v>2</v>
      </c>
      <c r="I7" s="4">
        <v>4</v>
      </c>
      <c r="J7" s="4">
        <v>8</v>
      </c>
      <c r="K7" s="4" t="s">
        <v>30</v>
      </c>
      <c r="L7" s="4">
        <v>2776</v>
      </c>
      <c r="M7" s="4">
        <v>2776</v>
      </c>
      <c r="N7" s="4" t="s">
        <v>63</v>
      </c>
      <c r="O7" s="4" t="s">
        <v>32</v>
      </c>
      <c r="P7" s="4" t="s">
        <v>33</v>
      </c>
      <c r="Q7" s="4">
        <v>0</v>
      </c>
      <c r="R7" s="7">
        <v>44756</v>
      </c>
      <c r="S7" s="6">
        <v>44826</v>
      </c>
      <c r="T7" s="4" t="s">
        <v>34</v>
      </c>
      <c r="U7" s="4">
        <v>2776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51</v>
      </c>
      <c r="F8" s="6">
        <v>44822</v>
      </c>
      <c r="G8" s="6">
        <v>44823</v>
      </c>
      <c r="H8" s="4">
        <v>1</v>
      </c>
      <c r="I8" s="4">
        <v>1</v>
      </c>
      <c r="J8" s="4">
        <v>1</v>
      </c>
      <c r="K8" s="4" t="s">
        <v>30</v>
      </c>
      <c r="L8" s="4">
        <v>289</v>
      </c>
      <c r="M8" s="4">
        <v>289</v>
      </c>
      <c r="N8" s="4" t="s">
        <v>68</v>
      </c>
      <c r="O8" s="4" t="s">
        <v>32</v>
      </c>
      <c r="P8" s="4" t="s">
        <v>33</v>
      </c>
      <c r="Q8" s="4">
        <v>0</v>
      </c>
      <c r="R8" s="7">
        <v>44756</v>
      </c>
      <c r="S8" s="6">
        <v>44826</v>
      </c>
      <c r="T8" s="4" t="s">
        <v>34</v>
      </c>
      <c r="U8" s="4">
        <v>289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44820</v>
      </c>
      <c r="G9" s="6">
        <v>44823</v>
      </c>
      <c r="H9" s="4">
        <v>1</v>
      </c>
      <c r="I9" s="4">
        <v>3</v>
      </c>
      <c r="J9" s="4">
        <v>3</v>
      </c>
      <c r="K9" s="4" t="s">
        <v>30</v>
      </c>
      <c r="L9" s="4">
        <v>1146</v>
      </c>
      <c r="M9" s="4">
        <v>1146</v>
      </c>
      <c r="N9" s="4" t="s">
        <v>74</v>
      </c>
      <c r="O9" s="4" t="s">
        <v>32</v>
      </c>
      <c r="P9" s="4" t="s">
        <v>33</v>
      </c>
      <c r="Q9" s="4">
        <v>0</v>
      </c>
      <c r="R9" s="7">
        <v>44768</v>
      </c>
      <c r="S9" s="6">
        <v>44826</v>
      </c>
      <c r="T9" s="4" t="s">
        <v>34</v>
      </c>
      <c r="U9" s="4">
        <v>1146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44822</v>
      </c>
      <c r="G10" s="6">
        <v>44823</v>
      </c>
      <c r="H10" s="4">
        <v>3</v>
      </c>
      <c r="I10" s="4">
        <v>1</v>
      </c>
      <c r="J10" s="4">
        <v>3</v>
      </c>
      <c r="K10" s="4" t="s">
        <v>30</v>
      </c>
      <c r="L10" s="4">
        <v>1515</v>
      </c>
      <c r="M10" s="4">
        <v>1515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44774</v>
      </c>
      <c r="S10" s="6">
        <v>44826</v>
      </c>
      <c r="T10" s="4" t="s">
        <v>34</v>
      </c>
      <c r="U10" s="4">
        <v>1515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44819</v>
      </c>
      <c r="G11" s="6">
        <v>44823</v>
      </c>
      <c r="H11" s="4">
        <v>2</v>
      </c>
      <c r="I11" s="4">
        <v>4</v>
      </c>
      <c r="J11" s="4">
        <v>8</v>
      </c>
      <c r="K11" s="4" t="s">
        <v>30</v>
      </c>
      <c r="L11" s="4">
        <v>6048</v>
      </c>
      <c r="M11" s="4">
        <v>6048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44782</v>
      </c>
      <c r="S11" s="6">
        <v>44826</v>
      </c>
      <c r="T11" s="4" t="s">
        <v>34</v>
      </c>
      <c r="U11" s="4">
        <v>6048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56</v>
      </c>
      <c r="E12" s="4" t="s">
        <v>62</v>
      </c>
      <c r="F12" s="6">
        <v>44819</v>
      </c>
      <c r="G12" s="6">
        <v>44823</v>
      </c>
      <c r="H12" s="4">
        <v>1</v>
      </c>
      <c r="I12" s="4">
        <v>4</v>
      </c>
      <c r="J12" s="4">
        <v>4</v>
      </c>
      <c r="K12" s="4" t="s">
        <v>30</v>
      </c>
      <c r="L12" s="4">
        <v>1388</v>
      </c>
      <c r="M12" s="4">
        <v>1388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44785</v>
      </c>
      <c r="S12" s="6">
        <v>44826</v>
      </c>
      <c r="T12" s="4" t="s">
        <v>34</v>
      </c>
      <c r="U12" s="4">
        <v>1388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56</v>
      </c>
      <c r="E13" s="4" t="s">
        <v>62</v>
      </c>
      <c r="F13" s="6">
        <v>44820</v>
      </c>
      <c r="G13" s="6">
        <v>44823</v>
      </c>
      <c r="H13" s="4">
        <v>1</v>
      </c>
      <c r="I13" s="4">
        <v>3</v>
      </c>
      <c r="J13" s="4">
        <v>3</v>
      </c>
      <c r="K13" s="4" t="s">
        <v>30</v>
      </c>
      <c r="L13" s="4">
        <v>1041</v>
      </c>
      <c r="M13" s="4">
        <v>1041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44787</v>
      </c>
      <c r="S13" s="6">
        <v>44826</v>
      </c>
      <c r="T13" s="4" t="s">
        <v>34</v>
      </c>
      <c r="U13" s="4">
        <v>1041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44817</v>
      </c>
      <c r="G14" s="6">
        <v>44823</v>
      </c>
      <c r="H14" s="4">
        <v>1</v>
      </c>
      <c r="I14" s="4">
        <v>6</v>
      </c>
      <c r="J14" s="4">
        <v>6</v>
      </c>
      <c r="K14" s="4" t="s">
        <v>30</v>
      </c>
      <c r="L14" s="4">
        <v>2574</v>
      </c>
      <c r="M14" s="4">
        <v>2574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44790</v>
      </c>
      <c r="S14" s="6">
        <v>44826</v>
      </c>
      <c r="T14" s="4" t="s">
        <v>34</v>
      </c>
      <c r="U14" s="4">
        <v>2574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44819</v>
      </c>
      <c r="G15" s="6">
        <v>44823</v>
      </c>
      <c r="H15" s="4">
        <v>1</v>
      </c>
      <c r="I15" s="4">
        <v>4</v>
      </c>
      <c r="J15" s="4">
        <v>4</v>
      </c>
      <c r="K15" s="4" t="s">
        <v>30</v>
      </c>
      <c r="L15" s="4">
        <v>2520</v>
      </c>
      <c r="M15" s="4">
        <v>2520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44792</v>
      </c>
      <c r="S15" s="6">
        <v>44826</v>
      </c>
      <c r="T15" s="4" t="s">
        <v>34</v>
      </c>
      <c r="U15" s="4">
        <v>2520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44821</v>
      </c>
      <c r="G16" s="6">
        <v>44823</v>
      </c>
      <c r="H16" s="4">
        <v>1</v>
      </c>
      <c r="I16" s="4">
        <v>2</v>
      </c>
      <c r="J16" s="4">
        <v>2</v>
      </c>
      <c r="K16" s="4" t="s">
        <v>30</v>
      </c>
      <c r="L16" s="4">
        <v>864</v>
      </c>
      <c r="M16" s="4">
        <v>864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44796</v>
      </c>
      <c r="S16" s="6">
        <v>44826</v>
      </c>
      <c r="T16" s="4" t="s">
        <v>34</v>
      </c>
      <c r="U16" s="4">
        <v>864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44820</v>
      </c>
      <c r="G17" s="6">
        <v>44823</v>
      </c>
      <c r="H17" s="4">
        <v>1</v>
      </c>
      <c r="I17" s="4">
        <v>3</v>
      </c>
      <c r="J17" s="4">
        <v>3</v>
      </c>
      <c r="K17" s="4" t="s">
        <v>30</v>
      </c>
      <c r="L17" s="4">
        <v>1500</v>
      </c>
      <c r="M17" s="4">
        <v>1500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44797</v>
      </c>
      <c r="S17" s="6">
        <v>44826</v>
      </c>
      <c r="T17" s="4" t="s">
        <v>34</v>
      </c>
      <c r="U17" s="4">
        <v>1500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44822</v>
      </c>
      <c r="G18" s="6">
        <v>44823</v>
      </c>
      <c r="H18" s="4">
        <v>2</v>
      </c>
      <c r="I18" s="4">
        <v>1</v>
      </c>
      <c r="J18" s="4">
        <v>2</v>
      </c>
      <c r="K18" s="4" t="s">
        <v>30</v>
      </c>
      <c r="L18" s="4">
        <v>562</v>
      </c>
      <c r="M18" s="4">
        <v>562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44797</v>
      </c>
      <c r="S18" s="6">
        <v>44826</v>
      </c>
      <c r="T18" s="4" t="s">
        <v>34</v>
      </c>
      <c r="U18" s="4">
        <v>562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56</v>
      </c>
      <c r="E19" s="4" t="s">
        <v>57</v>
      </c>
      <c r="F19" s="6">
        <v>44819</v>
      </c>
      <c r="G19" s="6">
        <v>44823</v>
      </c>
      <c r="H19" s="4">
        <v>1</v>
      </c>
      <c r="I19" s="4">
        <v>4</v>
      </c>
      <c r="J19" s="4">
        <v>4</v>
      </c>
      <c r="K19" s="4" t="s">
        <v>30</v>
      </c>
      <c r="L19" s="4">
        <v>1388</v>
      </c>
      <c r="M19" s="4">
        <v>1388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44799</v>
      </c>
      <c r="S19" s="6">
        <v>44826</v>
      </c>
      <c r="T19" s="4" t="s">
        <v>34</v>
      </c>
      <c r="U19" s="4">
        <v>1388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121</v>
      </c>
      <c r="B20" s="4" t="s">
        <v>26</v>
      </c>
      <c r="C20" s="4" t="s">
        <v>131</v>
      </c>
      <c r="D20" s="4" t="s">
        <v>122</v>
      </c>
      <c r="E20" s="4" t="s">
        <v>123</v>
      </c>
      <c r="F20" s="6">
        <v>44822</v>
      </c>
      <c r="G20" s="6">
        <v>44823</v>
      </c>
      <c r="H20" s="4">
        <v>2</v>
      </c>
      <c r="I20" s="4">
        <v>1</v>
      </c>
      <c r="J20" s="4">
        <v>2</v>
      </c>
      <c r="K20" s="4" t="s">
        <v>30</v>
      </c>
      <c r="L20" s="4">
        <v>-562</v>
      </c>
      <c r="M20" s="4">
        <v>-562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44797</v>
      </c>
      <c r="S20" s="6">
        <v>44826</v>
      </c>
      <c r="T20" s="4" t="s">
        <v>34</v>
      </c>
      <c r="U20" s="4">
        <v>-562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6">
        <v>44820</v>
      </c>
      <c r="G21" s="6">
        <v>44823</v>
      </c>
      <c r="H21" s="4">
        <v>1</v>
      </c>
      <c r="I21" s="4">
        <v>3</v>
      </c>
      <c r="J21" s="4">
        <v>3</v>
      </c>
      <c r="K21" s="4" t="s">
        <v>30</v>
      </c>
      <c r="L21" s="4">
        <v>7324</v>
      </c>
      <c r="M21" s="4">
        <v>7324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44799</v>
      </c>
      <c r="S21" s="6">
        <v>44826</v>
      </c>
      <c r="T21" s="4" t="s">
        <v>34</v>
      </c>
      <c r="U21" s="4">
        <v>7324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6">
        <v>44821</v>
      </c>
      <c r="G22" s="6">
        <v>44823</v>
      </c>
      <c r="H22" s="4">
        <v>1</v>
      </c>
      <c r="I22" s="4">
        <v>2</v>
      </c>
      <c r="J22" s="4">
        <v>2</v>
      </c>
      <c r="K22" s="4" t="s">
        <v>30</v>
      </c>
      <c r="L22" s="4">
        <v>2063</v>
      </c>
      <c r="M22" s="4">
        <v>2063</v>
      </c>
      <c r="N22" s="4" t="s">
        <v>141</v>
      </c>
      <c r="O22" s="4" t="s">
        <v>32</v>
      </c>
      <c r="P22" s="4" t="s">
        <v>33</v>
      </c>
      <c r="Q22" s="4">
        <v>0</v>
      </c>
      <c r="R22" s="7">
        <v>44805</v>
      </c>
      <c r="S22" s="6">
        <v>44826</v>
      </c>
      <c r="T22" s="4" t="s">
        <v>34</v>
      </c>
      <c r="U22" s="4">
        <v>2063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44822</v>
      </c>
      <c r="G23" s="6">
        <v>44823</v>
      </c>
      <c r="H23" s="4">
        <v>1</v>
      </c>
      <c r="I23" s="4">
        <v>1</v>
      </c>
      <c r="J23" s="4">
        <v>1</v>
      </c>
      <c r="K23" s="4" t="s">
        <v>30</v>
      </c>
      <c r="L23" s="4">
        <v>1040</v>
      </c>
      <c r="M23" s="4">
        <v>1040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44808</v>
      </c>
      <c r="S23" s="6">
        <v>44826</v>
      </c>
      <c r="T23" s="4" t="s">
        <v>34</v>
      </c>
      <c r="U23" s="4">
        <v>1040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111</v>
      </c>
      <c r="F24" s="6">
        <v>44821</v>
      </c>
      <c r="G24" s="6">
        <v>44823</v>
      </c>
      <c r="H24" s="4">
        <v>1</v>
      </c>
      <c r="I24" s="4">
        <v>2</v>
      </c>
      <c r="J24" s="4">
        <v>2</v>
      </c>
      <c r="K24" s="4" t="s">
        <v>30</v>
      </c>
      <c r="L24" s="4">
        <v>288</v>
      </c>
      <c r="M24" s="4">
        <v>288</v>
      </c>
      <c r="N24" s="4" t="s">
        <v>152</v>
      </c>
      <c r="O24" s="4" t="s">
        <v>32</v>
      </c>
      <c r="P24" s="4" t="s">
        <v>33</v>
      </c>
      <c r="Q24" s="4">
        <v>0</v>
      </c>
      <c r="R24" s="7">
        <v>44810</v>
      </c>
      <c r="S24" s="6">
        <v>44826</v>
      </c>
      <c r="T24" s="4" t="s">
        <v>34</v>
      </c>
      <c r="U24" s="4">
        <v>288</v>
      </c>
      <c r="V24" s="4">
        <v>0</v>
      </c>
      <c r="W24" s="4">
        <v>0</v>
      </c>
      <c r="X24" s="4" t="s">
        <v>153</v>
      </c>
      <c r="Y24" s="4" t="s">
        <v>154</v>
      </c>
    </row>
    <row r="25" s="4" customFormat="1" spans="1:25">
      <c r="A25" s="4" t="s">
        <v>155</v>
      </c>
      <c r="B25" s="4" t="s">
        <v>26</v>
      </c>
      <c r="C25" s="4" t="s">
        <v>27</v>
      </c>
      <c r="D25" s="4" t="s">
        <v>156</v>
      </c>
      <c r="E25" s="4" t="s">
        <v>157</v>
      </c>
      <c r="F25" s="6">
        <v>44822</v>
      </c>
      <c r="G25" s="6">
        <v>44823</v>
      </c>
      <c r="H25" s="4">
        <v>1</v>
      </c>
      <c r="I25" s="4">
        <v>1</v>
      </c>
      <c r="J25" s="4">
        <v>1</v>
      </c>
      <c r="K25" s="4" t="s">
        <v>30</v>
      </c>
      <c r="L25" s="4">
        <v>404</v>
      </c>
      <c r="M25" s="4">
        <v>404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44810</v>
      </c>
      <c r="S25" s="6">
        <v>44826</v>
      </c>
      <c r="T25" s="4" t="s">
        <v>34</v>
      </c>
      <c r="U25" s="4">
        <v>404</v>
      </c>
      <c r="V25" s="4">
        <v>0</v>
      </c>
      <c r="W25" s="4">
        <v>0</v>
      </c>
      <c r="X25" s="4" t="s">
        <v>159</v>
      </c>
      <c r="Y25" s="4" t="s">
        <v>160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44820</v>
      </c>
      <c r="G26" s="6">
        <v>44823</v>
      </c>
      <c r="H26" s="4">
        <v>1</v>
      </c>
      <c r="I26" s="4">
        <v>3</v>
      </c>
      <c r="J26" s="4">
        <v>3</v>
      </c>
      <c r="K26" s="4" t="s">
        <v>30</v>
      </c>
      <c r="L26" s="4">
        <v>4029</v>
      </c>
      <c r="M26" s="4">
        <v>4029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44810</v>
      </c>
      <c r="S26" s="6">
        <v>44826</v>
      </c>
      <c r="T26" s="4" t="s">
        <v>34</v>
      </c>
      <c r="U26" s="4">
        <v>4029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168</v>
      </c>
      <c r="E27" s="4" t="s">
        <v>169</v>
      </c>
      <c r="F27" s="6">
        <v>44817</v>
      </c>
      <c r="G27" s="6">
        <v>44823</v>
      </c>
      <c r="H27" s="4">
        <v>1</v>
      </c>
      <c r="I27" s="4">
        <v>6</v>
      </c>
      <c r="J27" s="4">
        <v>6</v>
      </c>
      <c r="K27" s="4" t="s">
        <v>30</v>
      </c>
      <c r="L27" s="4">
        <v>1764</v>
      </c>
      <c r="M27" s="4">
        <v>1764</v>
      </c>
      <c r="N27" s="4" t="s">
        <v>170</v>
      </c>
      <c r="O27" s="4" t="s">
        <v>32</v>
      </c>
      <c r="P27" s="4" t="s">
        <v>33</v>
      </c>
      <c r="Q27" s="4">
        <v>0</v>
      </c>
      <c r="R27" s="7">
        <v>44814</v>
      </c>
      <c r="S27" s="6">
        <v>44826</v>
      </c>
      <c r="T27" s="4" t="s">
        <v>34</v>
      </c>
      <c r="U27" s="4">
        <v>1764</v>
      </c>
      <c r="V27" s="4">
        <v>0</v>
      </c>
      <c r="W27" s="4">
        <v>0</v>
      </c>
      <c r="X27" s="4" t="s">
        <v>171</v>
      </c>
      <c r="Y27" s="4" t="s">
        <v>172</v>
      </c>
    </row>
    <row r="28" s="4" customFormat="1" spans="1:25">
      <c r="A28" s="4" t="s">
        <v>173</v>
      </c>
      <c r="B28" s="4" t="s">
        <v>26</v>
      </c>
      <c r="C28" s="4" t="s">
        <v>27</v>
      </c>
      <c r="D28" s="4" t="s">
        <v>151</v>
      </c>
      <c r="E28" s="4" t="s">
        <v>174</v>
      </c>
      <c r="F28" s="6">
        <v>44820</v>
      </c>
      <c r="G28" s="6">
        <v>44823</v>
      </c>
      <c r="H28" s="4">
        <v>1</v>
      </c>
      <c r="I28" s="4">
        <v>3</v>
      </c>
      <c r="J28" s="4">
        <v>3</v>
      </c>
      <c r="K28" s="4" t="s">
        <v>30</v>
      </c>
      <c r="L28" s="4">
        <v>306</v>
      </c>
      <c r="M28" s="4">
        <v>306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44815</v>
      </c>
      <c r="S28" s="6">
        <v>44826</v>
      </c>
      <c r="T28" s="4" t="s">
        <v>34</v>
      </c>
      <c r="U28" s="4">
        <v>306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178</v>
      </c>
      <c r="B29" s="4" t="s">
        <v>26</v>
      </c>
      <c r="C29" s="4" t="s">
        <v>27</v>
      </c>
      <c r="D29" s="4" t="s">
        <v>179</v>
      </c>
      <c r="E29" s="4" t="s">
        <v>180</v>
      </c>
      <c r="F29" s="6">
        <v>44819</v>
      </c>
      <c r="G29" s="6">
        <v>44823</v>
      </c>
      <c r="H29" s="4">
        <v>1</v>
      </c>
      <c r="I29" s="4">
        <v>4</v>
      </c>
      <c r="J29" s="4">
        <v>4</v>
      </c>
      <c r="K29" s="4" t="s">
        <v>30</v>
      </c>
      <c r="L29" s="4">
        <v>2352</v>
      </c>
      <c r="M29" s="4">
        <v>2352</v>
      </c>
      <c r="N29" s="4" t="s">
        <v>181</v>
      </c>
      <c r="O29" s="4" t="s">
        <v>32</v>
      </c>
      <c r="P29" s="4" t="s">
        <v>33</v>
      </c>
      <c r="Q29" s="4">
        <v>0</v>
      </c>
      <c r="R29" s="7">
        <v>44815</v>
      </c>
      <c r="S29" s="6">
        <v>44826</v>
      </c>
      <c r="T29" s="4" t="s">
        <v>34</v>
      </c>
      <c r="U29" s="4">
        <v>2352</v>
      </c>
      <c r="V29" s="4">
        <v>0</v>
      </c>
      <c r="W29" s="4">
        <v>0</v>
      </c>
      <c r="X29" s="4" t="s">
        <v>182</v>
      </c>
      <c r="Y29" s="4" t="s">
        <v>183</v>
      </c>
    </row>
    <row r="30" s="4" customFormat="1" spans="1:25">
      <c r="A30" s="4" t="s">
        <v>184</v>
      </c>
      <c r="B30" s="4" t="s">
        <v>26</v>
      </c>
      <c r="C30" s="4" t="s">
        <v>27</v>
      </c>
      <c r="D30" s="4" t="s">
        <v>185</v>
      </c>
      <c r="E30" s="4" t="s">
        <v>186</v>
      </c>
      <c r="F30" s="6">
        <v>44820</v>
      </c>
      <c r="G30" s="6">
        <v>44823</v>
      </c>
      <c r="H30" s="4">
        <v>1</v>
      </c>
      <c r="I30" s="4">
        <v>3</v>
      </c>
      <c r="J30" s="4">
        <v>3</v>
      </c>
      <c r="K30" s="4" t="s">
        <v>30</v>
      </c>
      <c r="L30" s="4">
        <v>1839</v>
      </c>
      <c r="M30" s="4">
        <v>1839</v>
      </c>
      <c r="N30" s="4" t="s">
        <v>187</v>
      </c>
      <c r="O30" s="4" t="s">
        <v>32</v>
      </c>
      <c r="P30" s="4" t="s">
        <v>33</v>
      </c>
      <c r="Q30" s="4">
        <v>0</v>
      </c>
      <c r="R30" s="7">
        <v>44816</v>
      </c>
      <c r="S30" s="6">
        <v>44826</v>
      </c>
      <c r="T30" s="4" t="s">
        <v>34</v>
      </c>
      <c r="U30" s="4">
        <v>1839</v>
      </c>
      <c r="V30" s="4">
        <v>0</v>
      </c>
      <c r="W30" s="4">
        <v>0</v>
      </c>
      <c r="X30" s="4" t="s">
        <v>188</v>
      </c>
      <c r="Y30" s="4" t="s">
        <v>189</v>
      </c>
    </row>
    <row r="31" s="4" customFormat="1" spans="1:25">
      <c r="A31" s="4" t="s">
        <v>190</v>
      </c>
      <c r="B31" s="4" t="s">
        <v>26</v>
      </c>
      <c r="C31" s="4" t="s">
        <v>27</v>
      </c>
      <c r="D31" s="4" t="s">
        <v>191</v>
      </c>
      <c r="E31" s="4" t="s">
        <v>192</v>
      </c>
      <c r="F31" s="6">
        <v>44817</v>
      </c>
      <c r="G31" s="6">
        <v>44823</v>
      </c>
      <c r="H31" s="4">
        <v>1</v>
      </c>
      <c r="I31" s="4">
        <v>6</v>
      </c>
      <c r="J31" s="4">
        <v>6</v>
      </c>
      <c r="K31" s="4" t="s">
        <v>30</v>
      </c>
      <c r="L31" s="4">
        <v>1650</v>
      </c>
      <c r="M31" s="4">
        <v>1650</v>
      </c>
      <c r="N31" s="4" t="s">
        <v>193</v>
      </c>
      <c r="O31" s="4" t="s">
        <v>32</v>
      </c>
      <c r="P31" s="4" t="s">
        <v>33</v>
      </c>
      <c r="Q31" s="4">
        <v>0</v>
      </c>
      <c r="R31" s="7">
        <v>44816</v>
      </c>
      <c r="S31" s="6">
        <v>44826</v>
      </c>
      <c r="T31" s="4" t="s">
        <v>34</v>
      </c>
      <c r="U31" s="4">
        <v>1650</v>
      </c>
      <c r="V31" s="4">
        <v>0</v>
      </c>
      <c r="W31" s="4">
        <v>0</v>
      </c>
      <c r="X31" s="4" t="s">
        <v>194</v>
      </c>
      <c r="Y31" s="4" t="s">
        <v>195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44818</v>
      </c>
      <c r="G32" s="6">
        <v>44823</v>
      </c>
      <c r="H32" s="4">
        <v>1</v>
      </c>
      <c r="I32" s="4">
        <v>5</v>
      </c>
      <c r="J32" s="4">
        <v>5</v>
      </c>
      <c r="K32" s="4" t="s">
        <v>30</v>
      </c>
      <c r="L32" s="4">
        <v>3705</v>
      </c>
      <c r="M32" s="4">
        <v>3705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44817</v>
      </c>
      <c r="S32" s="6">
        <v>44826</v>
      </c>
      <c r="T32" s="4" t="s">
        <v>34</v>
      </c>
      <c r="U32" s="4">
        <v>3705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5">
      <c r="A33" s="4" t="s">
        <v>202</v>
      </c>
      <c r="B33" s="4" t="s">
        <v>26</v>
      </c>
      <c r="C33" s="4" t="s">
        <v>27</v>
      </c>
      <c r="D33" s="4" t="s">
        <v>203</v>
      </c>
      <c r="E33" s="4" t="s">
        <v>204</v>
      </c>
      <c r="F33" s="6">
        <v>44822</v>
      </c>
      <c r="G33" s="6">
        <v>44823</v>
      </c>
      <c r="H33" s="4">
        <v>1</v>
      </c>
      <c r="I33" s="4">
        <v>1</v>
      </c>
      <c r="J33" s="4">
        <v>1</v>
      </c>
      <c r="K33" s="4" t="s">
        <v>30</v>
      </c>
      <c r="L33" s="4">
        <v>456</v>
      </c>
      <c r="M33" s="4">
        <v>456</v>
      </c>
      <c r="N33" s="4" t="s">
        <v>205</v>
      </c>
      <c r="O33" s="4" t="s">
        <v>32</v>
      </c>
      <c r="P33" s="4" t="s">
        <v>33</v>
      </c>
      <c r="Q33" s="4">
        <v>0</v>
      </c>
      <c r="R33" s="7">
        <v>44817</v>
      </c>
      <c r="S33" s="6">
        <v>44826</v>
      </c>
      <c r="T33" s="4" t="s">
        <v>34</v>
      </c>
      <c r="U33" s="4">
        <v>456</v>
      </c>
      <c r="V33" s="4">
        <v>0</v>
      </c>
      <c r="W33" s="4">
        <v>0</v>
      </c>
      <c r="X33" s="4" t="s">
        <v>206</v>
      </c>
      <c r="Y33" s="4" t="s">
        <v>207</v>
      </c>
    </row>
    <row r="34" s="4" customFormat="1" spans="1:25">
      <c r="A34" s="4" t="s">
        <v>208</v>
      </c>
      <c r="B34" s="4" t="s">
        <v>26</v>
      </c>
      <c r="C34" s="4" t="s">
        <v>27</v>
      </c>
      <c r="D34" s="4" t="s">
        <v>209</v>
      </c>
      <c r="E34" s="4" t="s">
        <v>210</v>
      </c>
      <c r="F34" s="6">
        <v>44820</v>
      </c>
      <c r="G34" s="6">
        <v>44823</v>
      </c>
      <c r="H34" s="4">
        <v>1</v>
      </c>
      <c r="I34" s="4">
        <v>3</v>
      </c>
      <c r="J34" s="4">
        <v>3</v>
      </c>
      <c r="K34" s="4" t="s">
        <v>30</v>
      </c>
      <c r="L34" s="4">
        <v>995</v>
      </c>
      <c r="M34" s="4">
        <v>995</v>
      </c>
      <c r="N34" s="4" t="s">
        <v>211</v>
      </c>
      <c r="O34" s="4" t="s">
        <v>32</v>
      </c>
      <c r="P34" s="4" t="s">
        <v>33</v>
      </c>
      <c r="Q34" s="4">
        <v>0</v>
      </c>
      <c r="R34" s="7">
        <v>44817</v>
      </c>
      <c r="S34" s="6">
        <v>44826</v>
      </c>
      <c r="T34" s="4" t="s">
        <v>34</v>
      </c>
      <c r="U34" s="4">
        <v>995</v>
      </c>
      <c r="V34" s="4">
        <v>0</v>
      </c>
      <c r="W34" s="4">
        <v>0</v>
      </c>
      <c r="X34" s="4" t="s">
        <v>212</v>
      </c>
      <c r="Y34" s="4" t="s">
        <v>213</v>
      </c>
    </row>
    <row r="35" s="4" customFormat="1" spans="1:25">
      <c r="A35" s="4" t="s">
        <v>214</v>
      </c>
      <c r="B35" s="4" t="s">
        <v>26</v>
      </c>
      <c r="C35" s="4" t="s">
        <v>27</v>
      </c>
      <c r="D35" s="4" t="s">
        <v>151</v>
      </c>
      <c r="E35" s="4" t="s">
        <v>215</v>
      </c>
      <c r="F35" s="6">
        <v>44821</v>
      </c>
      <c r="G35" s="6">
        <v>44823</v>
      </c>
      <c r="H35" s="4">
        <v>1</v>
      </c>
      <c r="I35" s="4">
        <v>2</v>
      </c>
      <c r="J35" s="4">
        <v>2</v>
      </c>
      <c r="K35" s="4" t="s">
        <v>30</v>
      </c>
      <c r="L35" s="4">
        <v>282</v>
      </c>
      <c r="M35" s="4">
        <v>282</v>
      </c>
      <c r="N35" s="4" t="s">
        <v>216</v>
      </c>
      <c r="O35" s="4" t="s">
        <v>32</v>
      </c>
      <c r="P35" s="4" t="s">
        <v>33</v>
      </c>
      <c r="Q35" s="4">
        <v>0</v>
      </c>
      <c r="R35" s="7">
        <v>44817</v>
      </c>
      <c r="S35" s="6">
        <v>44826</v>
      </c>
      <c r="T35" s="4" t="s">
        <v>34</v>
      </c>
      <c r="U35" s="4">
        <v>282</v>
      </c>
      <c r="V35" s="4">
        <v>0</v>
      </c>
      <c r="W35" s="4">
        <v>0</v>
      </c>
      <c r="X35" s="4" t="s">
        <v>217</v>
      </c>
      <c r="Y35" s="4" t="s">
        <v>218</v>
      </c>
    </row>
    <row r="36" s="4" customFormat="1" spans="1:25">
      <c r="A36" s="4" t="s">
        <v>219</v>
      </c>
      <c r="B36" s="4" t="s">
        <v>26</v>
      </c>
      <c r="C36" s="4" t="s">
        <v>27</v>
      </c>
      <c r="D36" s="4" t="s">
        <v>220</v>
      </c>
      <c r="E36" s="4" t="s">
        <v>221</v>
      </c>
      <c r="F36" s="6">
        <v>44822</v>
      </c>
      <c r="G36" s="6">
        <v>44823</v>
      </c>
      <c r="H36" s="4">
        <v>1</v>
      </c>
      <c r="I36" s="4">
        <v>1</v>
      </c>
      <c r="J36" s="4">
        <v>1</v>
      </c>
      <c r="K36" s="4" t="s">
        <v>30</v>
      </c>
      <c r="L36" s="4">
        <v>854.76</v>
      </c>
      <c r="M36" s="4">
        <v>854.76</v>
      </c>
      <c r="N36" s="4" t="s">
        <v>222</v>
      </c>
      <c r="O36" s="4" t="s">
        <v>32</v>
      </c>
      <c r="P36" s="4" t="s">
        <v>33</v>
      </c>
      <c r="Q36" s="4">
        <v>0</v>
      </c>
      <c r="R36" s="7">
        <v>44818</v>
      </c>
      <c r="S36" s="6">
        <v>44826</v>
      </c>
      <c r="T36" s="4" t="s">
        <v>34</v>
      </c>
      <c r="U36" s="4">
        <v>854.76</v>
      </c>
      <c r="V36" s="4">
        <v>0</v>
      </c>
      <c r="W36" s="4">
        <v>0</v>
      </c>
      <c r="X36" s="4" t="s">
        <v>223</v>
      </c>
      <c r="Y36" s="4" t="s">
        <v>126</v>
      </c>
    </row>
    <row r="37" s="4" customFormat="1" spans="1:25">
      <c r="A37" s="4" t="s">
        <v>224</v>
      </c>
      <c r="B37" s="4" t="s">
        <v>26</v>
      </c>
      <c r="C37" s="4" t="s">
        <v>27</v>
      </c>
      <c r="D37" s="4" t="s">
        <v>225</v>
      </c>
      <c r="E37" s="4" t="s">
        <v>226</v>
      </c>
      <c r="F37" s="6">
        <v>44821</v>
      </c>
      <c r="G37" s="6">
        <v>44823</v>
      </c>
      <c r="H37" s="4">
        <v>1</v>
      </c>
      <c r="I37" s="4">
        <v>2</v>
      </c>
      <c r="J37" s="4">
        <v>2</v>
      </c>
      <c r="K37" s="4" t="s">
        <v>30</v>
      </c>
      <c r="L37" s="4">
        <v>2230</v>
      </c>
      <c r="M37" s="4">
        <v>2230</v>
      </c>
      <c r="N37" s="4" t="s">
        <v>227</v>
      </c>
      <c r="O37" s="4" t="s">
        <v>32</v>
      </c>
      <c r="P37" s="4" t="s">
        <v>33</v>
      </c>
      <c r="Q37" s="4">
        <v>0</v>
      </c>
      <c r="R37" s="7">
        <v>44818</v>
      </c>
      <c r="S37" s="6">
        <v>44826</v>
      </c>
      <c r="T37" s="4" t="s">
        <v>34</v>
      </c>
      <c r="U37" s="4">
        <v>2230</v>
      </c>
      <c r="V37" s="4">
        <v>0</v>
      </c>
      <c r="W37" s="4">
        <v>0</v>
      </c>
      <c r="X37" s="4" t="s">
        <v>228</v>
      </c>
      <c r="Y37" s="4" t="s">
        <v>229</v>
      </c>
    </row>
    <row r="38" s="4" customFormat="1" spans="1:25">
      <c r="A38" s="4" t="s">
        <v>230</v>
      </c>
      <c r="B38" s="4" t="s">
        <v>26</v>
      </c>
      <c r="C38" s="4" t="s">
        <v>27</v>
      </c>
      <c r="D38" s="4" t="s">
        <v>231</v>
      </c>
      <c r="E38" s="4" t="s">
        <v>232</v>
      </c>
      <c r="F38" s="6">
        <v>44822</v>
      </c>
      <c r="G38" s="6">
        <v>44823</v>
      </c>
      <c r="H38" s="4">
        <v>1</v>
      </c>
      <c r="I38" s="4">
        <v>1</v>
      </c>
      <c r="J38" s="4">
        <v>1</v>
      </c>
      <c r="K38" s="4" t="s">
        <v>30</v>
      </c>
      <c r="L38" s="4">
        <v>610</v>
      </c>
      <c r="M38" s="4">
        <v>610</v>
      </c>
      <c r="N38" s="4" t="s">
        <v>233</v>
      </c>
      <c r="O38" s="4" t="s">
        <v>32</v>
      </c>
      <c r="P38" s="4" t="s">
        <v>33</v>
      </c>
      <c r="Q38" s="4">
        <v>0</v>
      </c>
      <c r="R38" s="7">
        <v>44818</v>
      </c>
      <c r="S38" s="6">
        <v>44826</v>
      </c>
      <c r="T38" s="4" t="s">
        <v>34</v>
      </c>
      <c r="U38" s="4">
        <v>610</v>
      </c>
      <c r="V38" s="4">
        <v>0</v>
      </c>
      <c r="W38" s="4">
        <v>0</v>
      </c>
      <c r="X38" s="4" t="s">
        <v>234</v>
      </c>
      <c r="Y38" s="4" t="s">
        <v>235</v>
      </c>
    </row>
    <row r="39" s="4" customFormat="1" spans="1:25">
      <c r="A39" s="4" t="s">
        <v>236</v>
      </c>
      <c r="B39" s="4" t="s">
        <v>26</v>
      </c>
      <c r="C39" s="4" t="s">
        <v>27</v>
      </c>
      <c r="D39" s="4" t="s">
        <v>191</v>
      </c>
      <c r="E39" s="4" t="s">
        <v>237</v>
      </c>
      <c r="F39" s="6">
        <v>44819</v>
      </c>
      <c r="G39" s="6">
        <v>44823</v>
      </c>
      <c r="H39" s="4">
        <v>1</v>
      </c>
      <c r="I39" s="4">
        <v>4</v>
      </c>
      <c r="J39" s="4">
        <v>4</v>
      </c>
      <c r="K39" s="4" t="s">
        <v>30</v>
      </c>
      <c r="L39" s="4">
        <v>920</v>
      </c>
      <c r="M39" s="4">
        <v>920</v>
      </c>
      <c r="N39" s="4" t="s">
        <v>238</v>
      </c>
      <c r="O39" s="4" t="s">
        <v>32</v>
      </c>
      <c r="P39" s="4" t="s">
        <v>33</v>
      </c>
      <c r="Q39" s="4">
        <v>0</v>
      </c>
      <c r="R39" s="7">
        <v>44819</v>
      </c>
      <c r="S39" s="6">
        <v>44826</v>
      </c>
      <c r="T39" s="4" t="s">
        <v>34</v>
      </c>
      <c r="U39" s="4">
        <v>920</v>
      </c>
      <c r="V39" s="4">
        <v>0</v>
      </c>
      <c r="W39" s="4">
        <v>0</v>
      </c>
      <c r="X39" s="4" t="s">
        <v>239</v>
      </c>
      <c r="Y39" s="4" t="s">
        <v>240</v>
      </c>
    </row>
    <row r="40" s="4" customFormat="1" spans="1:25">
      <c r="A40" s="4" t="s">
        <v>241</v>
      </c>
      <c r="B40" s="4" t="s">
        <v>26</v>
      </c>
      <c r="C40" s="4" t="s">
        <v>27</v>
      </c>
      <c r="D40" s="4" t="s">
        <v>242</v>
      </c>
      <c r="E40" s="4" t="s">
        <v>243</v>
      </c>
      <c r="F40" s="6">
        <v>44820</v>
      </c>
      <c r="G40" s="6">
        <v>44823</v>
      </c>
      <c r="H40" s="4">
        <v>1</v>
      </c>
      <c r="I40" s="4">
        <v>3</v>
      </c>
      <c r="J40" s="4">
        <v>3</v>
      </c>
      <c r="K40" s="4" t="s">
        <v>30</v>
      </c>
      <c r="L40" s="4">
        <v>1260</v>
      </c>
      <c r="M40" s="4">
        <v>1260</v>
      </c>
      <c r="N40" s="4" t="s">
        <v>244</v>
      </c>
      <c r="O40" s="4" t="s">
        <v>32</v>
      </c>
      <c r="P40" s="4" t="s">
        <v>33</v>
      </c>
      <c r="Q40" s="4">
        <v>0</v>
      </c>
      <c r="R40" s="7">
        <v>44818</v>
      </c>
      <c r="S40" s="6">
        <v>44826</v>
      </c>
      <c r="T40" s="4" t="s">
        <v>34</v>
      </c>
      <c r="U40" s="4">
        <v>1260</v>
      </c>
      <c r="V40" s="4">
        <v>0</v>
      </c>
      <c r="W40" s="4">
        <v>0</v>
      </c>
      <c r="X40" s="4" t="s">
        <v>245</v>
      </c>
      <c r="Y40" s="4" t="s">
        <v>246</v>
      </c>
    </row>
    <row r="41" s="4" customFormat="1" spans="1:25">
      <c r="A41" s="4" t="s">
        <v>247</v>
      </c>
      <c r="B41" s="4" t="s">
        <v>26</v>
      </c>
      <c r="C41" s="4" t="s">
        <v>27</v>
      </c>
      <c r="D41" s="4" t="s">
        <v>248</v>
      </c>
      <c r="E41" s="4" t="s">
        <v>249</v>
      </c>
      <c r="F41" s="6">
        <v>44821</v>
      </c>
      <c r="G41" s="6">
        <v>44823</v>
      </c>
      <c r="H41" s="4">
        <v>1</v>
      </c>
      <c r="I41" s="4">
        <v>2</v>
      </c>
      <c r="J41" s="4">
        <v>2</v>
      </c>
      <c r="K41" s="4" t="s">
        <v>30</v>
      </c>
      <c r="L41" s="4">
        <v>2460</v>
      </c>
      <c r="M41" s="4">
        <v>2460</v>
      </c>
      <c r="N41" s="4" t="s">
        <v>250</v>
      </c>
      <c r="O41" s="4" t="s">
        <v>32</v>
      </c>
      <c r="P41" s="4" t="s">
        <v>33</v>
      </c>
      <c r="Q41" s="4">
        <v>0</v>
      </c>
      <c r="R41" s="7">
        <v>44819</v>
      </c>
      <c r="S41" s="6">
        <v>44826</v>
      </c>
      <c r="T41" s="4" t="s">
        <v>34</v>
      </c>
      <c r="U41" s="4">
        <v>2460</v>
      </c>
      <c r="V41" s="4">
        <v>0</v>
      </c>
      <c r="W41" s="4">
        <v>0</v>
      </c>
      <c r="X41" s="4" t="s">
        <v>251</v>
      </c>
      <c r="Y41" s="4" t="s">
        <v>252</v>
      </c>
    </row>
    <row r="42" s="4" customFormat="1" spans="1:25">
      <c r="A42" s="4" t="s">
        <v>253</v>
      </c>
      <c r="B42" s="4" t="s">
        <v>26</v>
      </c>
      <c r="C42" s="4" t="s">
        <v>27</v>
      </c>
      <c r="D42" s="4" t="s">
        <v>254</v>
      </c>
      <c r="E42" s="4" t="s">
        <v>255</v>
      </c>
      <c r="F42" s="6">
        <v>44822</v>
      </c>
      <c r="G42" s="6">
        <v>44823</v>
      </c>
      <c r="H42" s="4">
        <v>1</v>
      </c>
      <c r="I42" s="4">
        <v>1</v>
      </c>
      <c r="J42" s="4">
        <v>1</v>
      </c>
      <c r="K42" s="4" t="s">
        <v>30</v>
      </c>
      <c r="L42" s="4">
        <v>405</v>
      </c>
      <c r="M42" s="4">
        <v>405</v>
      </c>
      <c r="N42" s="4" t="s">
        <v>256</v>
      </c>
      <c r="O42" s="4" t="s">
        <v>32</v>
      </c>
      <c r="P42" s="4" t="s">
        <v>33</v>
      </c>
      <c r="Q42" s="4">
        <v>0</v>
      </c>
      <c r="R42" s="7">
        <v>44819</v>
      </c>
      <c r="S42" s="6">
        <v>44826</v>
      </c>
      <c r="T42" s="4" t="s">
        <v>34</v>
      </c>
      <c r="U42" s="4">
        <v>405</v>
      </c>
      <c r="V42" s="4">
        <v>0</v>
      </c>
      <c r="W42" s="4">
        <v>0</v>
      </c>
      <c r="X42" s="4" t="s">
        <v>257</v>
      </c>
      <c r="Y42" s="4" t="s">
        <v>258</v>
      </c>
    </row>
    <row r="43" s="4" customFormat="1" spans="1:25">
      <c r="A43" s="4" t="s">
        <v>259</v>
      </c>
      <c r="B43" s="4" t="s">
        <v>26</v>
      </c>
      <c r="C43" s="4" t="s">
        <v>27</v>
      </c>
      <c r="D43" s="4" t="s">
        <v>260</v>
      </c>
      <c r="E43" s="4" t="s">
        <v>261</v>
      </c>
      <c r="F43" s="6">
        <v>44821</v>
      </c>
      <c r="G43" s="6">
        <v>44823</v>
      </c>
      <c r="H43" s="4">
        <v>1</v>
      </c>
      <c r="I43" s="4">
        <v>2</v>
      </c>
      <c r="J43" s="4">
        <v>2</v>
      </c>
      <c r="K43" s="4" t="s">
        <v>30</v>
      </c>
      <c r="L43" s="4">
        <v>2990</v>
      </c>
      <c r="M43" s="4">
        <v>2990</v>
      </c>
      <c r="N43" s="4" t="s">
        <v>262</v>
      </c>
      <c r="O43" s="4" t="s">
        <v>32</v>
      </c>
      <c r="P43" s="4" t="s">
        <v>33</v>
      </c>
      <c r="Q43" s="4">
        <v>0</v>
      </c>
      <c r="R43" s="7">
        <v>44819</v>
      </c>
      <c r="S43" s="6">
        <v>44826</v>
      </c>
      <c r="T43" s="4" t="s">
        <v>34</v>
      </c>
      <c r="U43" s="4">
        <v>2990</v>
      </c>
      <c r="V43" s="4">
        <v>0</v>
      </c>
      <c r="W43" s="4">
        <v>0</v>
      </c>
      <c r="X43" s="4" t="s">
        <v>126</v>
      </c>
      <c r="Y43" s="4" t="s">
        <v>126</v>
      </c>
    </row>
    <row r="44" s="4" customFormat="1" spans="1:25">
      <c r="A44" s="4" t="s">
        <v>259</v>
      </c>
      <c r="B44" s="4" t="s">
        <v>26</v>
      </c>
      <c r="C44" s="4" t="s">
        <v>131</v>
      </c>
      <c r="D44" s="4" t="s">
        <v>260</v>
      </c>
      <c r="E44" s="4" t="s">
        <v>261</v>
      </c>
      <c r="F44" s="6">
        <v>44821</v>
      </c>
      <c r="G44" s="6">
        <v>44823</v>
      </c>
      <c r="H44" s="4">
        <v>1</v>
      </c>
      <c r="I44" s="4">
        <v>2</v>
      </c>
      <c r="J44" s="4">
        <v>2</v>
      </c>
      <c r="K44" s="4" t="s">
        <v>30</v>
      </c>
      <c r="L44" s="4">
        <v>-2990</v>
      </c>
      <c r="M44" s="4">
        <v>-2990</v>
      </c>
      <c r="N44" s="4" t="s">
        <v>262</v>
      </c>
      <c r="O44" s="4" t="s">
        <v>32</v>
      </c>
      <c r="P44" s="4" t="s">
        <v>33</v>
      </c>
      <c r="Q44" s="4">
        <v>0</v>
      </c>
      <c r="R44" s="7">
        <v>44819</v>
      </c>
      <c r="S44" s="6">
        <v>44826</v>
      </c>
      <c r="T44" s="4" t="s">
        <v>34</v>
      </c>
      <c r="U44" s="4">
        <v>-2990</v>
      </c>
      <c r="V44" s="4">
        <v>0</v>
      </c>
      <c r="W44" s="4">
        <v>0</v>
      </c>
      <c r="X44" s="4" t="s">
        <v>126</v>
      </c>
      <c r="Y44" s="4" t="s">
        <v>126</v>
      </c>
    </row>
    <row r="45" s="4" customFormat="1" spans="1:25">
      <c r="A45" s="4" t="s">
        <v>263</v>
      </c>
      <c r="B45" s="4" t="s">
        <v>26</v>
      </c>
      <c r="C45" s="4" t="s">
        <v>27</v>
      </c>
      <c r="D45" s="4" t="s">
        <v>191</v>
      </c>
      <c r="E45" s="4" t="s">
        <v>237</v>
      </c>
      <c r="F45" s="6">
        <v>44821</v>
      </c>
      <c r="G45" s="6">
        <v>44823</v>
      </c>
      <c r="H45" s="4">
        <v>1</v>
      </c>
      <c r="I45" s="4">
        <v>2</v>
      </c>
      <c r="J45" s="4">
        <v>2</v>
      </c>
      <c r="K45" s="4" t="s">
        <v>30</v>
      </c>
      <c r="L45" s="4">
        <v>460</v>
      </c>
      <c r="M45" s="4">
        <v>460</v>
      </c>
      <c r="N45" s="4" t="s">
        <v>264</v>
      </c>
      <c r="O45" s="4" t="s">
        <v>32</v>
      </c>
      <c r="P45" s="4" t="s">
        <v>33</v>
      </c>
      <c r="Q45" s="4">
        <v>0</v>
      </c>
      <c r="R45" s="7">
        <v>44820</v>
      </c>
      <c r="S45" s="6">
        <v>44826</v>
      </c>
      <c r="T45" s="4" t="s">
        <v>34</v>
      </c>
      <c r="U45" s="4">
        <v>460</v>
      </c>
      <c r="V45" s="4">
        <v>0</v>
      </c>
      <c r="W45" s="4">
        <v>0</v>
      </c>
      <c r="X45" s="4" t="s">
        <v>265</v>
      </c>
      <c r="Y45" s="4" t="s">
        <v>266</v>
      </c>
    </row>
    <row r="46" s="4" customFormat="1" spans="1:25">
      <c r="A46" s="4" t="s">
        <v>267</v>
      </c>
      <c r="B46" s="4" t="s">
        <v>26</v>
      </c>
      <c r="C46" s="4" t="s">
        <v>27</v>
      </c>
      <c r="D46" s="4" t="s">
        <v>268</v>
      </c>
      <c r="E46" s="4" t="s">
        <v>269</v>
      </c>
      <c r="F46" s="6">
        <v>44822</v>
      </c>
      <c r="G46" s="6">
        <v>44823</v>
      </c>
      <c r="H46" s="4">
        <v>1</v>
      </c>
      <c r="I46" s="4">
        <v>1</v>
      </c>
      <c r="J46" s="4">
        <v>1</v>
      </c>
      <c r="K46" s="4" t="s">
        <v>30</v>
      </c>
      <c r="L46" s="4">
        <v>364</v>
      </c>
      <c r="M46" s="4">
        <v>364</v>
      </c>
      <c r="N46" s="4" t="s">
        <v>270</v>
      </c>
      <c r="O46" s="4" t="s">
        <v>32</v>
      </c>
      <c r="P46" s="4" t="s">
        <v>33</v>
      </c>
      <c r="Q46" s="4">
        <v>0</v>
      </c>
      <c r="R46" s="7">
        <v>44820</v>
      </c>
      <c r="S46" s="6">
        <v>44826</v>
      </c>
      <c r="T46" s="4" t="s">
        <v>34</v>
      </c>
      <c r="U46" s="4">
        <v>364</v>
      </c>
      <c r="V46" s="4">
        <v>0</v>
      </c>
      <c r="W46" s="4">
        <v>0</v>
      </c>
      <c r="X46" s="4" t="s">
        <v>271</v>
      </c>
      <c r="Y46" s="4" t="s">
        <v>272</v>
      </c>
    </row>
    <row r="47" s="4" customFormat="1" spans="1:25">
      <c r="A47" s="4" t="s">
        <v>273</v>
      </c>
      <c r="B47" s="4" t="s">
        <v>26</v>
      </c>
      <c r="C47" s="4" t="s">
        <v>27</v>
      </c>
      <c r="D47" s="4" t="s">
        <v>274</v>
      </c>
      <c r="E47" s="4" t="s">
        <v>275</v>
      </c>
      <c r="F47" s="6">
        <v>44822</v>
      </c>
      <c r="G47" s="6">
        <v>44823</v>
      </c>
      <c r="H47" s="4">
        <v>1</v>
      </c>
      <c r="I47" s="4">
        <v>1</v>
      </c>
      <c r="J47" s="4">
        <v>1</v>
      </c>
      <c r="K47" s="4" t="s">
        <v>30</v>
      </c>
      <c r="L47" s="4">
        <v>825</v>
      </c>
      <c r="M47" s="4">
        <v>825</v>
      </c>
      <c r="N47" s="4" t="s">
        <v>276</v>
      </c>
      <c r="O47" s="4" t="s">
        <v>32</v>
      </c>
      <c r="P47" s="4" t="s">
        <v>33</v>
      </c>
      <c r="Q47" s="4">
        <v>0</v>
      </c>
      <c r="R47" s="7">
        <v>44821</v>
      </c>
      <c r="S47" s="6">
        <v>44826</v>
      </c>
      <c r="T47" s="4" t="s">
        <v>34</v>
      </c>
      <c r="U47" s="4">
        <v>825</v>
      </c>
      <c r="V47" s="4">
        <v>0</v>
      </c>
      <c r="W47" s="4">
        <v>0</v>
      </c>
      <c r="X47" s="4" t="s">
        <v>277</v>
      </c>
      <c r="Y47" s="4" t="s">
        <v>278</v>
      </c>
    </row>
    <row r="48" s="4" customFormat="1" spans="1:25">
      <c r="A48" s="4" t="s">
        <v>279</v>
      </c>
      <c r="B48" s="4" t="s">
        <v>26</v>
      </c>
      <c r="C48" s="4" t="s">
        <v>27</v>
      </c>
      <c r="D48" s="4" t="s">
        <v>280</v>
      </c>
      <c r="E48" s="4" t="s">
        <v>281</v>
      </c>
      <c r="F48" s="6">
        <v>44821</v>
      </c>
      <c r="G48" s="6">
        <v>44823</v>
      </c>
      <c r="H48" s="4">
        <v>1</v>
      </c>
      <c r="I48" s="4">
        <v>2</v>
      </c>
      <c r="J48" s="4">
        <v>2</v>
      </c>
      <c r="K48" s="4" t="s">
        <v>30</v>
      </c>
      <c r="L48" s="4">
        <v>388</v>
      </c>
      <c r="M48" s="4">
        <v>388</v>
      </c>
      <c r="N48" s="4" t="s">
        <v>282</v>
      </c>
      <c r="O48" s="4" t="s">
        <v>32</v>
      </c>
      <c r="P48" s="4" t="s">
        <v>33</v>
      </c>
      <c r="Q48" s="4">
        <v>0</v>
      </c>
      <c r="R48" s="7">
        <v>44821</v>
      </c>
      <c r="S48" s="6">
        <v>44826</v>
      </c>
      <c r="T48" s="4" t="s">
        <v>34</v>
      </c>
      <c r="U48" s="4">
        <v>388</v>
      </c>
      <c r="V48" s="4">
        <v>0</v>
      </c>
      <c r="W48" s="4">
        <v>0</v>
      </c>
      <c r="X48" s="4" t="s">
        <v>283</v>
      </c>
      <c r="Y48" s="4" t="s">
        <v>284</v>
      </c>
    </row>
    <row r="49" s="4" customFormat="1" spans="1:25">
      <c r="A49" s="4" t="s">
        <v>285</v>
      </c>
      <c r="B49" s="4" t="s">
        <v>26</v>
      </c>
      <c r="C49" s="4" t="s">
        <v>27</v>
      </c>
      <c r="D49" s="4" t="s">
        <v>231</v>
      </c>
      <c r="E49" s="4" t="s">
        <v>286</v>
      </c>
      <c r="F49" s="6">
        <v>44822</v>
      </c>
      <c r="G49" s="6">
        <v>44823</v>
      </c>
      <c r="H49" s="4">
        <v>1</v>
      </c>
      <c r="I49" s="4">
        <v>1</v>
      </c>
      <c r="J49" s="4">
        <v>1</v>
      </c>
      <c r="K49" s="4" t="s">
        <v>30</v>
      </c>
      <c r="L49" s="4">
        <v>650</v>
      </c>
      <c r="M49" s="4">
        <v>650</v>
      </c>
      <c r="N49" s="4" t="s">
        <v>287</v>
      </c>
      <c r="O49" s="4" t="s">
        <v>32</v>
      </c>
      <c r="P49" s="4" t="s">
        <v>33</v>
      </c>
      <c r="Q49" s="4">
        <v>0</v>
      </c>
      <c r="R49" s="7">
        <v>44821</v>
      </c>
      <c r="S49" s="6">
        <v>44826</v>
      </c>
      <c r="T49" s="4" t="s">
        <v>34</v>
      </c>
      <c r="U49" s="4">
        <v>650</v>
      </c>
      <c r="V49" s="4">
        <v>0</v>
      </c>
      <c r="W49" s="4">
        <v>0</v>
      </c>
      <c r="X49" s="4" t="s">
        <v>288</v>
      </c>
      <c r="Y49" s="4" t="s">
        <v>289</v>
      </c>
    </row>
    <row r="50" s="4" customFormat="1" spans="1:25">
      <c r="A50" s="4" t="s">
        <v>290</v>
      </c>
      <c r="B50" s="4" t="s">
        <v>26</v>
      </c>
      <c r="C50" s="4" t="s">
        <v>27</v>
      </c>
      <c r="D50" s="4" t="s">
        <v>291</v>
      </c>
      <c r="E50" s="4" t="s">
        <v>292</v>
      </c>
      <c r="F50" s="6">
        <v>44821</v>
      </c>
      <c r="G50" s="6">
        <v>44823</v>
      </c>
      <c r="H50" s="4">
        <v>1</v>
      </c>
      <c r="I50" s="4">
        <v>2</v>
      </c>
      <c r="J50" s="4">
        <v>2</v>
      </c>
      <c r="K50" s="4" t="s">
        <v>30</v>
      </c>
      <c r="L50" s="4">
        <v>952</v>
      </c>
      <c r="M50" s="4">
        <v>952</v>
      </c>
      <c r="N50" s="4" t="s">
        <v>293</v>
      </c>
      <c r="O50" s="4" t="s">
        <v>32</v>
      </c>
      <c r="P50" s="4" t="s">
        <v>33</v>
      </c>
      <c r="Q50" s="4">
        <v>0</v>
      </c>
      <c r="R50" s="7">
        <v>44821</v>
      </c>
      <c r="S50" s="6">
        <v>44826</v>
      </c>
      <c r="T50" s="4" t="s">
        <v>34</v>
      </c>
      <c r="U50" s="4">
        <v>952</v>
      </c>
      <c r="V50" s="4">
        <v>0</v>
      </c>
      <c r="W50" s="4">
        <v>0</v>
      </c>
      <c r="X50" s="4" t="s">
        <v>294</v>
      </c>
      <c r="Y50" s="4" t="s">
        <v>295</v>
      </c>
    </row>
    <row r="51" s="4" customFormat="1" spans="1:25">
      <c r="A51" s="4" t="s">
        <v>296</v>
      </c>
      <c r="B51" s="4" t="s">
        <v>26</v>
      </c>
      <c r="C51" s="4" t="s">
        <v>27</v>
      </c>
      <c r="D51" s="4" t="s">
        <v>297</v>
      </c>
      <c r="E51" s="4" t="s">
        <v>298</v>
      </c>
      <c r="F51" s="6">
        <v>44822</v>
      </c>
      <c r="G51" s="6">
        <v>44823</v>
      </c>
      <c r="H51" s="4">
        <v>1</v>
      </c>
      <c r="I51" s="4">
        <v>1</v>
      </c>
      <c r="J51" s="4">
        <v>1</v>
      </c>
      <c r="K51" s="4" t="s">
        <v>30</v>
      </c>
      <c r="L51" s="4">
        <v>911</v>
      </c>
      <c r="M51" s="4">
        <v>911</v>
      </c>
      <c r="N51" s="4" t="s">
        <v>299</v>
      </c>
      <c r="O51" s="4" t="s">
        <v>32</v>
      </c>
      <c r="P51" s="4" t="s">
        <v>33</v>
      </c>
      <c r="Q51" s="4">
        <v>0</v>
      </c>
      <c r="R51" s="7">
        <v>44822</v>
      </c>
      <c r="S51" s="6">
        <v>44826</v>
      </c>
      <c r="T51" s="4" t="s">
        <v>34</v>
      </c>
      <c r="U51" s="4">
        <v>911</v>
      </c>
      <c r="V51" s="4">
        <v>0</v>
      </c>
      <c r="W51" s="4">
        <v>0</v>
      </c>
      <c r="X51" s="4" t="s">
        <v>300</v>
      </c>
      <c r="Y51" s="4" t="s">
        <v>126</v>
      </c>
    </row>
    <row r="52" s="4" customFormat="1" spans="1:25">
      <c r="A52" s="4" t="s">
        <v>296</v>
      </c>
      <c r="B52" s="4" t="s">
        <v>26</v>
      </c>
      <c r="C52" s="4" t="s">
        <v>131</v>
      </c>
      <c r="D52" s="4" t="s">
        <v>297</v>
      </c>
      <c r="E52" s="4" t="s">
        <v>298</v>
      </c>
      <c r="F52" s="6">
        <v>44822</v>
      </c>
      <c r="G52" s="6">
        <v>44823</v>
      </c>
      <c r="H52" s="4">
        <v>1</v>
      </c>
      <c r="I52" s="4">
        <v>1</v>
      </c>
      <c r="J52" s="4">
        <v>1</v>
      </c>
      <c r="K52" s="4" t="s">
        <v>30</v>
      </c>
      <c r="L52" s="4">
        <v>-911</v>
      </c>
      <c r="M52" s="4">
        <v>-911</v>
      </c>
      <c r="N52" s="4" t="s">
        <v>299</v>
      </c>
      <c r="O52" s="4" t="s">
        <v>32</v>
      </c>
      <c r="P52" s="4" t="s">
        <v>33</v>
      </c>
      <c r="Q52" s="4">
        <v>0</v>
      </c>
      <c r="R52" s="7">
        <v>44822</v>
      </c>
      <c r="S52" s="6">
        <v>44826</v>
      </c>
      <c r="T52" s="4" t="s">
        <v>34</v>
      </c>
      <c r="U52" s="4">
        <v>-911</v>
      </c>
      <c r="V52" s="4">
        <v>0</v>
      </c>
      <c r="W52" s="4">
        <v>0</v>
      </c>
      <c r="X52" s="4" t="s">
        <v>300</v>
      </c>
      <c r="Y52" s="4" t="s">
        <v>126</v>
      </c>
    </row>
    <row r="53" s="4" customFormat="1" spans="1:26">
      <c r="A53" s="4" t="s">
        <v>301</v>
      </c>
      <c r="B53" s="4" t="s">
        <v>26</v>
      </c>
      <c r="C53" s="4" t="s">
        <v>27</v>
      </c>
      <c r="D53" s="4" t="s">
        <v>302</v>
      </c>
      <c r="E53" s="4" t="s">
        <v>303</v>
      </c>
      <c r="F53" s="6">
        <v>44822</v>
      </c>
      <c r="G53" s="6">
        <v>44823</v>
      </c>
      <c r="H53" s="4">
        <v>2</v>
      </c>
      <c r="I53" s="4">
        <v>1</v>
      </c>
      <c r="J53" s="4">
        <v>2</v>
      </c>
      <c r="K53" s="4" t="s">
        <v>30</v>
      </c>
      <c r="L53" s="4">
        <v>1856</v>
      </c>
      <c r="M53" s="4">
        <v>1856</v>
      </c>
      <c r="N53" s="4" t="s">
        <v>304</v>
      </c>
      <c r="O53" s="4" t="s">
        <v>32</v>
      </c>
      <c r="P53" s="4" t="s">
        <v>33</v>
      </c>
      <c r="Q53" s="4">
        <v>0</v>
      </c>
      <c r="R53" s="7">
        <v>44822</v>
      </c>
      <c r="S53" s="6">
        <v>44826</v>
      </c>
      <c r="T53" s="4" t="s">
        <v>34</v>
      </c>
      <c r="U53" s="4">
        <v>1856</v>
      </c>
      <c r="V53" s="4">
        <v>0</v>
      </c>
      <c r="W53" s="4">
        <v>0</v>
      </c>
      <c r="X53" s="4" t="s">
        <v>305</v>
      </c>
      <c r="Y53" s="4">
        <v>77567115</v>
      </c>
      <c r="Z53" s="4" t="s">
        <v>306</v>
      </c>
    </row>
    <row r="54" s="4" customFormat="1" spans="1:25">
      <c r="A54" s="4" t="s">
        <v>307</v>
      </c>
      <c r="B54" s="4" t="s">
        <v>26</v>
      </c>
      <c r="C54" s="4" t="s">
        <v>27</v>
      </c>
      <c r="D54" s="4" t="s">
        <v>291</v>
      </c>
      <c r="E54" s="4" t="s">
        <v>308</v>
      </c>
      <c r="F54" s="6">
        <v>44822</v>
      </c>
      <c r="G54" s="6">
        <v>44823</v>
      </c>
      <c r="H54" s="4">
        <v>1</v>
      </c>
      <c r="I54" s="4">
        <v>1</v>
      </c>
      <c r="J54" s="4">
        <v>1</v>
      </c>
      <c r="K54" s="4" t="s">
        <v>30</v>
      </c>
      <c r="L54" s="4">
        <v>772</v>
      </c>
      <c r="M54" s="4">
        <v>772</v>
      </c>
      <c r="N54" s="4" t="s">
        <v>309</v>
      </c>
      <c r="O54" s="4" t="s">
        <v>32</v>
      </c>
      <c r="P54" s="4" t="s">
        <v>33</v>
      </c>
      <c r="Q54" s="4">
        <v>0</v>
      </c>
      <c r="R54" s="7">
        <v>44822</v>
      </c>
      <c r="S54" s="6">
        <v>44826</v>
      </c>
      <c r="T54" s="4" t="s">
        <v>34</v>
      </c>
      <c r="U54" s="4">
        <v>772</v>
      </c>
      <c r="V54" s="4">
        <v>0</v>
      </c>
      <c r="W54" s="4">
        <v>0</v>
      </c>
      <c r="X54" s="4" t="s">
        <v>310</v>
      </c>
      <c r="Y54" s="4" t="s">
        <v>311</v>
      </c>
    </row>
    <row r="55" s="4" customFormat="1" spans="1:25">
      <c r="A55" s="4" t="s">
        <v>312</v>
      </c>
      <c r="B55" s="4" t="s">
        <v>26</v>
      </c>
      <c r="C55" s="4" t="s">
        <v>27</v>
      </c>
      <c r="D55" s="4" t="s">
        <v>313</v>
      </c>
      <c r="E55" s="4" t="s">
        <v>314</v>
      </c>
      <c r="F55" s="6">
        <v>44822</v>
      </c>
      <c r="G55" s="6">
        <v>44823</v>
      </c>
      <c r="H55" s="4">
        <v>1</v>
      </c>
      <c r="I55" s="4">
        <v>1</v>
      </c>
      <c r="J55" s="4">
        <v>1</v>
      </c>
      <c r="K55" s="4" t="s">
        <v>30</v>
      </c>
      <c r="L55" s="4">
        <v>608</v>
      </c>
      <c r="M55" s="4">
        <v>608</v>
      </c>
      <c r="N55" s="4" t="s">
        <v>315</v>
      </c>
      <c r="O55" s="4" t="s">
        <v>32</v>
      </c>
      <c r="P55" s="4" t="s">
        <v>33</v>
      </c>
      <c r="Q55" s="4">
        <v>0</v>
      </c>
      <c r="R55" s="7">
        <v>44822</v>
      </c>
      <c r="S55" s="6">
        <v>44826</v>
      </c>
      <c r="T55" s="4" t="s">
        <v>34</v>
      </c>
      <c r="U55" s="4">
        <v>608</v>
      </c>
      <c r="V55" s="4">
        <v>0</v>
      </c>
      <c r="W55" s="4">
        <v>0</v>
      </c>
      <c r="X55" s="4" t="s">
        <v>316</v>
      </c>
      <c r="Y55" s="4" t="s">
        <v>317</v>
      </c>
    </row>
    <row r="56" s="4" customFormat="1" spans="1:25">
      <c r="A56" s="4" t="s">
        <v>318</v>
      </c>
      <c r="B56" s="4" t="s">
        <v>26</v>
      </c>
      <c r="C56" s="4" t="s">
        <v>27</v>
      </c>
      <c r="D56" s="4" t="s">
        <v>319</v>
      </c>
      <c r="E56" s="4" t="s">
        <v>320</v>
      </c>
      <c r="F56" s="6">
        <v>44822</v>
      </c>
      <c r="G56" s="6">
        <v>44823</v>
      </c>
      <c r="H56" s="4">
        <v>1</v>
      </c>
      <c r="I56" s="4">
        <v>1</v>
      </c>
      <c r="J56" s="4">
        <v>1</v>
      </c>
      <c r="K56" s="4" t="s">
        <v>30</v>
      </c>
      <c r="L56" s="4">
        <v>382</v>
      </c>
      <c r="M56" s="4">
        <v>382</v>
      </c>
      <c r="N56" s="4" t="s">
        <v>321</v>
      </c>
      <c r="O56" s="4" t="s">
        <v>32</v>
      </c>
      <c r="P56" s="4" t="s">
        <v>33</v>
      </c>
      <c r="Q56" s="4">
        <v>0</v>
      </c>
      <c r="R56" s="7">
        <v>44822</v>
      </c>
      <c r="S56" s="6">
        <v>44826</v>
      </c>
      <c r="T56" s="4" t="s">
        <v>34</v>
      </c>
      <c r="U56" s="4">
        <v>382</v>
      </c>
      <c r="V56" s="4">
        <v>0</v>
      </c>
      <c r="W56" s="4">
        <v>0</v>
      </c>
      <c r="X56" s="4" t="s">
        <v>322</v>
      </c>
      <c r="Y56" s="4" t="s">
        <v>323</v>
      </c>
    </row>
    <row r="57" s="4" customFormat="1" spans="1:25">
      <c r="A57" s="4" t="s">
        <v>324</v>
      </c>
      <c r="B57" s="4" t="s">
        <v>26</v>
      </c>
      <c r="C57" s="4" t="s">
        <v>27</v>
      </c>
      <c r="D57" s="4" t="s">
        <v>325</v>
      </c>
      <c r="E57" s="4" t="s">
        <v>326</v>
      </c>
      <c r="F57" s="6">
        <v>44822</v>
      </c>
      <c r="G57" s="6">
        <v>44823</v>
      </c>
      <c r="H57" s="4">
        <v>1</v>
      </c>
      <c r="I57" s="4">
        <v>1</v>
      </c>
      <c r="J57" s="4">
        <v>1</v>
      </c>
      <c r="K57" s="4" t="s">
        <v>30</v>
      </c>
      <c r="L57" s="4">
        <v>431</v>
      </c>
      <c r="M57" s="4">
        <v>431</v>
      </c>
      <c r="N57" s="4" t="s">
        <v>327</v>
      </c>
      <c r="O57" s="4" t="s">
        <v>32</v>
      </c>
      <c r="P57" s="4" t="s">
        <v>33</v>
      </c>
      <c r="Q57" s="4">
        <v>0</v>
      </c>
      <c r="R57" s="7">
        <v>44822</v>
      </c>
      <c r="S57" s="6">
        <v>44826</v>
      </c>
      <c r="T57" s="4" t="s">
        <v>34</v>
      </c>
      <c r="U57" s="4">
        <v>431</v>
      </c>
      <c r="V57" s="4">
        <v>0</v>
      </c>
      <c r="W57" s="4">
        <v>0</v>
      </c>
      <c r="X57" s="4" t="s">
        <v>328</v>
      </c>
      <c r="Y57" s="4" t="s">
        <v>329</v>
      </c>
    </row>
    <row r="58" s="4" customFormat="1" spans="1:25">
      <c r="A58" s="4" t="s">
        <v>330</v>
      </c>
      <c r="B58" s="4" t="s">
        <v>26</v>
      </c>
      <c r="C58" s="4" t="s">
        <v>27</v>
      </c>
      <c r="D58" s="4" t="s">
        <v>331</v>
      </c>
      <c r="E58" s="4" t="s">
        <v>332</v>
      </c>
      <c r="F58" s="6">
        <v>44822</v>
      </c>
      <c r="G58" s="6">
        <v>44823</v>
      </c>
      <c r="H58" s="4">
        <v>1</v>
      </c>
      <c r="I58" s="4">
        <v>1</v>
      </c>
      <c r="J58" s="4">
        <v>1</v>
      </c>
      <c r="K58" s="4" t="s">
        <v>30</v>
      </c>
      <c r="L58" s="4">
        <v>199</v>
      </c>
      <c r="M58" s="4">
        <v>199</v>
      </c>
      <c r="N58" s="4" t="s">
        <v>333</v>
      </c>
      <c r="O58" s="4" t="s">
        <v>32</v>
      </c>
      <c r="P58" s="4" t="s">
        <v>33</v>
      </c>
      <c r="Q58" s="4">
        <v>0</v>
      </c>
      <c r="R58" s="7">
        <v>44822</v>
      </c>
      <c r="S58" s="6">
        <v>44826</v>
      </c>
      <c r="T58" s="4" t="s">
        <v>34</v>
      </c>
      <c r="U58" s="4">
        <v>199</v>
      </c>
      <c r="V58" s="4">
        <v>0</v>
      </c>
      <c r="W58" s="4">
        <v>0</v>
      </c>
      <c r="X58" s="4" t="s">
        <v>334</v>
      </c>
      <c r="Y58" s="4" t="s">
        <v>335</v>
      </c>
    </row>
    <row r="59" s="4" customFormat="1" spans="1:25">
      <c r="A59" s="4" t="s">
        <v>336</v>
      </c>
      <c r="B59" s="4" t="s">
        <v>26</v>
      </c>
      <c r="C59" s="4" t="s">
        <v>27</v>
      </c>
      <c r="D59" s="4" t="s">
        <v>297</v>
      </c>
      <c r="E59" s="4" t="s">
        <v>337</v>
      </c>
      <c r="F59" s="6">
        <v>44822</v>
      </c>
      <c r="G59" s="6">
        <v>44823</v>
      </c>
      <c r="H59" s="4">
        <v>1</v>
      </c>
      <c r="I59" s="4">
        <v>1</v>
      </c>
      <c r="J59" s="4">
        <v>1</v>
      </c>
      <c r="K59" s="4" t="s">
        <v>30</v>
      </c>
      <c r="L59" s="4">
        <v>745</v>
      </c>
      <c r="M59" s="4">
        <v>745</v>
      </c>
      <c r="N59" s="4" t="s">
        <v>338</v>
      </c>
      <c r="O59" s="4" t="s">
        <v>32</v>
      </c>
      <c r="P59" s="4" t="s">
        <v>33</v>
      </c>
      <c r="Q59" s="4">
        <v>0</v>
      </c>
      <c r="R59" s="7">
        <v>44822</v>
      </c>
      <c r="S59" s="6">
        <v>44826</v>
      </c>
      <c r="T59" s="4" t="s">
        <v>34</v>
      </c>
      <c r="U59" s="4">
        <v>745</v>
      </c>
      <c r="V59" s="4">
        <v>0</v>
      </c>
      <c r="W59" s="4">
        <v>0</v>
      </c>
      <c r="X59" s="4" t="s">
        <v>339</v>
      </c>
      <c r="Y59" s="4" t="s">
        <v>340</v>
      </c>
    </row>
    <row r="60" s="4" customFormat="1" spans="1:25">
      <c r="A60" s="4" t="s">
        <v>341</v>
      </c>
      <c r="B60" s="4" t="s">
        <v>26</v>
      </c>
      <c r="C60" s="4" t="s">
        <v>27</v>
      </c>
      <c r="D60" s="4" t="s">
        <v>156</v>
      </c>
      <c r="E60" s="4" t="s">
        <v>342</v>
      </c>
      <c r="F60" s="6">
        <v>44822</v>
      </c>
      <c r="G60" s="6">
        <v>44823</v>
      </c>
      <c r="H60" s="4">
        <v>1</v>
      </c>
      <c r="I60" s="4">
        <v>1</v>
      </c>
      <c r="J60" s="4">
        <v>1</v>
      </c>
      <c r="K60" s="4" t="s">
        <v>30</v>
      </c>
      <c r="L60" s="4">
        <v>418</v>
      </c>
      <c r="M60" s="4">
        <v>418</v>
      </c>
      <c r="N60" s="4" t="s">
        <v>343</v>
      </c>
      <c r="O60" s="4" t="s">
        <v>32</v>
      </c>
      <c r="P60" s="4" t="s">
        <v>33</v>
      </c>
      <c r="Q60" s="4">
        <v>0</v>
      </c>
      <c r="R60" s="7">
        <v>44822</v>
      </c>
      <c r="S60" s="6">
        <v>44826</v>
      </c>
      <c r="T60" s="4" t="s">
        <v>34</v>
      </c>
      <c r="U60" s="4">
        <v>418</v>
      </c>
      <c r="V60" s="4">
        <v>0</v>
      </c>
      <c r="W60" s="4">
        <v>0</v>
      </c>
      <c r="X60" s="4" t="s">
        <v>344</v>
      </c>
      <c r="Y60" s="4" t="s">
        <v>345</v>
      </c>
    </row>
    <row r="61" s="4" customFormat="1" spans="1:25">
      <c r="A61" s="4" t="s">
        <v>346</v>
      </c>
      <c r="B61" s="4" t="s">
        <v>26</v>
      </c>
      <c r="C61" s="4" t="s">
        <v>27</v>
      </c>
      <c r="D61" s="4" t="s">
        <v>347</v>
      </c>
      <c r="E61" s="4" t="s">
        <v>348</v>
      </c>
      <c r="F61" s="6">
        <v>44822</v>
      </c>
      <c r="G61" s="6">
        <v>44823</v>
      </c>
      <c r="H61" s="4">
        <v>1</v>
      </c>
      <c r="I61" s="4">
        <v>1</v>
      </c>
      <c r="J61" s="4">
        <v>1</v>
      </c>
      <c r="K61" s="4" t="s">
        <v>30</v>
      </c>
      <c r="L61" s="4">
        <v>177</v>
      </c>
      <c r="M61" s="4">
        <v>177</v>
      </c>
      <c r="N61" s="4" t="s">
        <v>349</v>
      </c>
      <c r="O61" s="4" t="s">
        <v>32</v>
      </c>
      <c r="P61" s="4" t="s">
        <v>33</v>
      </c>
      <c r="Q61" s="4">
        <v>0</v>
      </c>
      <c r="R61" s="7">
        <v>44822</v>
      </c>
      <c r="S61" s="6">
        <v>44826</v>
      </c>
      <c r="T61" s="4" t="s">
        <v>34</v>
      </c>
      <c r="U61" s="4">
        <v>177</v>
      </c>
      <c r="V61" s="4">
        <v>0</v>
      </c>
      <c r="W61" s="4">
        <v>0</v>
      </c>
      <c r="X61" s="4" t="s">
        <v>350</v>
      </c>
      <c r="Y61" s="4" t="s">
        <v>351</v>
      </c>
    </row>
    <row r="62" s="4" customFormat="1" spans="1:25">
      <c r="A62" s="4" t="s">
        <v>352</v>
      </c>
      <c r="B62" s="4" t="s">
        <v>26</v>
      </c>
      <c r="C62" s="4" t="s">
        <v>27</v>
      </c>
      <c r="D62" s="4" t="s">
        <v>325</v>
      </c>
      <c r="E62" s="4" t="s">
        <v>326</v>
      </c>
      <c r="F62" s="6">
        <v>44822</v>
      </c>
      <c r="G62" s="6">
        <v>44823</v>
      </c>
      <c r="H62" s="4">
        <v>1</v>
      </c>
      <c r="I62" s="4">
        <v>1</v>
      </c>
      <c r="J62" s="4">
        <v>1</v>
      </c>
      <c r="K62" s="4" t="s">
        <v>30</v>
      </c>
      <c r="L62" s="4">
        <v>431</v>
      </c>
      <c r="M62" s="4">
        <v>431</v>
      </c>
      <c r="N62" s="4" t="s">
        <v>353</v>
      </c>
      <c r="O62" s="4" t="s">
        <v>32</v>
      </c>
      <c r="P62" s="4" t="s">
        <v>33</v>
      </c>
      <c r="Q62" s="4">
        <v>0</v>
      </c>
      <c r="R62" s="7">
        <v>44822</v>
      </c>
      <c r="S62" s="6">
        <v>44826</v>
      </c>
      <c r="T62" s="4" t="s">
        <v>34</v>
      </c>
      <c r="U62" s="4">
        <v>431</v>
      </c>
      <c r="V62" s="4">
        <v>0</v>
      </c>
      <c r="W62" s="4">
        <v>0</v>
      </c>
      <c r="X62" s="4" t="s">
        <v>354</v>
      </c>
      <c r="Y62" s="4" t="s">
        <v>355</v>
      </c>
    </row>
    <row r="63" s="4" customFormat="1" spans="1:25">
      <c r="A63" s="4" t="s">
        <v>356</v>
      </c>
      <c r="B63" s="4" t="s">
        <v>26</v>
      </c>
      <c r="C63" s="4" t="s">
        <v>27</v>
      </c>
      <c r="D63" s="4" t="s">
        <v>179</v>
      </c>
      <c r="E63" s="4" t="s">
        <v>357</v>
      </c>
      <c r="F63" s="6">
        <v>44822</v>
      </c>
      <c r="G63" s="6">
        <v>44823</v>
      </c>
      <c r="H63" s="4">
        <v>1</v>
      </c>
      <c r="I63" s="4">
        <v>1</v>
      </c>
      <c r="J63" s="4">
        <v>1</v>
      </c>
      <c r="K63" s="4" t="s">
        <v>30</v>
      </c>
      <c r="L63" s="4">
        <v>491</v>
      </c>
      <c r="M63" s="4">
        <v>491</v>
      </c>
      <c r="N63" s="4" t="s">
        <v>358</v>
      </c>
      <c r="O63" s="4" t="s">
        <v>32</v>
      </c>
      <c r="P63" s="4" t="s">
        <v>33</v>
      </c>
      <c r="Q63" s="4">
        <v>0</v>
      </c>
      <c r="R63" s="7">
        <v>44822</v>
      </c>
      <c r="S63" s="6">
        <v>44826</v>
      </c>
      <c r="T63" s="4" t="s">
        <v>34</v>
      </c>
      <c r="U63" s="4">
        <v>491</v>
      </c>
      <c r="V63" s="4">
        <v>0</v>
      </c>
      <c r="W63" s="4">
        <v>0</v>
      </c>
      <c r="X63" s="4" t="s">
        <v>359</v>
      </c>
      <c r="Y63" s="4" t="s">
        <v>360</v>
      </c>
    </row>
    <row r="64" s="4" customFormat="1" spans="1:25">
      <c r="A64" s="4" t="s">
        <v>361</v>
      </c>
      <c r="B64" s="4" t="s">
        <v>26</v>
      </c>
      <c r="C64" s="4" t="s">
        <v>27</v>
      </c>
      <c r="D64" s="4" t="s">
        <v>362</v>
      </c>
      <c r="E64" s="4" t="s">
        <v>363</v>
      </c>
      <c r="F64" s="6">
        <v>44822</v>
      </c>
      <c r="G64" s="6">
        <v>44823</v>
      </c>
      <c r="H64" s="4">
        <v>1</v>
      </c>
      <c r="I64" s="4">
        <v>1</v>
      </c>
      <c r="J64" s="4">
        <v>1</v>
      </c>
      <c r="K64" s="4" t="s">
        <v>30</v>
      </c>
      <c r="L64" s="4">
        <v>1175.41</v>
      </c>
      <c r="M64" s="4">
        <v>1175.41</v>
      </c>
      <c r="N64" s="4" t="s">
        <v>364</v>
      </c>
      <c r="O64" s="4" t="s">
        <v>32</v>
      </c>
      <c r="P64" s="4" t="s">
        <v>33</v>
      </c>
      <c r="Q64" s="4">
        <v>0</v>
      </c>
      <c r="R64" s="7">
        <v>44822</v>
      </c>
      <c r="S64" s="6">
        <v>44826</v>
      </c>
      <c r="T64" s="4" t="s">
        <v>34</v>
      </c>
      <c r="U64" s="4">
        <v>1175.41</v>
      </c>
      <c r="V64" s="4">
        <v>0</v>
      </c>
      <c r="W64" s="4">
        <v>0</v>
      </c>
      <c r="X64" s="4" t="s">
        <v>365</v>
      </c>
      <c r="Y64" s="4" t="s">
        <v>126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6"/>
  <sheetViews>
    <sheetView tabSelected="1" topLeftCell="A53" workbookViewId="0">
      <selection activeCell="A73" sqref="A73:E76"/>
    </sheetView>
  </sheetViews>
  <sheetFormatPr defaultColWidth="9" defaultRowHeight="13.5"/>
  <cols>
    <col min="1" max="1" width="12.625" style="4"/>
    <col min="2" max="3" width="10.375" style="4"/>
    <col min="4" max="5" width="9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366</v>
      </c>
    </row>
    <row r="2" s="4" customFormat="1" spans="1:9">
      <c r="A2" s="5">
        <v>18181937030</v>
      </c>
      <c r="B2" s="6">
        <v>44820</v>
      </c>
      <c r="C2" s="6">
        <v>44823</v>
      </c>
      <c r="D2" s="4">
        <v>2472</v>
      </c>
      <c r="E2" s="4" t="str">
        <f>VLOOKUP(A2,HOP!A:L,12,0)</f>
        <v>2472.00</v>
      </c>
      <c r="F2" s="4" t="str">
        <f>VLOOKUP(A2,HOP!A:C,3,0)</f>
        <v>2599713</v>
      </c>
      <c r="G2" s="4">
        <f>D2-E2</f>
        <v>0</v>
      </c>
      <c r="H2" s="4" t="str">
        <f>$H$1&amp;F2</f>
        <v>，2599713</v>
      </c>
      <c r="I2" s="4" t="str">
        <f>VLOOKUP(A2,HOP!A:U,21,0)</f>
        <v>直采</v>
      </c>
    </row>
    <row r="3" s="4" customFormat="1" spans="1:9">
      <c r="A3" s="5">
        <v>18191233867</v>
      </c>
      <c r="B3" s="6">
        <v>44820</v>
      </c>
      <c r="C3" s="6">
        <v>44823</v>
      </c>
      <c r="D3" s="4">
        <v>1218</v>
      </c>
      <c r="E3" s="4" t="str">
        <f>VLOOKUP(A3,HOP!A:L,12,0)</f>
        <v>1218.00</v>
      </c>
      <c r="F3" s="4" t="str">
        <f>VLOOKUP(A3,HOP!A:C,3,0)</f>
        <v>2600885</v>
      </c>
      <c r="G3" s="4">
        <f t="shared" ref="G3:G34" si="0">D3-E3</f>
        <v>0</v>
      </c>
      <c r="H3" s="4" t="str">
        <f t="shared" ref="H3:H34" si="1">$H$1&amp;F3</f>
        <v>，2600885</v>
      </c>
      <c r="I3" s="4" t="str">
        <f>VLOOKUP(A3,HOP!A:U,21,0)</f>
        <v>直采</v>
      </c>
    </row>
    <row r="4" s="4" customFormat="1" spans="1:9">
      <c r="A4" s="5">
        <v>18192306262</v>
      </c>
      <c r="B4" s="6">
        <v>44820</v>
      </c>
      <c r="C4" s="6">
        <v>44823</v>
      </c>
      <c r="D4" s="4">
        <v>2420</v>
      </c>
      <c r="E4" s="4" t="str">
        <f>VLOOKUP(A4,HOP!A:L,12,0)</f>
        <v>2420.00</v>
      </c>
      <c r="F4" s="4" t="str">
        <f>VLOOKUP(A4,HOP!A:C,3,0)</f>
        <v>2601110</v>
      </c>
      <c r="G4" s="4">
        <f t="shared" si="0"/>
        <v>0</v>
      </c>
      <c r="H4" s="4" t="str">
        <f t="shared" si="1"/>
        <v>，2601110</v>
      </c>
      <c r="I4" s="4" t="str">
        <f>VLOOKUP(A4,HOP!A:U,21,0)</f>
        <v>直采</v>
      </c>
    </row>
    <row r="5" s="4" customFormat="1" spans="1:9">
      <c r="A5" s="5">
        <v>18243563845</v>
      </c>
      <c r="B5" s="6">
        <v>44821</v>
      </c>
      <c r="C5" s="6">
        <v>44823</v>
      </c>
      <c r="D5" s="4">
        <v>778</v>
      </c>
      <c r="E5" s="4" t="str">
        <f>VLOOKUP(A5,HOP!A:L,12,0)</f>
        <v>778.00</v>
      </c>
      <c r="F5" s="4" t="str">
        <f>VLOOKUP(A5,HOP!A:C,3,0)</f>
        <v>2607319</v>
      </c>
      <c r="G5" s="4">
        <f t="shared" si="0"/>
        <v>0</v>
      </c>
      <c r="H5" s="4" t="str">
        <f t="shared" si="1"/>
        <v>，2607319</v>
      </c>
      <c r="I5" s="4" t="str">
        <f>VLOOKUP(A5,HOP!A:U,21,0)</f>
        <v>直采</v>
      </c>
    </row>
    <row r="6" s="4" customFormat="1" spans="1:9">
      <c r="A6" s="5">
        <v>18389677690</v>
      </c>
      <c r="B6" s="6">
        <v>44819</v>
      </c>
      <c r="C6" s="6">
        <v>44823</v>
      </c>
      <c r="D6" s="4">
        <v>2776</v>
      </c>
      <c r="E6" s="4" t="str">
        <f>VLOOKUP(A6,HOP!A:L,12,0)</f>
        <v>2776.00</v>
      </c>
      <c r="F6" s="4" t="str">
        <f>VLOOKUP(A6,HOP!A:C,3,0)</f>
        <v>2620812</v>
      </c>
      <c r="G6" s="4">
        <f t="shared" si="0"/>
        <v>0</v>
      </c>
      <c r="H6" s="4" t="str">
        <f t="shared" si="1"/>
        <v>，2620812</v>
      </c>
      <c r="I6" s="4" t="str">
        <f>VLOOKUP(A6,HOP!A:U,21,0)</f>
        <v>直采</v>
      </c>
    </row>
    <row r="7" s="4" customFormat="1" spans="1:9">
      <c r="A7" s="5">
        <v>18389784639</v>
      </c>
      <c r="B7" s="6">
        <v>44819</v>
      </c>
      <c r="C7" s="6">
        <v>44823</v>
      </c>
      <c r="D7" s="4">
        <v>2776</v>
      </c>
      <c r="E7" s="4" t="str">
        <f>VLOOKUP(A7,HOP!A:L,12,0)</f>
        <v>2776.00</v>
      </c>
      <c r="F7" s="4" t="str">
        <f>VLOOKUP(A7,HOP!A:C,3,0)</f>
        <v>2620828</v>
      </c>
      <c r="G7" s="4">
        <f t="shared" si="0"/>
        <v>0</v>
      </c>
      <c r="H7" s="4" t="str">
        <f t="shared" si="1"/>
        <v>，2620828</v>
      </c>
      <c r="I7" s="4" t="str">
        <f>VLOOKUP(A7,HOP!A:U,21,0)</f>
        <v>直采</v>
      </c>
    </row>
    <row r="8" s="4" customFormat="1" spans="1:9">
      <c r="A8" s="5">
        <v>18396209521</v>
      </c>
      <c r="B8" s="6">
        <v>44822</v>
      </c>
      <c r="C8" s="6">
        <v>44823</v>
      </c>
      <c r="D8" s="4">
        <v>289</v>
      </c>
      <c r="E8" s="4" t="str">
        <f>VLOOKUP(A8,HOP!A:L,12,0)</f>
        <v>289.00</v>
      </c>
      <c r="F8" s="4" t="str">
        <f>VLOOKUP(A8,HOP!A:C,3,0)</f>
        <v>2621324</v>
      </c>
      <c r="G8" s="4">
        <f t="shared" si="0"/>
        <v>0</v>
      </c>
      <c r="H8" s="4" t="str">
        <f t="shared" si="1"/>
        <v>，2621324</v>
      </c>
      <c r="I8" s="4" t="str">
        <f>VLOOKUP(A8,HOP!A:U,21,0)</f>
        <v>直采</v>
      </c>
    </row>
    <row r="9" s="4" customFormat="1" spans="1:9">
      <c r="A9" s="5">
        <v>18515333218</v>
      </c>
      <c r="B9" s="6">
        <v>44820</v>
      </c>
      <c r="C9" s="6">
        <v>44823</v>
      </c>
      <c r="D9" s="4">
        <v>1146</v>
      </c>
      <c r="E9" s="4" t="str">
        <f>VLOOKUP(A9,HOP!A:L,12,0)</f>
        <v>1146.00</v>
      </c>
      <c r="F9" s="4" t="str">
        <f>VLOOKUP(A9,HOP!A:C,3,0)</f>
        <v>2633261</v>
      </c>
      <c r="G9" s="4">
        <f t="shared" si="0"/>
        <v>0</v>
      </c>
      <c r="H9" s="4" t="str">
        <f t="shared" si="1"/>
        <v>，2633261</v>
      </c>
      <c r="I9" s="4" t="str">
        <f>VLOOKUP(A9,HOP!A:U,21,0)</f>
        <v>直采</v>
      </c>
    </row>
    <row r="10" s="4" customFormat="1" spans="1:9">
      <c r="A10" s="5">
        <v>18585991925</v>
      </c>
      <c r="B10" s="6">
        <v>44822</v>
      </c>
      <c r="C10" s="6">
        <v>44823</v>
      </c>
      <c r="D10" s="4">
        <v>1515</v>
      </c>
      <c r="E10" s="4" t="str">
        <f>VLOOKUP(A10,HOP!A:L,12,0)</f>
        <v>1515.00</v>
      </c>
      <c r="F10" s="4" t="str">
        <f>VLOOKUP(A10,HOP!A:C,3,0)</f>
        <v>2640078</v>
      </c>
      <c r="G10" s="4">
        <f t="shared" si="0"/>
        <v>0</v>
      </c>
      <c r="H10" s="4" t="str">
        <f t="shared" si="1"/>
        <v>，2640078</v>
      </c>
      <c r="I10" s="4" t="str">
        <f>VLOOKUP(A10,HOP!A:U,21,0)</f>
        <v>直采</v>
      </c>
    </row>
    <row r="11" s="4" customFormat="1" spans="1:9">
      <c r="A11" s="5">
        <v>18695993088</v>
      </c>
      <c r="B11" s="6">
        <v>44819</v>
      </c>
      <c r="C11" s="6">
        <v>44823</v>
      </c>
      <c r="D11" s="4">
        <v>6048</v>
      </c>
      <c r="E11" s="4" t="str">
        <f>VLOOKUP(A11,HOP!A:L,12,0)</f>
        <v>6048.00</v>
      </c>
      <c r="F11" s="4" t="str">
        <f>VLOOKUP(A11,HOP!A:C,3,0)</f>
        <v>2649752</v>
      </c>
      <c r="G11" s="4">
        <f t="shared" si="0"/>
        <v>0</v>
      </c>
      <c r="H11" s="4" t="str">
        <f t="shared" si="1"/>
        <v>，2649752</v>
      </c>
      <c r="I11" s="4" t="str">
        <f>VLOOKUP(A11,HOP!A:U,21,0)</f>
        <v>直采</v>
      </c>
    </row>
    <row r="12" s="4" customFormat="1" spans="1:9">
      <c r="A12" s="5">
        <v>18729723396</v>
      </c>
      <c r="B12" s="6">
        <v>44819</v>
      </c>
      <c r="C12" s="6">
        <v>44823</v>
      </c>
      <c r="D12" s="4">
        <v>1388</v>
      </c>
      <c r="E12" s="4" t="str">
        <f>VLOOKUP(A12,HOP!A:L,12,0)</f>
        <v>1388.00</v>
      </c>
      <c r="F12" s="4" t="str">
        <f>VLOOKUP(A12,HOP!A:C,3,0)</f>
        <v>2653299</v>
      </c>
      <c r="G12" s="4">
        <f t="shared" si="0"/>
        <v>0</v>
      </c>
      <c r="H12" s="4" t="str">
        <f t="shared" si="1"/>
        <v>，2653299</v>
      </c>
      <c r="I12" s="4" t="str">
        <f>VLOOKUP(A12,HOP!A:U,21,0)</f>
        <v>直采</v>
      </c>
    </row>
    <row r="13" s="4" customFormat="1" spans="1:9">
      <c r="A13" s="5">
        <v>18752414005</v>
      </c>
      <c r="B13" s="6">
        <v>44820</v>
      </c>
      <c r="C13" s="6">
        <v>44823</v>
      </c>
      <c r="D13" s="4">
        <v>1041</v>
      </c>
      <c r="E13" s="4" t="str">
        <f>VLOOKUP(A13,HOP!A:L,12,0)</f>
        <v>1041.00</v>
      </c>
      <c r="F13" s="4" t="str">
        <f>VLOOKUP(A13,HOP!A:C,3,0)</f>
        <v>2655202</v>
      </c>
      <c r="G13" s="4">
        <f t="shared" si="0"/>
        <v>0</v>
      </c>
      <c r="H13" s="4" t="str">
        <f t="shared" si="1"/>
        <v>，2655202</v>
      </c>
      <c r="I13" s="4" t="str">
        <f>VLOOKUP(A13,HOP!A:U,21,0)</f>
        <v>直采</v>
      </c>
    </row>
    <row r="14" s="4" customFormat="1" spans="1:9">
      <c r="A14" s="5">
        <v>18786180308</v>
      </c>
      <c r="B14" s="6">
        <v>44817</v>
      </c>
      <c r="C14" s="6">
        <v>44823</v>
      </c>
      <c r="D14" s="4">
        <v>2574</v>
      </c>
      <c r="E14" s="4" t="str">
        <f>VLOOKUP(A14,HOP!A:L,12,0)</f>
        <v>2574.00</v>
      </c>
      <c r="F14" s="4" t="str">
        <f>VLOOKUP(A14,HOP!A:C,3,0)</f>
        <v>2658525</v>
      </c>
      <c r="G14" s="4">
        <f t="shared" si="0"/>
        <v>0</v>
      </c>
      <c r="H14" s="4" t="str">
        <f t="shared" si="1"/>
        <v>，2658525</v>
      </c>
      <c r="I14" s="4" t="str">
        <f>VLOOKUP(A14,HOP!A:U,21,0)</f>
        <v>直采</v>
      </c>
    </row>
    <row r="15" s="4" customFormat="1" spans="1:9">
      <c r="A15" s="5">
        <v>18799443234</v>
      </c>
      <c r="B15" s="6">
        <v>44819</v>
      </c>
      <c r="C15" s="6">
        <v>44823</v>
      </c>
      <c r="D15" s="4">
        <v>2520</v>
      </c>
      <c r="E15" s="4" t="str">
        <f>VLOOKUP(A15,HOP!A:L,12,0)</f>
        <v>2520.00</v>
      </c>
      <c r="F15" s="4" t="str">
        <f>VLOOKUP(A15,HOP!A:C,3,0)</f>
        <v>2659767</v>
      </c>
      <c r="G15" s="4">
        <f t="shared" si="0"/>
        <v>0</v>
      </c>
      <c r="H15" s="4" t="str">
        <f t="shared" si="1"/>
        <v>，2659767</v>
      </c>
      <c r="I15" s="4" t="str">
        <f>VLOOKUP(A15,HOP!A:U,21,0)</f>
        <v>直采</v>
      </c>
    </row>
    <row r="16" s="4" customFormat="1" spans="1:9">
      <c r="A16" s="5">
        <v>18850440523</v>
      </c>
      <c r="B16" s="6">
        <v>44821</v>
      </c>
      <c r="C16" s="6">
        <v>44823</v>
      </c>
      <c r="D16" s="4">
        <v>864</v>
      </c>
      <c r="E16" s="4" t="str">
        <f>VLOOKUP(A16,HOP!A:L,12,0)</f>
        <v>864.00</v>
      </c>
      <c r="F16" s="4" t="str">
        <f>VLOOKUP(A16,HOP!A:C,3,0)</f>
        <v>2664932</v>
      </c>
      <c r="G16" s="4">
        <f t="shared" si="0"/>
        <v>0</v>
      </c>
      <c r="H16" s="4" t="str">
        <f t="shared" si="1"/>
        <v>，2664932</v>
      </c>
      <c r="I16" s="4" t="str">
        <f>VLOOKUP(A16,HOP!A:U,21,0)</f>
        <v>直采</v>
      </c>
    </row>
    <row r="17" s="4" customFormat="1" spans="1:9">
      <c r="A17" s="5">
        <v>18851762180</v>
      </c>
      <c r="B17" s="6">
        <v>44820</v>
      </c>
      <c r="C17" s="6">
        <v>44823</v>
      </c>
      <c r="D17" s="4">
        <v>1500</v>
      </c>
      <c r="E17" s="4" t="str">
        <f>VLOOKUP(A17,HOP!A:L,12,0)</f>
        <v>1500.00</v>
      </c>
      <c r="F17" s="4" t="str">
        <f>VLOOKUP(A17,HOP!A:C,3,0)</f>
        <v>2665174</v>
      </c>
      <c r="G17" s="4">
        <f t="shared" si="0"/>
        <v>0</v>
      </c>
      <c r="H17" s="4" t="str">
        <f t="shared" si="1"/>
        <v>，2665174</v>
      </c>
      <c r="I17" s="4" t="str">
        <f>VLOOKUP(A17,HOP!A:U,21,0)</f>
        <v>直采</v>
      </c>
    </row>
    <row r="18" s="4" customFormat="1" hidden="1" spans="1:9">
      <c r="A18" s="5">
        <v>18861405377</v>
      </c>
      <c r="B18" s="6">
        <v>44822</v>
      </c>
      <c r="C18" s="6">
        <v>44823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18872710161</v>
      </c>
      <c r="B19" s="6">
        <v>44819</v>
      </c>
      <c r="C19" s="6">
        <v>44823</v>
      </c>
      <c r="D19" s="4">
        <v>1388</v>
      </c>
      <c r="E19" s="4" t="str">
        <f>VLOOKUP(A19,HOP!A:L,12,0)</f>
        <v>1388.00</v>
      </c>
      <c r="F19" s="4" t="str">
        <f>VLOOKUP(A19,HOP!A:C,3,0)</f>
        <v>2667898</v>
      </c>
      <c r="G19" s="4">
        <f t="shared" si="0"/>
        <v>0</v>
      </c>
      <c r="H19" s="4" t="str">
        <f t="shared" si="1"/>
        <v>，2667898</v>
      </c>
      <c r="I19" s="4" t="str">
        <f>VLOOKUP(A19,HOP!A:U,21,0)</f>
        <v>直采</v>
      </c>
    </row>
    <row r="20" s="4" customFormat="1" spans="1:9">
      <c r="A20" s="5">
        <v>18880762416</v>
      </c>
      <c r="B20" s="6">
        <v>44820</v>
      </c>
      <c r="C20" s="6">
        <v>44823</v>
      </c>
      <c r="D20" s="4">
        <v>7324</v>
      </c>
      <c r="E20" s="4" t="str">
        <f>VLOOKUP(A20,HOP!A:L,12,0)</f>
        <v>7324.00</v>
      </c>
      <c r="F20" s="4" t="str">
        <f>VLOOKUP(A20,HOP!A:C,3,0)</f>
        <v>2668716</v>
      </c>
      <c r="G20" s="4">
        <f t="shared" si="0"/>
        <v>0</v>
      </c>
      <c r="H20" s="4" t="str">
        <f t="shared" si="1"/>
        <v>，2668716</v>
      </c>
      <c r="I20" s="4" t="str">
        <f>VLOOKUP(A20,HOP!A:U,21,0)</f>
        <v>直采</v>
      </c>
    </row>
    <row r="21" s="4" customFormat="1" spans="1:9">
      <c r="A21" s="5">
        <v>18914403221</v>
      </c>
      <c r="B21" s="6">
        <v>44821</v>
      </c>
      <c r="C21" s="6">
        <v>44823</v>
      </c>
      <c r="D21" s="4">
        <v>2063</v>
      </c>
      <c r="E21" s="4" t="str">
        <f>VLOOKUP(A21,HOP!A:L,12,0)</f>
        <v>2063.00</v>
      </c>
      <c r="F21" s="4" t="str">
        <f>VLOOKUP(A21,HOP!A:C,3,0)</f>
        <v>2675480</v>
      </c>
      <c r="G21" s="4">
        <f t="shared" si="0"/>
        <v>0</v>
      </c>
      <c r="H21" s="4" t="str">
        <f t="shared" si="1"/>
        <v>，2675480</v>
      </c>
      <c r="I21" s="4" t="str">
        <f>VLOOKUP(A21,HOP!A:U,21,0)</f>
        <v>直采</v>
      </c>
    </row>
    <row r="22" s="4" customFormat="1" spans="1:9">
      <c r="A22" s="5">
        <v>18919354093</v>
      </c>
      <c r="B22" s="6">
        <v>44822</v>
      </c>
      <c r="C22" s="6">
        <v>44823</v>
      </c>
      <c r="D22" s="4">
        <v>1040</v>
      </c>
      <c r="E22" s="4" t="str">
        <f>VLOOKUP(A22,HOP!A:L,12,0)</f>
        <v>1040.00</v>
      </c>
      <c r="F22" s="4" t="str">
        <f>VLOOKUP(A22,HOP!A:C,3,0)</f>
        <v>2679186</v>
      </c>
      <c r="G22" s="4">
        <f t="shared" si="0"/>
        <v>0</v>
      </c>
      <c r="H22" s="4" t="str">
        <f t="shared" si="1"/>
        <v>，2679186</v>
      </c>
      <c r="I22" s="4" t="str">
        <f>VLOOKUP(A22,HOP!A:U,21,0)</f>
        <v>直采</v>
      </c>
    </row>
    <row r="23" s="4" customFormat="1" spans="1:9">
      <c r="A23" s="5">
        <v>18921109753</v>
      </c>
      <c r="B23" s="6">
        <v>44821</v>
      </c>
      <c r="C23" s="6">
        <v>44823</v>
      </c>
      <c r="D23" s="4">
        <v>288</v>
      </c>
      <c r="E23" s="4" t="str">
        <f>VLOOKUP(A23,HOP!A:L,12,0)</f>
        <v>288.00</v>
      </c>
      <c r="F23" s="4" t="str">
        <f>VLOOKUP(A23,HOP!A:C,3,0)</f>
        <v>2680628</v>
      </c>
      <c r="G23" s="4">
        <f t="shared" si="0"/>
        <v>0</v>
      </c>
      <c r="H23" s="4" t="str">
        <f t="shared" si="1"/>
        <v>，2680628</v>
      </c>
      <c r="I23" s="4" t="str">
        <f>VLOOKUP(A23,HOP!A:U,21,0)</f>
        <v>直采</v>
      </c>
    </row>
    <row r="24" s="4" customFormat="1" spans="1:9">
      <c r="A24" s="5">
        <v>18923867554</v>
      </c>
      <c r="B24" s="6">
        <v>44822</v>
      </c>
      <c r="C24" s="6">
        <v>44823</v>
      </c>
      <c r="D24" s="4">
        <v>404</v>
      </c>
      <c r="E24" s="4" t="str">
        <f>VLOOKUP(A24,HOP!A:L,12,0)</f>
        <v>404.00</v>
      </c>
      <c r="F24" s="4" t="str">
        <f>VLOOKUP(A24,HOP!A:C,3,0)</f>
        <v>2680918</v>
      </c>
      <c r="G24" s="4">
        <f t="shared" si="0"/>
        <v>0</v>
      </c>
      <c r="H24" s="4" t="str">
        <f t="shared" si="1"/>
        <v>，2680918</v>
      </c>
      <c r="I24" s="4" t="str">
        <f>VLOOKUP(A24,HOP!A:U,21,0)</f>
        <v>直采</v>
      </c>
    </row>
    <row r="25" s="4" customFormat="1" spans="1:9">
      <c r="A25" s="5">
        <v>18925846573</v>
      </c>
      <c r="B25" s="6">
        <v>44820</v>
      </c>
      <c r="C25" s="6">
        <v>44823</v>
      </c>
      <c r="D25" s="4">
        <v>4029</v>
      </c>
      <c r="E25" s="4" t="str">
        <f>VLOOKUP(A25,HOP!A:L,12,0)</f>
        <v>4029.00</v>
      </c>
      <c r="F25" s="4" t="str">
        <f>VLOOKUP(A25,HOP!A:C,3,0)</f>
        <v>2681255</v>
      </c>
      <c r="G25" s="4">
        <f t="shared" si="0"/>
        <v>0</v>
      </c>
      <c r="H25" s="4" t="str">
        <f t="shared" si="1"/>
        <v>，2681255</v>
      </c>
      <c r="I25" s="4" t="str">
        <f>VLOOKUP(A25,HOP!A:U,21,0)</f>
        <v>直采</v>
      </c>
    </row>
    <row r="26" s="4" customFormat="1" spans="1:9">
      <c r="A26" s="5">
        <v>18948589630</v>
      </c>
      <c r="B26" s="6">
        <v>44817</v>
      </c>
      <c r="C26" s="6">
        <v>44823</v>
      </c>
      <c r="D26" s="4">
        <v>1764</v>
      </c>
      <c r="E26" s="4" t="str">
        <f>VLOOKUP(A26,HOP!A:L,12,0)</f>
        <v>1764.00</v>
      </c>
      <c r="F26" s="4" t="str">
        <f>VLOOKUP(A26,HOP!A:C,3,0)</f>
        <v>2686535</v>
      </c>
      <c r="G26" s="4">
        <f t="shared" si="0"/>
        <v>0</v>
      </c>
      <c r="H26" s="4" t="str">
        <f t="shared" si="1"/>
        <v>，2686535</v>
      </c>
      <c r="I26" s="4" t="str">
        <f>VLOOKUP(A26,HOP!A:U,21,0)</f>
        <v>直采</v>
      </c>
    </row>
    <row r="27" s="4" customFormat="1" spans="1:9">
      <c r="A27" s="5">
        <v>18950943759</v>
      </c>
      <c r="B27" s="6">
        <v>44820</v>
      </c>
      <c r="C27" s="6">
        <v>44823</v>
      </c>
      <c r="D27" s="4">
        <v>306</v>
      </c>
      <c r="E27" s="4" t="str">
        <f>VLOOKUP(A27,HOP!A:L,12,0)</f>
        <v>306.00</v>
      </c>
      <c r="F27" s="4" t="str">
        <f>VLOOKUP(A27,HOP!A:C,3,0)</f>
        <v>2687661</v>
      </c>
      <c r="G27" s="4">
        <f t="shared" si="0"/>
        <v>0</v>
      </c>
      <c r="H27" s="4" t="str">
        <f t="shared" si="1"/>
        <v>，2687661</v>
      </c>
      <c r="I27" s="4" t="str">
        <f>VLOOKUP(A27,HOP!A:U,21,0)</f>
        <v>直采</v>
      </c>
    </row>
    <row r="28" s="4" customFormat="1" spans="1:9">
      <c r="A28" s="5">
        <v>18951285574</v>
      </c>
      <c r="B28" s="6">
        <v>44819</v>
      </c>
      <c r="C28" s="6">
        <v>44823</v>
      </c>
      <c r="D28" s="4">
        <v>2352</v>
      </c>
      <c r="E28" s="4" t="str">
        <f>VLOOKUP(A28,HOP!A:L,12,0)</f>
        <v>2352.00</v>
      </c>
      <c r="F28" s="4" t="str">
        <f>VLOOKUP(A28,HOP!A:C,3,0)</f>
        <v>2687802</v>
      </c>
      <c r="G28" s="4">
        <f t="shared" si="0"/>
        <v>0</v>
      </c>
      <c r="H28" s="4" t="str">
        <f t="shared" si="1"/>
        <v>，2687802</v>
      </c>
      <c r="I28" s="4" t="str">
        <f>VLOOKUP(A28,HOP!A:U,21,0)</f>
        <v>直采</v>
      </c>
    </row>
    <row r="29" s="4" customFormat="1" spans="1:9">
      <c r="A29" s="5">
        <v>18952604387</v>
      </c>
      <c r="B29" s="6">
        <v>44820</v>
      </c>
      <c r="C29" s="6">
        <v>44823</v>
      </c>
      <c r="D29" s="4">
        <v>1839</v>
      </c>
      <c r="E29" s="4" t="str">
        <f>VLOOKUP(A29,HOP!A:L,12,0)</f>
        <v>1839.00</v>
      </c>
      <c r="F29" s="4" t="str">
        <f>VLOOKUP(A29,HOP!A:C,3,0)</f>
        <v>2688481</v>
      </c>
      <c r="G29" s="4">
        <f t="shared" si="0"/>
        <v>0</v>
      </c>
      <c r="H29" s="4" t="str">
        <f t="shared" si="1"/>
        <v>，2688481</v>
      </c>
      <c r="I29" s="4" t="str">
        <f>VLOOKUP(A29,HOP!A:U,21,0)</f>
        <v>直采</v>
      </c>
    </row>
    <row r="30" s="4" customFormat="1" spans="1:9">
      <c r="A30" s="5">
        <v>18953731223</v>
      </c>
      <c r="B30" s="6">
        <v>44817</v>
      </c>
      <c r="C30" s="6">
        <v>44823</v>
      </c>
      <c r="D30" s="4">
        <v>1650</v>
      </c>
      <c r="E30" s="4" t="str">
        <f>VLOOKUP(A30,HOP!A:L,12,0)</f>
        <v>1650.00</v>
      </c>
      <c r="F30" s="4" t="str">
        <f>VLOOKUP(A30,HOP!A:C,3,0)</f>
        <v>2689003</v>
      </c>
      <c r="G30" s="4">
        <f t="shared" si="0"/>
        <v>0</v>
      </c>
      <c r="H30" s="4" t="str">
        <f t="shared" si="1"/>
        <v>，2689003</v>
      </c>
      <c r="I30" s="4" t="str">
        <f>VLOOKUP(A30,HOP!A:U,21,0)</f>
        <v>直采</v>
      </c>
    </row>
    <row r="31" s="4" customFormat="1" spans="1:9">
      <c r="A31" s="5">
        <v>18955705184</v>
      </c>
      <c r="B31" s="6">
        <v>44818</v>
      </c>
      <c r="C31" s="6">
        <v>44823</v>
      </c>
      <c r="D31" s="4">
        <v>3705</v>
      </c>
      <c r="E31" s="4" t="str">
        <f>VLOOKUP(A31,HOP!A:L,12,0)</f>
        <v>3705.00</v>
      </c>
      <c r="F31" s="4" t="str">
        <f>VLOOKUP(A31,HOP!A:C,3,0)</f>
        <v>2689949</v>
      </c>
      <c r="G31" s="4">
        <f t="shared" si="0"/>
        <v>0</v>
      </c>
      <c r="H31" s="4" t="str">
        <f t="shared" si="1"/>
        <v>，2689949</v>
      </c>
      <c r="I31" s="4" t="str">
        <f>VLOOKUP(A31,HOP!A:U,21,0)</f>
        <v>直采</v>
      </c>
    </row>
    <row r="32" s="4" customFormat="1" spans="1:9">
      <c r="A32" s="5">
        <v>18956746091</v>
      </c>
      <c r="B32" s="6">
        <v>44822</v>
      </c>
      <c r="C32" s="6">
        <v>44823</v>
      </c>
      <c r="D32" s="4">
        <v>456</v>
      </c>
      <c r="E32" s="4" t="str">
        <f>VLOOKUP(A32,HOP!A:L,12,0)</f>
        <v>456.00</v>
      </c>
      <c r="F32" s="4" t="str">
        <f>VLOOKUP(A32,HOP!A:C,3,0)</f>
        <v>2690361</v>
      </c>
      <c r="G32" s="4">
        <f t="shared" si="0"/>
        <v>0</v>
      </c>
      <c r="H32" s="4" t="str">
        <f t="shared" si="1"/>
        <v>，2690361</v>
      </c>
      <c r="I32" s="4" t="str">
        <f>VLOOKUP(A32,HOP!A:U,21,0)</f>
        <v>直采</v>
      </c>
    </row>
    <row r="33" s="4" customFormat="1" spans="1:9">
      <c r="A33" s="5">
        <v>18956644714</v>
      </c>
      <c r="B33" s="6">
        <v>44820</v>
      </c>
      <c r="C33" s="6">
        <v>44823</v>
      </c>
      <c r="D33" s="4">
        <v>995</v>
      </c>
      <c r="E33" s="4" t="str">
        <f>VLOOKUP(A33,HOP!A:L,12,0)</f>
        <v>995.00</v>
      </c>
      <c r="F33" s="4" t="str">
        <f>VLOOKUP(A33,HOP!A:C,3,0)</f>
        <v>2690324</v>
      </c>
      <c r="G33" s="4">
        <f t="shared" si="0"/>
        <v>0</v>
      </c>
      <c r="H33" s="4" t="str">
        <f t="shared" si="1"/>
        <v>，2690324</v>
      </c>
      <c r="I33" s="4" t="str">
        <f>VLOOKUP(A33,HOP!A:U,21,0)</f>
        <v>直采</v>
      </c>
    </row>
    <row r="34" s="4" customFormat="1" spans="1:9">
      <c r="A34" s="5">
        <v>18957435035</v>
      </c>
      <c r="B34" s="6">
        <v>44821</v>
      </c>
      <c r="C34" s="6">
        <v>44823</v>
      </c>
      <c r="D34" s="4">
        <v>282</v>
      </c>
      <c r="E34" s="4" t="str">
        <f>VLOOKUP(A34,HOP!A:L,12,0)</f>
        <v>282.00</v>
      </c>
      <c r="F34" s="4" t="str">
        <f>VLOOKUP(A34,HOP!A:C,3,0)</f>
        <v>2690660</v>
      </c>
      <c r="G34" s="4">
        <f t="shared" si="0"/>
        <v>0</v>
      </c>
      <c r="H34" s="4" t="str">
        <f t="shared" si="1"/>
        <v>，2690660</v>
      </c>
      <c r="I34" s="4" t="str">
        <f>VLOOKUP(A34,HOP!A:U,21,0)</f>
        <v>直采</v>
      </c>
    </row>
    <row r="35" s="4" customFormat="1" spans="1:9">
      <c r="A35" s="5">
        <v>18958939264</v>
      </c>
      <c r="B35" s="6">
        <v>44822</v>
      </c>
      <c r="C35" s="6">
        <v>44823</v>
      </c>
      <c r="D35" s="4">
        <v>854.76</v>
      </c>
      <c r="E35" s="4" t="str">
        <f>VLOOKUP(A35,HOP!A:L,12,0)</f>
        <v>854.76</v>
      </c>
      <c r="F35" s="4" t="str">
        <f>VLOOKUP(A35,HOP!A:C,3,0)</f>
        <v>2691285</v>
      </c>
      <c r="G35" s="4">
        <f t="shared" ref="G35:G61" si="2">D35-E35</f>
        <v>0</v>
      </c>
      <c r="H35" s="4" t="str">
        <f t="shared" ref="H35:H61" si="3">$H$1&amp;F35</f>
        <v>，2691285</v>
      </c>
      <c r="I35" s="4" t="str">
        <f>VLOOKUP(A35,HOP!A:U,21,0)</f>
        <v>直连</v>
      </c>
    </row>
    <row r="36" s="4" customFormat="1" spans="1:9">
      <c r="A36" s="5">
        <v>21007735677</v>
      </c>
      <c r="B36" s="6">
        <v>44821</v>
      </c>
      <c r="C36" s="6">
        <v>44823</v>
      </c>
      <c r="D36" s="4">
        <v>2230</v>
      </c>
      <c r="E36" s="4" t="str">
        <f>VLOOKUP(A36,HOP!A:L,12,0)</f>
        <v>2230.00</v>
      </c>
      <c r="F36" s="4" t="str">
        <f>VLOOKUP(A36,HOP!A:C,3,0)</f>
        <v>2691749</v>
      </c>
      <c r="G36" s="4">
        <f t="shared" si="2"/>
        <v>0</v>
      </c>
      <c r="H36" s="4" t="str">
        <f t="shared" si="3"/>
        <v>，2691749</v>
      </c>
      <c r="I36" s="4" t="str">
        <f>VLOOKUP(A36,HOP!A:U,21,0)</f>
        <v>直采</v>
      </c>
    </row>
    <row r="37" s="4" customFormat="1" spans="1:9">
      <c r="A37" s="5">
        <v>21009836037</v>
      </c>
      <c r="B37" s="6">
        <v>44822</v>
      </c>
      <c r="C37" s="6">
        <v>44823</v>
      </c>
      <c r="D37" s="4">
        <v>610</v>
      </c>
      <c r="E37" s="4" t="str">
        <f>VLOOKUP(A37,HOP!A:L,12,0)</f>
        <v>610.00</v>
      </c>
      <c r="F37" s="4" t="str">
        <f>VLOOKUP(A37,HOP!A:C,3,0)</f>
        <v>2691904</v>
      </c>
      <c r="G37" s="4">
        <f t="shared" si="2"/>
        <v>0</v>
      </c>
      <c r="H37" s="4" t="str">
        <f t="shared" si="3"/>
        <v>，2691904</v>
      </c>
      <c r="I37" s="4" t="str">
        <f>VLOOKUP(A37,HOP!A:U,21,0)</f>
        <v>直采</v>
      </c>
    </row>
    <row r="38" s="4" customFormat="1" spans="1:9">
      <c r="A38" s="5">
        <v>21010724716</v>
      </c>
      <c r="B38" s="6">
        <v>44819</v>
      </c>
      <c r="C38" s="6">
        <v>44823</v>
      </c>
      <c r="D38" s="4">
        <v>920</v>
      </c>
      <c r="E38" s="4" t="str">
        <f>VLOOKUP(A38,HOP!A:L,12,0)</f>
        <v>920.00</v>
      </c>
      <c r="F38" s="4" t="str">
        <f>VLOOKUP(A38,HOP!A:C,3,0)</f>
        <v>2692051</v>
      </c>
      <c r="G38" s="4">
        <f t="shared" si="2"/>
        <v>0</v>
      </c>
      <c r="H38" s="4" t="str">
        <f t="shared" si="3"/>
        <v>，2692051</v>
      </c>
      <c r="I38" s="4" t="str">
        <f>VLOOKUP(A38,HOP!A:U,21,0)</f>
        <v>直采</v>
      </c>
    </row>
    <row r="39" s="4" customFormat="1" spans="1:9">
      <c r="A39" s="5">
        <v>21009002683</v>
      </c>
      <c r="B39" s="6">
        <v>44820</v>
      </c>
      <c r="C39" s="6">
        <v>44823</v>
      </c>
      <c r="D39" s="4">
        <v>1260</v>
      </c>
      <c r="E39" s="4" t="str">
        <f>VLOOKUP(A39,HOP!A:L,12,0)</f>
        <v>1260.00</v>
      </c>
      <c r="F39" s="4" t="str">
        <f>VLOOKUP(A39,HOP!A:C,3,0)</f>
        <v>2691815</v>
      </c>
      <c r="G39" s="4">
        <f t="shared" si="2"/>
        <v>0</v>
      </c>
      <c r="H39" s="4" t="str">
        <f t="shared" si="3"/>
        <v>，2691815</v>
      </c>
      <c r="I39" s="4" t="str">
        <f>VLOOKUP(A39,HOP!A:U,21,0)</f>
        <v>直采</v>
      </c>
    </row>
    <row r="40" s="4" customFormat="1" spans="1:9">
      <c r="A40" s="5">
        <v>21020808507</v>
      </c>
      <c r="B40" s="6">
        <v>44821</v>
      </c>
      <c r="C40" s="6">
        <v>44823</v>
      </c>
      <c r="D40" s="4">
        <v>2460</v>
      </c>
      <c r="E40" s="4" t="str">
        <f>VLOOKUP(A40,HOP!A:L,12,0)</f>
        <v>2460.00</v>
      </c>
      <c r="F40" s="4" t="str">
        <f>VLOOKUP(A40,HOP!A:C,3,0)</f>
        <v>2693187</v>
      </c>
      <c r="G40" s="4">
        <f t="shared" si="2"/>
        <v>0</v>
      </c>
      <c r="H40" s="4" t="str">
        <f t="shared" si="3"/>
        <v>，2693187</v>
      </c>
      <c r="I40" s="4" t="str">
        <f>VLOOKUP(A40,HOP!A:U,21,0)</f>
        <v>直采</v>
      </c>
    </row>
    <row r="41" s="4" customFormat="1" spans="1:9">
      <c r="A41" s="5">
        <v>21021303174</v>
      </c>
      <c r="B41" s="6">
        <v>44822</v>
      </c>
      <c r="C41" s="6">
        <v>44823</v>
      </c>
      <c r="D41" s="4">
        <v>405</v>
      </c>
      <c r="E41" s="4" t="str">
        <f>VLOOKUP(A41,HOP!A:L,12,0)</f>
        <v>405.00</v>
      </c>
      <c r="F41" s="4" t="str">
        <f>VLOOKUP(A41,HOP!A:C,3,0)</f>
        <v>2693245</v>
      </c>
      <c r="G41" s="4">
        <f t="shared" si="2"/>
        <v>0</v>
      </c>
      <c r="H41" s="4" t="str">
        <f t="shared" si="3"/>
        <v>，2693245</v>
      </c>
      <c r="I41" s="4" t="str">
        <f>VLOOKUP(A41,HOP!A:U,21,0)</f>
        <v>直采</v>
      </c>
    </row>
    <row r="42" s="4" customFormat="1" hidden="1" spans="1:9">
      <c r="A42" s="5">
        <v>21021308262</v>
      </c>
      <c r="B42" s="6">
        <v>44821</v>
      </c>
      <c r="C42" s="6">
        <v>44823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21027013205</v>
      </c>
      <c r="B43" s="6">
        <v>44821</v>
      </c>
      <c r="C43" s="6">
        <v>44823</v>
      </c>
      <c r="D43" s="4">
        <v>460</v>
      </c>
      <c r="E43" s="4" t="str">
        <f>VLOOKUP(A43,HOP!A:L,12,0)</f>
        <v>460.00</v>
      </c>
      <c r="F43" s="4" t="str">
        <f>VLOOKUP(A43,HOP!A:C,3,0)</f>
        <v>2694280</v>
      </c>
      <c r="G43" s="4">
        <f t="shared" si="2"/>
        <v>0</v>
      </c>
      <c r="H43" s="4" t="str">
        <f t="shared" si="3"/>
        <v>，2694280</v>
      </c>
      <c r="I43" s="4" t="str">
        <f>VLOOKUP(A43,HOP!A:U,21,0)</f>
        <v>直采</v>
      </c>
    </row>
    <row r="44" s="4" customFormat="1" spans="1:9">
      <c r="A44" s="5">
        <v>21031953547</v>
      </c>
      <c r="B44" s="6">
        <v>44822</v>
      </c>
      <c r="C44" s="6">
        <v>44823</v>
      </c>
      <c r="D44" s="4">
        <v>364</v>
      </c>
      <c r="E44" s="4" t="str">
        <f>VLOOKUP(A44,HOP!A:L,12,0)</f>
        <v>364.00</v>
      </c>
      <c r="F44" s="4" t="str">
        <f>VLOOKUP(A44,HOP!A:C,3,0)</f>
        <v>2695027</v>
      </c>
      <c r="G44" s="4">
        <f t="shared" si="2"/>
        <v>0</v>
      </c>
      <c r="H44" s="4" t="str">
        <f t="shared" si="3"/>
        <v>，2695027</v>
      </c>
      <c r="I44" s="4" t="str">
        <f>VLOOKUP(A44,HOP!A:U,21,0)</f>
        <v>直采</v>
      </c>
    </row>
    <row r="45" s="4" customFormat="1" spans="1:9">
      <c r="A45" s="5">
        <v>21033093063</v>
      </c>
      <c r="B45" s="6">
        <v>44822</v>
      </c>
      <c r="C45" s="6">
        <v>44823</v>
      </c>
      <c r="D45" s="4">
        <v>825</v>
      </c>
      <c r="E45" s="4" t="str">
        <f>VLOOKUP(A45,HOP!A:L,12,0)</f>
        <v>825.00</v>
      </c>
      <c r="F45" s="4" t="str">
        <f>VLOOKUP(A45,HOP!A:C,3,0)</f>
        <v>2695279</v>
      </c>
      <c r="G45" s="4">
        <f t="shared" si="2"/>
        <v>0</v>
      </c>
      <c r="H45" s="4" t="str">
        <f t="shared" si="3"/>
        <v>，2695279</v>
      </c>
      <c r="I45" s="4" t="str">
        <f>VLOOKUP(A45,HOP!A:U,21,0)</f>
        <v>直采</v>
      </c>
    </row>
    <row r="46" s="4" customFormat="1" spans="1:9">
      <c r="A46" s="5">
        <v>21033253164</v>
      </c>
      <c r="B46" s="6">
        <v>44821</v>
      </c>
      <c r="C46" s="6">
        <v>44823</v>
      </c>
      <c r="D46" s="4">
        <v>388</v>
      </c>
      <c r="E46" s="4" t="str">
        <f>VLOOKUP(A46,HOP!A:L,12,0)</f>
        <v>388.00</v>
      </c>
      <c r="F46" s="4" t="str">
        <f>VLOOKUP(A46,HOP!A:C,3,0)</f>
        <v>2695293</v>
      </c>
      <c r="G46" s="4">
        <f t="shared" si="2"/>
        <v>0</v>
      </c>
      <c r="H46" s="4" t="str">
        <f t="shared" si="3"/>
        <v>，2695293</v>
      </c>
      <c r="I46" s="4" t="str">
        <f>VLOOKUP(A46,HOP!A:U,21,0)</f>
        <v>直采</v>
      </c>
    </row>
    <row r="47" s="4" customFormat="1" spans="1:9">
      <c r="A47" s="5">
        <v>21034480733</v>
      </c>
      <c r="B47" s="6">
        <v>44822</v>
      </c>
      <c r="C47" s="6">
        <v>44823</v>
      </c>
      <c r="D47" s="4">
        <v>650</v>
      </c>
      <c r="E47" s="4" t="str">
        <f>VLOOKUP(A47,HOP!A:L,12,0)</f>
        <v>650.00</v>
      </c>
      <c r="F47" s="4" t="str">
        <f>VLOOKUP(A47,HOP!A:C,3,0)</f>
        <v>2695549</v>
      </c>
      <c r="G47" s="4">
        <f t="shared" si="2"/>
        <v>0</v>
      </c>
      <c r="H47" s="4" t="str">
        <f t="shared" si="3"/>
        <v>，2695549</v>
      </c>
      <c r="I47" s="4" t="str">
        <f>VLOOKUP(A47,HOP!A:U,21,0)</f>
        <v>直采</v>
      </c>
    </row>
    <row r="48" s="4" customFormat="1" spans="1:9">
      <c r="A48" s="5">
        <v>21035530777</v>
      </c>
      <c r="B48" s="6">
        <v>44821</v>
      </c>
      <c r="C48" s="6">
        <v>44823</v>
      </c>
      <c r="D48" s="4">
        <v>952</v>
      </c>
      <c r="E48" s="4" t="str">
        <f>VLOOKUP(A48,HOP!A:L,12,0)</f>
        <v>952.00</v>
      </c>
      <c r="F48" s="4" t="str">
        <f>VLOOKUP(A48,HOP!A:C,3,0)</f>
        <v>2695724</v>
      </c>
      <c r="G48" s="4">
        <f t="shared" si="2"/>
        <v>0</v>
      </c>
      <c r="H48" s="4" t="str">
        <f t="shared" si="3"/>
        <v>，2695724</v>
      </c>
      <c r="I48" s="4" t="str">
        <f>VLOOKUP(A48,HOP!A:U,21,0)</f>
        <v>直采</v>
      </c>
    </row>
    <row r="49" s="4" customFormat="1" hidden="1" spans="1:9">
      <c r="A49" s="5">
        <v>21041049471</v>
      </c>
      <c r="B49" s="6">
        <v>44822</v>
      </c>
      <c r="C49" s="6">
        <v>44823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spans="1:9">
      <c r="A50" s="5">
        <v>21042288557</v>
      </c>
      <c r="B50" s="6">
        <v>44822</v>
      </c>
      <c r="C50" s="6">
        <v>44823</v>
      </c>
      <c r="D50" s="4">
        <v>1856</v>
      </c>
      <c r="E50" s="4" t="str">
        <f>VLOOKUP(A50,HOP!A:L,12,0)</f>
        <v>1856.00</v>
      </c>
      <c r="F50" s="4" t="str">
        <f>VLOOKUP(A50,HOP!A:C,3,0)</f>
        <v>2697113</v>
      </c>
      <c r="G50" s="4">
        <f t="shared" si="2"/>
        <v>0</v>
      </c>
      <c r="H50" s="4" t="str">
        <f t="shared" si="3"/>
        <v>，2697113</v>
      </c>
      <c r="I50" s="4" t="str">
        <f>VLOOKUP(A50,HOP!A:U,21,0)</f>
        <v>直采</v>
      </c>
    </row>
    <row r="51" s="4" customFormat="1" spans="1:9">
      <c r="A51" s="5">
        <v>21042405873</v>
      </c>
      <c r="B51" s="6">
        <v>44822</v>
      </c>
      <c r="C51" s="6">
        <v>44823</v>
      </c>
      <c r="D51" s="4">
        <v>772</v>
      </c>
      <c r="E51" s="4" t="str">
        <f>VLOOKUP(A51,HOP!A:L,12,0)</f>
        <v>772.00</v>
      </c>
      <c r="F51" s="4" t="str">
        <f>VLOOKUP(A51,HOP!A:C,3,0)</f>
        <v>2697140</v>
      </c>
      <c r="G51" s="4">
        <f t="shared" si="2"/>
        <v>0</v>
      </c>
      <c r="H51" s="4" t="str">
        <f t="shared" si="3"/>
        <v>，2697140</v>
      </c>
      <c r="I51" s="4" t="str">
        <f>VLOOKUP(A51,HOP!A:U,21,0)</f>
        <v>直采</v>
      </c>
    </row>
    <row r="52" s="4" customFormat="1" spans="1:9">
      <c r="A52" s="5">
        <v>21042534497</v>
      </c>
      <c r="B52" s="6">
        <v>44822</v>
      </c>
      <c r="C52" s="6">
        <v>44823</v>
      </c>
      <c r="D52" s="4">
        <v>608</v>
      </c>
      <c r="E52" s="4" t="str">
        <f>VLOOKUP(A52,HOP!A:L,12,0)</f>
        <v>608.00</v>
      </c>
      <c r="F52" s="4" t="str">
        <f>VLOOKUP(A52,HOP!A:C,3,0)</f>
        <v>2697171</v>
      </c>
      <c r="G52" s="4">
        <f t="shared" si="2"/>
        <v>0</v>
      </c>
      <c r="H52" s="4" t="str">
        <f t="shared" si="3"/>
        <v>，2697171</v>
      </c>
      <c r="I52" s="4" t="str">
        <f>VLOOKUP(A52,HOP!A:U,21,0)</f>
        <v>直采</v>
      </c>
    </row>
    <row r="53" s="4" customFormat="1" spans="1:9">
      <c r="A53" s="5">
        <v>21043042332</v>
      </c>
      <c r="B53" s="6">
        <v>44822</v>
      </c>
      <c r="C53" s="6">
        <v>44823</v>
      </c>
      <c r="D53" s="4">
        <v>382</v>
      </c>
      <c r="E53" s="4" t="str">
        <f>VLOOKUP(A53,HOP!A:L,12,0)</f>
        <v>382.00</v>
      </c>
      <c r="F53" s="4" t="str">
        <f>VLOOKUP(A53,HOP!A:C,3,0)</f>
        <v>2697283</v>
      </c>
      <c r="G53" s="4">
        <f t="shared" si="2"/>
        <v>0</v>
      </c>
      <c r="H53" s="4" t="str">
        <f t="shared" si="3"/>
        <v>，2697283</v>
      </c>
      <c r="I53" s="4" t="str">
        <f>VLOOKUP(A53,HOP!A:U,21,0)</f>
        <v>直采</v>
      </c>
    </row>
    <row r="54" s="4" customFormat="1" spans="1:9">
      <c r="A54" s="5">
        <v>21043706895</v>
      </c>
      <c r="B54" s="6">
        <v>44822</v>
      </c>
      <c r="C54" s="6">
        <v>44823</v>
      </c>
      <c r="D54" s="4">
        <v>431</v>
      </c>
      <c r="E54" s="4" t="str">
        <f>VLOOKUP(A54,HOP!A:L,12,0)</f>
        <v>431.00</v>
      </c>
      <c r="F54" s="4" t="str">
        <f>VLOOKUP(A54,HOP!A:C,3,0)</f>
        <v>2697391</v>
      </c>
      <c r="G54" s="4">
        <f t="shared" si="2"/>
        <v>0</v>
      </c>
      <c r="H54" s="4" t="str">
        <f t="shared" si="3"/>
        <v>，2697391</v>
      </c>
      <c r="I54" s="4" t="str">
        <f>VLOOKUP(A54,HOP!A:U,21,0)</f>
        <v>直采</v>
      </c>
    </row>
    <row r="55" s="4" customFormat="1" spans="1:9">
      <c r="A55" s="5">
        <v>21043878999</v>
      </c>
      <c r="B55" s="6">
        <v>44822</v>
      </c>
      <c r="C55" s="6">
        <v>44823</v>
      </c>
      <c r="D55" s="4">
        <v>199</v>
      </c>
      <c r="E55" s="4" t="str">
        <f>VLOOKUP(A55,HOP!A:L,12,0)</f>
        <v>199.00</v>
      </c>
      <c r="F55" s="4" t="str">
        <f>VLOOKUP(A55,HOP!A:C,3,0)</f>
        <v>2697434</v>
      </c>
      <c r="G55" s="4">
        <f t="shared" si="2"/>
        <v>0</v>
      </c>
      <c r="H55" s="4" t="str">
        <f t="shared" si="3"/>
        <v>，2697434</v>
      </c>
      <c r="I55" s="4" t="str">
        <f>VLOOKUP(A55,HOP!A:U,21,0)</f>
        <v>直采</v>
      </c>
    </row>
    <row r="56" s="4" customFormat="1" spans="1:9">
      <c r="A56" s="5">
        <v>21043650928</v>
      </c>
      <c r="B56" s="6">
        <v>44822</v>
      </c>
      <c r="C56" s="6">
        <v>44823</v>
      </c>
      <c r="D56" s="4">
        <v>745</v>
      </c>
      <c r="E56" s="4" t="str">
        <f>VLOOKUP(A56,HOP!A:L,12,0)</f>
        <v>745.00</v>
      </c>
      <c r="F56" s="4" t="str">
        <f>VLOOKUP(A56,HOP!A:C,3,0)</f>
        <v>2697384</v>
      </c>
      <c r="G56" s="4">
        <f t="shared" si="2"/>
        <v>0</v>
      </c>
      <c r="H56" s="4" t="str">
        <f t="shared" si="3"/>
        <v>，2697384</v>
      </c>
      <c r="I56" s="4" t="str">
        <f>VLOOKUP(A56,HOP!A:U,21,0)</f>
        <v>直采</v>
      </c>
    </row>
    <row r="57" s="4" customFormat="1" spans="1:9">
      <c r="A57" s="5">
        <v>21044217620</v>
      </c>
      <c r="B57" s="6">
        <v>44822</v>
      </c>
      <c r="C57" s="6">
        <v>44823</v>
      </c>
      <c r="D57" s="4">
        <v>418</v>
      </c>
      <c r="E57" s="4" t="str">
        <f>VLOOKUP(A57,HOP!A:L,12,0)</f>
        <v>418.00</v>
      </c>
      <c r="F57" s="4" t="str">
        <f>VLOOKUP(A57,HOP!A:C,3,0)</f>
        <v>2697493</v>
      </c>
      <c r="G57" s="4">
        <f t="shared" si="2"/>
        <v>0</v>
      </c>
      <c r="H57" s="4" t="str">
        <f t="shared" si="3"/>
        <v>，2697493</v>
      </c>
      <c r="I57" s="4" t="str">
        <f>VLOOKUP(A57,HOP!A:U,21,0)</f>
        <v>直采</v>
      </c>
    </row>
    <row r="58" s="4" customFormat="1" spans="1:9">
      <c r="A58" s="5">
        <v>21044076978</v>
      </c>
      <c r="B58" s="6">
        <v>44822</v>
      </c>
      <c r="C58" s="6">
        <v>44823</v>
      </c>
      <c r="D58" s="4">
        <v>177</v>
      </c>
      <c r="E58" s="4" t="str">
        <f>VLOOKUP(A58,HOP!A:L,12,0)</f>
        <v>177.00</v>
      </c>
      <c r="F58" s="4" t="str">
        <f>VLOOKUP(A58,HOP!A:C,3,0)</f>
        <v>2697470</v>
      </c>
      <c r="G58" s="4">
        <f t="shared" si="2"/>
        <v>0</v>
      </c>
      <c r="H58" s="4" t="str">
        <f t="shared" si="3"/>
        <v>，2697470</v>
      </c>
      <c r="I58" s="4" t="str">
        <f>VLOOKUP(A58,HOP!A:U,21,0)</f>
        <v>直采</v>
      </c>
    </row>
    <row r="59" s="4" customFormat="1" spans="1:9">
      <c r="A59" s="5">
        <v>21044537256</v>
      </c>
      <c r="B59" s="6">
        <v>44822</v>
      </c>
      <c r="C59" s="6">
        <v>44823</v>
      </c>
      <c r="D59" s="4">
        <v>431</v>
      </c>
      <c r="E59" s="4" t="str">
        <f>VLOOKUP(A59,HOP!A:L,12,0)</f>
        <v>431.00</v>
      </c>
      <c r="F59" s="4" t="str">
        <f>VLOOKUP(A59,HOP!A:C,3,0)</f>
        <v>2697550</v>
      </c>
      <c r="G59" s="4">
        <f t="shared" si="2"/>
        <v>0</v>
      </c>
      <c r="H59" s="4" t="str">
        <f t="shared" si="3"/>
        <v>，2697550</v>
      </c>
      <c r="I59" s="4" t="str">
        <f>VLOOKUP(A59,HOP!A:U,21,0)</f>
        <v>直采</v>
      </c>
    </row>
    <row r="60" s="4" customFormat="1" spans="1:9">
      <c r="A60" s="5">
        <v>21045353901</v>
      </c>
      <c r="B60" s="6">
        <v>44822</v>
      </c>
      <c r="C60" s="6">
        <v>44823</v>
      </c>
      <c r="D60" s="4">
        <v>491</v>
      </c>
      <c r="E60" s="4" t="str">
        <f>VLOOKUP(A60,HOP!A:L,12,0)</f>
        <v>491.00</v>
      </c>
      <c r="F60" s="4" t="str">
        <f>VLOOKUP(A60,HOP!A:C,3,0)</f>
        <v>2697734</v>
      </c>
      <c r="G60" s="4">
        <f t="shared" si="2"/>
        <v>0</v>
      </c>
      <c r="H60" s="4" t="str">
        <f t="shared" si="3"/>
        <v>，2697734</v>
      </c>
      <c r="I60" s="4" t="str">
        <f>VLOOKUP(A60,HOP!A:U,21,0)</f>
        <v>直采</v>
      </c>
    </row>
    <row r="61" s="4" customFormat="1" spans="1:9">
      <c r="A61" s="5">
        <v>21061352677</v>
      </c>
      <c r="B61" s="6">
        <v>44822</v>
      </c>
      <c r="C61" s="6">
        <v>44823</v>
      </c>
      <c r="D61" s="4">
        <v>1175.41</v>
      </c>
      <c r="E61" s="4" t="str">
        <f>VLOOKUP(A61,HOP!A:L,12,0)</f>
        <v>1175.41</v>
      </c>
      <c r="F61" s="4" t="str">
        <f>VLOOKUP(A61,HOP!A:C,3,0)</f>
        <v>2698043</v>
      </c>
      <c r="G61" s="4">
        <f t="shared" si="2"/>
        <v>0</v>
      </c>
      <c r="H61" s="4" t="str">
        <f t="shared" si="3"/>
        <v>，2698043</v>
      </c>
      <c r="I61" s="4" t="str">
        <f>VLOOKUP(A61,HOP!A:U,21,0)</f>
        <v>直连</v>
      </c>
    </row>
    <row r="63" spans="4:4">
      <c r="D63" s="4">
        <f>SUM(D2:D62)</f>
        <v>81274.17</v>
      </c>
    </row>
    <row r="73" spans="1:5">
      <c r="A73" s="4" t="s">
        <v>367</v>
      </c>
      <c r="D73" s="4">
        <v>79244</v>
      </c>
      <c r="E73" s="4">
        <v>87793.14</v>
      </c>
    </row>
    <row r="74" spans="1:5">
      <c r="A74" s="4" t="s">
        <v>368</v>
      </c>
      <c r="D74" s="4">
        <v>2030.17</v>
      </c>
      <c r="E74" s="4">
        <v>2249.19</v>
      </c>
    </row>
    <row r="75" spans="1:5">
      <c r="A75" s="4" t="s">
        <v>369</v>
      </c>
      <c r="D75" s="4">
        <f>SUBTOTAL(9,D73:D74)</f>
        <v>81274.17</v>
      </c>
      <c r="E75" s="4">
        <f>SUBTOTAL(9,E73:E74)</f>
        <v>90042.33</v>
      </c>
    </row>
    <row r="76" spans="1:1">
      <c r="A76" s="4" t="s">
        <v>370</v>
      </c>
    </row>
  </sheetData>
  <autoFilter ref="A1:X61">
    <filterColumn colId="3">
      <filters>
        <filter val="610"/>
        <filter val="650"/>
        <filter val="1650"/>
        <filter val="491"/>
        <filter val="1175.41"/>
        <filter val="952"/>
        <filter val="2352"/>
        <filter val="995"/>
        <filter val="1515"/>
        <filter val="456"/>
        <filter val="1856"/>
        <filter val="418"/>
        <filter val="1218"/>
        <filter val="199"/>
        <filter val="460"/>
        <filter val="920"/>
        <filter val="1260"/>
        <filter val="2420"/>
        <filter val="2460"/>
        <filter val="2520"/>
        <filter val="2063"/>
        <filter val="364"/>
        <filter val="864"/>
        <filter val="1764"/>
        <filter val="7324"/>
        <filter val="825"/>
        <filter val="4029"/>
        <filter val="2230"/>
        <filter val="431"/>
        <filter val="772"/>
        <filter val="2472"/>
        <filter val="2574"/>
        <filter val="2776"/>
        <filter val="854.76"/>
        <filter val="177"/>
        <filter val="778"/>
        <filter val="1839"/>
        <filter val="1040"/>
        <filter val="1500"/>
        <filter val="1041"/>
        <filter val="282"/>
        <filter val="382"/>
        <filter val="404"/>
        <filter val="405"/>
        <filter val="745"/>
        <filter val="3705"/>
        <filter val="306"/>
        <filter val="1146"/>
        <filter val="288"/>
        <filter val="388"/>
        <filter val="608"/>
        <filter val="1388"/>
        <filter val="6048"/>
        <filter val="2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371</v>
      </c>
      <c r="B1" s="2" t="s">
        <v>372</v>
      </c>
      <c r="C1" s="2" t="s">
        <v>373</v>
      </c>
      <c r="D1" s="2" t="s">
        <v>374</v>
      </c>
      <c r="E1" s="2" t="s">
        <v>13</v>
      </c>
      <c r="F1" s="2" t="s">
        <v>5</v>
      </c>
      <c r="G1" s="2" t="s">
        <v>6</v>
      </c>
      <c r="H1" s="2" t="s">
        <v>375</v>
      </c>
      <c r="I1" s="2" t="s">
        <v>376</v>
      </c>
      <c r="J1" s="2" t="s">
        <v>377</v>
      </c>
      <c r="K1" s="2" t="s">
        <v>378</v>
      </c>
      <c r="L1" s="2" t="s">
        <v>379</v>
      </c>
      <c r="M1" s="2" t="s">
        <v>380</v>
      </c>
      <c r="N1" s="2" t="s">
        <v>381</v>
      </c>
      <c r="O1" s="2" t="s">
        <v>382</v>
      </c>
      <c r="P1" s="2" t="s">
        <v>383</v>
      </c>
      <c r="Q1" s="2" t="s">
        <v>384</v>
      </c>
      <c r="R1" s="2" t="s">
        <v>385</v>
      </c>
      <c r="S1" s="2" t="s">
        <v>386</v>
      </c>
      <c r="T1" s="2" t="s">
        <v>387</v>
      </c>
      <c r="U1" s="2" t="s">
        <v>388</v>
      </c>
      <c r="V1" s="2" t="s">
        <v>389</v>
      </c>
    </row>
    <row r="2" s="1" customFormat="1" spans="1:22">
      <c r="A2" s="3">
        <v>21061352677</v>
      </c>
      <c r="B2" s="1" t="s">
        <v>390</v>
      </c>
      <c r="C2" s="1" t="s">
        <v>391</v>
      </c>
      <c r="D2" s="1" t="s">
        <v>392</v>
      </c>
      <c r="E2" s="1" t="s">
        <v>393</v>
      </c>
      <c r="F2" s="1" t="s">
        <v>390</v>
      </c>
      <c r="G2" s="1" t="s">
        <v>394</v>
      </c>
      <c r="H2" s="1" t="s">
        <v>395</v>
      </c>
      <c r="I2" s="1" t="s">
        <v>396</v>
      </c>
      <c r="J2" s="1" t="s">
        <v>397</v>
      </c>
      <c r="K2" s="1" t="s">
        <v>396</v>
      </c>
      <c r="L2" s="1" t="s">
        <v>396</v>
      </c>
      <c r="M2" s="1" t="s">
        <v>398</v>
      </c>
      <c r="N2" s="1" t="s">
        <v>398</v>
      </c>
      <c r="O2" s="1" t="s">
        <v>399</v>
      </c>
      <c r="P2" s="1" t="s">
        <v>400</v>
      </c>
      <c r="Q2" s="1" t="s">
        <v>401</v>
      </c>
      <c r="R2" s="1" t="s">
        <v>402</v>
      </c>
      <c r="S2" s="1" t="s">
        <v>403</v>
      </c>
      <c r="T2" s="1" t="s">
        <v>404</v>
      </c>
      <c r="U2" s="1" t="s">
        <v>405</v>
      </c>
      <c r="V2" s="1" t="s">
        <v>406</v>
      </c>
    </row>
    <row r="3" s="1" customFormat="1" spans="1:22">
      <c r="A3" s="3">
        <v>21045353901</v>
      </c>
      <c r="B3" s="1" t="s">
        <v>390</v>
      </c>
      <c r="C3" s="1" t="s">
        <v>407</v>
      </c>
      <c r="D3" s="1" t="s">
        <v>408</v>
      </c>
      <c r="E3" s="1" t="s">
        <v>409</v>
      </c>
      <c r="F3" s="1" t="s">
        <v>390</v>
      </c>
      <c r="G3" s="1" t="s">
        <v>394</v>
      </c>
      <c r="H3" s="1" t="s">
        <v>395</v>
      </c>
      <c r="I3" s="1" t="s">
        <v>410</v>
      </c>
      <c r="J3" s="1" t="s">
        <v>397</v>
      </c>
      <c r="K3" s="1" t="s">
        <v>410</v>
      </c>
      <c r="L3" s="1" t="s">
        <v>410</v>
      </c>
      <c r="M3" s="1" t="s">
        <v>398</v>
      </c>
      <c r="N3" s="1" t="s">
        <v>398</v>
      </c>
      <c r="O3" s="1" t="s">
        <v>399</v>
      </c>
      <c r="P3" s="1" t="s">
        <v>400</v>
      </c>
      <c r="Q3" s="1" t="s">
        <v>401</v>
      </c>
      <c r="R3" s="1" t="s">
        <v>411</v>
      </c>
      <c r="S3" s="1" t="s">
        <v>403</v>
      </c>
      <c r="T3" s="1" t="s">
        <v>404</v>
      </c>
      <c r="U3" s="1" t="s">
        <v>412</v>
      </c>
      <c r="V3" s="1" t="s">
        <v>413</v>
      </c>
    </row>
    <row r="4" s="1" customFormat="1" spans="1:22">
      <c r="A4" s="3">
        <v>21044537256</v>
      </c>
      <c r="B4" s="1" t="s">
        <v>390</v>
      </c>
      <c r="C4" s="1" t="s">
        <v>414</v>
      </c>
      <c r="D4" s="1" t="s">
        <v>415</v>
      </c>
      <c r="E4" s="1" t="s">
        <v>416</v>
      </c>
      <c r="F4" s="1" t="s">
        <v>390</v>
      </c>
      <c r="G4" s="1" t="s">
        <v>394</v>
      </c>
      <c r="H4" s="1" t="s">
        <v>395</v>
      </c>
      <c r="I4" s="1" t="s">
        <v>417</v>
      </c>
      <c r="J4" s="1" t="s">
        <v>397</v>
      </c>
      <c r="K4" s="1" t="s">
        <v>417</v>
      </c>
      <c r="L4" s="1" t="s">
        <v>417</v>
      </c>
      <c r="M4" s="1" t="s">
        <v>398</v>
      </c>
      <c r="N4" s="1" t="s">
        <v>398</v>
      </c>
      <c r="O4" s="1" t="s">
        <v>399</v>
      </c>
      <c r="P4" s="1" t="s">
        <v>400</v>
      </c>
      <c r="Q4" s="1" t="s">
        <v>401</v>
      </c>
      <c r="R4" s="1" t="s">
        <v>418</v>
      </c>
      <c r="S4" s="1" t="s">
        <v>403</v>
      </c>
      <c r="T4" s="1" t="s">
        <v>404</v>
      </c>
      <c r="U4" s="1" t="s">
        <v>412</v>
      </c>
      <c r="V4" s="1" t="s">
        <v>419</v>
      </c>
    </row>
    <row r="5" s="1" customFormat="1" spans="1:22">
      <c r="A5" s="3">
        <v>21044217620</v>
      </c>
      <c r="B5" s="1" t="s">
        <v>390</v>
      </c>
      <c r="C5" s="1" t="s">
        <v>420</v>
      </c>
      <c r="D5" s="1" t="s">
        <v>421</v>
      </c>
      <c r="E5" s="1" t="s">
        <v>422</v>
      </c>
      <c r="F5" s="1" t="s">
        <v>390</v>
      </c>
      <c r="G5" s="1" t="s">
        <v>394</v>
      </c>
      <c r="H5" s="1" t="s">
        <v>395</v>
      </c>
      <c r="I5" s="1" t="s">
        <v>423</v>
      </c>
      <c r="J5" s="1" t="s">
        <v>397</v>
      </c>
      <c r="K5" s="1" t="s">
        <v>423</v>
      </c>
      <c r="L5" s="1" t="s">
        <v>423</v>
      </c>
      <c r="M5" s="1" t="s">
        <v>398</v>
      </c>
      <c r="N5" s="1" t="s">
        <v>398</v>
      </c>
      <c r="O5" s="1" t="s">
        <v>399</v>
      </c>
      <c r="P5" s="1" t="s">
        <v>400</v>
      </c>
      <c r="Q5" s="1" t="s">
        <v>401</v>
      </c>
      <c r="R5" s="1" t="s">
        <v>424</v>
      </c>
      <c r="S5" s="1" t="s">
        <v>403</v>
      </c>
      <c r="T5" s="1" t="s">
        <v>404</v>
      </c>
      <c r="U5" s="1" t="s">
        <v>412</v>
      </c>
      <c r="V5" s="1" t="s">
        <v>413</v>
      </c>
    </row>
    <row r="6" s="1" customFormat="1" spans="1:22">
      <c r="A6" s="3">
        <v>21044076978</v>
      </c>
      <c r="B6" s="1" t="s">
        <v>390</v>
      </c>
      <c r="C6" s="1" t="s">
        <v>425</v>
      </c>
      <c r="D6" s="1" t="s">
        <v>426</v>
      </c>
      <c r="E6" s="1" t="s">
        <v>427</v>
      </c>
      <c r="F6" s="1" t="s">
        <v>390</v>
      </c>
      <c r="G6" s="1" t="s">
        <v>394</v>
      </c>
      <c r="H6" s="1" t="s">
        <v>395</v>
      </c>
      <c r="I6" s="1" t="s">
        <v>428</v>
      </c>
      <c r="J6" s="1" t="s">
        <v>397</v>
      </c>
      <c r="K6" s="1" t="s">
        <v>428</v>
      </c>
      <c r="L6" s="1" t="s">
        <v>428</v>
      </c>
      <c r="M6" s="1" t="s">
        <v>398</v>
      </c>
      <c r="N6" s="1" t="s">
        <v>398</v>
      </c>
      <c r="O6" s="1" t="s">
        <v>399</v>
      </c>
      <c r="P6" s="1" t="s">
        <v>400</v>
      </c>
      <c r="Q6" s="1" t="s">
        <v>401</v>
      </c>
      <c r="R6" s="1" t="s">
        <v>429</v>
      </c>
      <c r="S6" s="1" t="s">
        <v>403</v>
      </c>
      <c r="T6" s="1" t="s">
        <v>404</v>
      </c>
      <c r="U6" s="1" t="s">
        <v>412</v>
      </c>
      <c r="V6" s="1" t="s">
        <v>413</v>
      </c>
    </row>
    <row r="7" s="1" customFormat="1" spans="1:22">
      <c r="A7" s="3">
        <v>21043878999</v>
      </c>
      <c r="B7" s="1" t="s">
        <v>390</v>
      </c>
      <c r="C7" s="1" t="s">
        <v>430</v>
      </c>
      <c r="D7" s="1" t="s">
        <v>431</v>
      </c>
      <c r="E7" s="1" t="s">
        <v>432</v>
      </c>
      <c r="F7" s="1" t="s">
        <v>390</v>
      </c>
      <c r="G7" s="1" t="s">
        <v>394</v>
      </c>
      <c r="H7" s="1" t="s">
        <v>395</v>
      </c>
      <c r="I7" s="1" t="s">
        <v>433</v>
      </c>
      <c r="J7" s="1" t="s">
        <v>397</v>
      </c>
      <c r="K7" s="1" t="s">
        <v>433</v>
      </c>
      <c r="L7" s="1" t="s">
        <v>433</v>
      </c>
      <c r="M7" s="1" t="s">
        <v>398</v>
      </c>
      <c r="N7" s="1" t="s">
        <v>398</v>
      </c>
      <c r="O7" s="1" t="s">
        <v>399</v>
      </c>
      <c r="P7" s="1" t="s">
        <v>400</v>
      </c>
      <c r="Q7" s="1" t="s">
        <v>401</v>
      </c>
      <c r="R7" s="1" t="s">
        <v>434</v>
      </c>
      <c r="S7" s="1" t="s">
        <v>403</v>
      </c>
      <c r="T7" s="1" t="s">
        <v>404</v>
      </c>
      <c r="U7" s="1" t="s">
        <v>412</v>
      </c>
      <c r="V7" s="1" t="s">
        <v>413</v>
      </c>
    </row>
    <row r="8" s="1" customFormat="1" spans="1:22">
      <c r="A8" s="3">
        <v>21043706895</v>
      </c>
      <c r="B8" s="1" t="s">
        <v>390</v>
      </c>
      <c r="C8" s="1" t="s">
        <v>435</v>
      </c>
      <c r="D8" s="1" t="s">
        <v>415</v>
      </c>
      <c r="E8" s="1" t="s">
        <v>436</v>
      </c>
      <c r="F8" s="1" t="s">
        <v>390</v>
      </c>
      <c r="G8" s="1" t="s">
        <v>394</v>
      </c>
      <c r="H8" s="1" t="s">
        <v>395</v>
      </c>
      <c r="I8" s="1" t="s">
        <v>417</v>
      </c>
      <c r="J8" s="1" t="s">
        <v>397</v>
      </c>
      <c r="K8" s="1" t="s">
        <v>417</v>
      </c>
      <c r="L8" s="1" t="s">
        <v>417</v>
      </c>
      <c r="M8" s="1" t="s">
        <v>398</v>
      </c>
      <c r="N8" s="1" t="s">
        <v>398</v>
      </c>
      <c r="O8" s="1" t="s">
        <v>399</v>
      </c>
      <c r="P8" s="1" t="s">
        <v>400</v>
      </c>
      <c r="Q8" s="1" t="s">
        <v>401</v>
      </c>
      <c r="R8" s="1" t="s">
        <v>437</v>
      </c>
      <c r="S8" s="1" t="s">
        <v>403</v>
      </c>
      <c r="T8" s="1" t="s">
        <v>404</v>
      </c>
      <c r="U8" s="1" t="s">
        <v>412</v>
      </c>
      <c r="V8" s="1" t="s">
        <v>419</v>
      </c>
    </row>
    <row r="9" s="1" customFormat="1" spans="1:22">
      <c r="A9" s="3">
        <v>21043650928</v>
      </c>
      <c r="B9" s="1" t="s">
        <v>390</v>
      </c>
      <c r="C9" s="1" t="s">
        <v>438</v>
      </c>
      <c r="D9" s="1" t="s">
        <v>439</v>
      </c>
      <c r="E9" s="1" t="s">
        <v>440</v>
      </c>
      <c r="F9" s="1" t="s">
        <v>390</v>
      </c>
      <c r="G9" s="1" t="s">
        <v>394</v>
      </c>
      <c r="H9" s="1" t="s">
        <v>395</v>
      </c>
      <c r="I9" s="1" t="s">
        <v>441</v>
      </c>
      <c r="J9" s="1" t="s">
        <v>397</v>
      </c>
      <c r="K9" s="1" t="s">
        <v>441</v>
      </c>
      <c r="L9" s="1" t="s">
        <v>441</v>
      </c>
      <c r="M9" s="1" t="s">
        <v>398</v>
      </c>
      <c r="N9" s="1" t="s">
        <v>398</v>
      </c>
      <c r="O9" s="1" t="s">
        <v>399</v>
      </c>
      <c r="P9" s="1" t="s">
        <v>400</v>
      </c>
      <c r="Q9" s="1" t="s">
        <v>401</v>
      </c>
      <c r="R9" s="1" t="s">
        <v>442</v>
      </c>
      <c r="S9" s="1" t="s">
        <v>403</v>
      </c>
      <c r="T9" s="1" t="s">
        <v>404</v>
      </c>
      <c r="U9" s="1" t="s">
        <v>412</v>
      </c>
      <c r="V9" s="1" t="s">
        <v>443</v>
      </c>
    </row>
    <row r="10" s="1" customFormat="1" spans="1:22">
      <c r="A10" s="3">
        <v>21043042332</v>
      </c>
      <c r="B10" s="1" t="s">
        <v>390</v>
      </c>
      <c r="C10" s="1" t="s">
        <v>444</v>
      </c>
      <c r="D10" s="1" t="s">
        <v>445</v>
      </c>
      <c r="E10" s="1" t="s">
        <v>446</v>
      </c>
      <c r="F10" s="1" t="s">
        <v>390</v>
      </c>
      <c r="G10" s="1" t="s">
        <v>394</v>
      </c>
      <c r="H10" s="1" t="s">
        <v>395</v>
      </c>
      <c r="I10" s="1" t="s">
        <v>447</v>
      </c>
      <c r="J10" s="1" t="s">
        <v>397</v>
      </c>
      <c r="K10" s="1" t="s">
        <v>447</v>
      </c>
      <c r="L10" s="1" t="s">
        <v>447</v>
      </c>
      <c r="M10" s="1" t="s">
        <v>398</v>
      </c>
      <c r="N10" s="1" t="s">
        <v>398</v>
      </c>
      <c r="O10" s="1" t="s">
        <v>399</v>
      </c>
      <c r="P10" s="1" t="s">
        <v>400</v>
      </c>
      <c r="Q10" s="1" t="s">
        <v>401</v>
      </c>
      <c r="R10" s="1" t="s">
        <v>448</v>
      </c>
      <c r="S10" s="1" t="s">
        <v>403</v>
      </c>
      <c r="T10" s="1" t="s">
        <v>404</v>
      </c>
      <c r="U10" s="1" t="s">
        <v>412</v>
      </c>
      <c r="V10" s="1" t="s">
        <v>419</v>
      </c>
    </row>
    <row r="11" s="1" customFormat="1" spans="1:22">
      <c r="A11" s="3">
        <v>21042534497</v>
      </c>
      <c r="B11" s="1" t="s">
        <v>390</v>
      </c>
      <c r="C11" s="1" t="s">
        <v>449</v>
      </c>
      <c r="D11" s="1" t="s">
        <v>450</v>
      </c>
      <c r="E11" s="1" t="s">
        <v>451</v>
      </c>
      <c r="F11" s="1" t="s">
        <v>390</v>
      </c>
      <c r="G11" s="1" t="s">
        <v>394</v>
      </c>
      <c r="H11" s="1" t="s">
        <v>395</v>
      </c>
      <c r="I11" s="1" t="s">
        <v>452</v>
      </c>
      <c r="J11" s="1" t="s">
        <v>397</v>
      </c>
      <c r="K11" s="1" t="s">
        <v>452</v>
      </c>
      <c r="L11" s="1" t="s">
        <v>452</v>
      </c>
      <c r="M11" s="1" t="s">
        <v>398</v>
      </c>
      <c r="N11" s="1" t="s">
        <v>398</v>
      </c>
      <c r="O11" s="1" t="s">
        <v>399</v>
      </c>
      <c r="P11" s="1" t="s">
        <v>400</v>
      </c>
      <c r="Q11" s="1" t="s">
        <v>401</v>
      </c>
      <c r="R11" s="1" t="s">
        <v>453</v>
      </c>
      <c r="S11" s="1" t="s">
        <v>403</v>
      </c>
      <c r="T11" s="1" t="s">
        <v>404</v>
      </c>
      <c r="U11" s="1" t="s">
        <v>412</v>
      </c>
      <c r="V11" s="1" t="s">
        <v>419</v>
      </c>
    </row>
    <row r="12" s="1" customFormat="1" spans="1:22">
      <c r="A12" s="3">
        <v>21042405873</v>
      </c>
      <c r="B12" s="1" t="s">
        <v>390</v>
      </c>
      <c r="C12" s="1" t="s">
        <v>454</v>
      </c>
      <c r="D12" s="1" t="s">
        <v>455</v>
      </c>
      <c r="E12" s="1" t="s">
        <v>456</v>
      </c>
      <c r="F12" s="1" t="s">
        <v>390</v>
      </c>
      <c r="G12" s="1" t="s">
        <v>394</v>
      </c>
      <c r="H12" s="1" t="s">
        <v>395</v>
      </c>
      <c r="I12" s="1" t="s">
        <v>457</v>
      </c>
      <c r="J12" s="1" t="s">
        <v>397</v>
      </c>
      <c r="K12" s="1" t="s">
        <v>457</v>
      </c>
      <c r="L12" s="1" t="s">
        <v>457</v>
      </c>
      <c r="M12" s="1" t="s">
        <v>398</v>
      </c>
      <c r="N12" s="1" t="s">
        <v>398</v>
      </c>
      <c r="O12" s="1" t="s">
        <v>399</v>
      </c>
      <c r="P12" s="1" t="s">
        <v>400</v>
      </c>
      <c r="Q12" s="1" t="s">
        <v>401</v>
      </c>
      <c r="R12" s="1" t="s">
        <v>458</v>
      </c>
      <c r="S12" s="1" t="s">
        <v>403</v>
      </c>
      <c r="T12" s="1" t="s">
        <v>404</v>
      </c>
      <c r="U12" s="1" t="s">
        <v>412</v>
      </c>
      <c r="V12" s="1" t="s">
        <v>413</v>
      </c>
    </row>
    <row r="13" s="1" customFormat="1" spans="1:22">
      <c r="A13" s="3">
        <v>21042288557</v>
      </c>
      <c r="B13" s="1" t="s">
        <v>390</v>
      </c>
      <c r="C13" s="1" t="s">
        <v>459</v>
      </c>
      <c r="D13" s="1" t="s">
        <v>460</v>
      </c>
      <c r="E13" s="1" t="s">
        <v>461</v>
      </c>
      <c r="F13" s="1" t="s">
        <v>390</v>
      </c>
      <c r="G13" s="1" t="s">
        <v>394</v>
      </c>
      <c r="H13" s="1" t="s">
        <v>395</v>
      </c>
      <c r="I13" s="1" t="s">
        <v>462</v>
      </c>
      <c r="J13" s="1" t="s">
        <v>397</v>
      </c>
      <c r="K13" s="1" t="s">
        <v>462</v>
      </c>
      <c r="L13" s="1" t="s">
        <v>462</v>
      </c>
      <c r="M13" s="1" t="s">
        <v>398</v>
      </c>
      <c r="N13" s="1" t="s">
        <v>398</v>
      </c>
      <c r="O13" s="1" t="s">
        <v>399</v>
      </c>
      <c r="P13" s="1" t="s">
        <v>400</v>
      </c>
      <c r="Q13" s="1" t="s">
        <v>401</v>
      </c>
      <c r="R13" s="1" t="s">
        <v>463</v>
      </c>
      <c r="S13" s="1" t="s">
        <v>403</v>
      </c>
      <c r="T13" s="1" t="s">
        <v>404</v>
      </c>
      <c r="U13" s="1" t="s">
        <v>412</v>
      </c>
      <c r="V13" s="1" t="s">
        <v>413</v>
      </c>
    </row>
    <row r="14" s="1" customFormat="1" spans="1:22">
      <c r="A14" s="3">
        <v>21035530777</v>
      </c>
      <c r="B14" s="1" t="s">
        <v>464</v>
      </c>
      <c r="C14" s="1" t="s">
        <v>465</v>
      </c>
      <c r="D14" s="1" t="s">
        <v>455</v>
      </c>
      <c r="E14" s="1" t="s">
        <v>466</v>
      </c>
      <c r="F14" s="1" t="s">
        <v>464</v>
      </c>
      <c r="G14" s="1" t="s">
        <v>394</v>
      </c>
      <c r="H14" s="1" t="s">
        <v>395</v>
      </c>
      <c r="I14" s="1" t="s">
        <v>467</v>
      </c>
      <c r="J14" s="1" t="s">
        <v>397</v>
      </c>
      <c r="K14" s="1" t="s">
        <v>467</v>
      </c>
      <c r="L14" s="1" t="s">
        <v>467</v>
      </c>
      <c r="M14" s="1" t="s">
        <v>398</v>
      </c>
      <c r="N14" s="1" t="s">
        <v>398</v>
      </c>
      <c r="O14" s="1" t="s">
        <v>399</v>
      </c>
      <c r="P14" s="1" t="s">
        <v>400</v>
      </c>
      <c r="Q14" s="1" t="s">
        <v>401</v>
      </c>
      <c r="R14" s="1" t="s">
        <v>468</v>
      </c>
      <c r="S14" s="1" t="s">
        <v>403</v>
      </c>
      <c r="T14" s="1" t="s">
        <v>404</v>
      </c>
      <c r="U14" s="1" t="s">
        <v>412</v>
      </c>
      <c r="V14" s="1" t="s">
        <v>413</v>
      </c>
    </row>
    <row r="15" s="1" customFormat="1" spans="1:22">
      <c r="A15" s="3">
        <v>21034480733</v>
      </c>
      <c r="B15" s="1" t="s">
        <v>464</v>
      </c>
      <c r="C15" s="1" t="s">
        <v>469</v>
      </c>
      <c r="D15" s="1" t="s">
        <v>470</v>
      </c>
      <c r="E15" s="1" t="s">
        <v>471</v>
      </c>
      <c r="F15" s="1" t="s">
        <v>390</v>
      </c>
      <c r="G15" s="1" t="s">
        <v>394</v>
      </c>
      <c r="H15" s="1" t="s">
        <v>395</v>
      </c>
      <c r="I15" s="1" t="s">
        <v>472</v>
      </c>
      <c r="J15" s="1" t="s">
        <v>397</v>
      </c>
      <c r="K15" s="1" t="s">
        <v>472</v>
      </c>
      <c r="L15" s="1" t="s">
        <v>472</v>
      </c>
      <c r="M15" s="1" t="s">
        <v>398</v>
      </c>
      <c r="N15" s="1" t="s">
        <v>398</v>
      </c>
      <c r="O15" s="1" t="s">
        <v>399</v>
      </c>
      <c r="P15" s="1" t="s">
        <v>400</v>
      </c>
      <c r="Q15" s="1" t="s">
        <v>401</v>
      </c>
      <c r="R15" s="1" t="s">
        <v>473</v>
      </c>
      <c r="S15" s="1" t="s">
        <v>403</v>
      </c>
      <c r="T15" s="1" t="s">
        <v>404</v>
      </c>
      <c r="U15" s="1" t="s">
        <v>412</v>
      </c>
      <c r="V15" s="1" t="s">
        <v>413</v>
      </c>
    </row>
    <row r="16" s="1" customFormat="1" spans="1:22">
      <c r="A16" s="3">
        <v>21033253164</v>
      </c>
      <c r="B16" s="1" t="s">
        <v>464</v>
      </c>
      <c r="C16" s="1" t="s">
        <v>474</v>
      </c>
      <c r="D16" s="1" t="s">
        <v>475</v>
      </c>
      <c r="E16" s="1" t="s">
        <v>476</v>
      </c>
      <c r="F16" s="1" t="s">
        <v>464</v>
      </c>
      <c r="G16" s="1" t="s">
        <v>394</v>
      </c>
      <c r="H16" s="1" t="s">
        <v>395</v>
      </c>
      <c r="I16" s="1" t="s">
        <v>477</v>
      </c>
      <c r="J16" s="1" t="s">
        <v>397</v>
      </c>
      <c r="K16" s="1" t="s">
        <v>477</v>
      </c>
      <c r="L16" s="1" t="s">
        <v>477</v>
      </c>
      <c r="M16" s="1" t="s">
        <v>398</v>
      </c>
      <c r="N16" s="1" t="s">
        <v>398</v>
      </c>
      <c r="O16" s="1" t="s">
        <v>399</v>
      </c>
      <c r="P16" s="1" t="s">
        <v>400</v>
      </c>
      <c r="Q16" s="1" t="s">
        <v>401</v>
      </c>
      <c r="R16" s="1" t="s">
        <v>478</v>
      </c>
      <c r="S16" s="1" t="s">
        <v>403</v>
      </c>
      <c r="T16" s="1" t="s">
        <v>404</v>
      </c>
      <c r="U16" s="1" t="s">
        <v>412</v>
      </c>
      <c r="V16" s="1" t="s">
        <v>413</v>
      </c>
    </row>
    <row r="17" s="1" customFormat="1" spans="1:22">
      <c r="A17" s="3">
        <v>21033093063</v>
      </c>
      <c r="B17" s="1" t="s">
        <v>464</v>
      </c>
      <c r="C17" s="1" t="s">
        <v>479</v>
      </c>
      <c r="D17" s="1" t="s">
        <v>480</v>
      </c>
      <c r="E17" s="1" t="s">
        <v>481</v>
      </c>
      <c r="F17" s="1" t="s">
        <v>390</v>
      </c>
      <c r="G17" s="1" t="s">
        <v>394</v>
      </c>
      <c r="H17" s="1" t="s">
        <v>395</v>
      </c>
      <c r="I17" s="1" t="s">
        <v>482</v>
      </c>
      <c r="J17" s="1" t="s">
        <v>397</v>
      </c>
      <c r="K17" s="1" t="s">
        <v>482</v>
      </c>
      <c r="L17" s="1" t="s">
        <v>482</v>
      </c>
      <c r="M17" s="1" t="s">
        <v>398</v>
      </c>
      <c r="N17" s="1" t="s">
        <v>398</v>
      </c>
      <c r="O17" s="1" t="s">
        <v>399</v>
      </c>
      <c r="P17" s="1" t="s">
        <v>400</v>
      </c>
      <c r="Q17" s="1" t="s">
        <v>401</v>
      </c>
      <c r="R17" s="1" t="s">
        <v>483</v>
      </c>
      <c r="S17" s="1" t="s">
        <v>403</v>
      </c>
      <c r="T17" s="1" t="s">
        <v>404</v>
      </c>
      <c r="U17" s="1" t="s">
        <v>412</v>
      </c>
      <c r="V17" s="1" t="s">
        <v>413</v>
      </c>
    </row>
    <row r="18" s="1" customFormat="1" spans="1:22">
      <c r="A18" s="3">
        <v>21031953547</v>
      </c>
      <c r="B18" s="1" t="s">
        <v>484</v>
      </c>
      <c r="C18" s="1" t="s">
        <v>485</v>
      </c>
      <c r="D18" s="1" t="s">
        <v>486</v>
      </c>
      <c r="E18" s="1" t="s">
        <v>487</v>
      </c>
      <c r="F18" s="1" t="s">
        <v>390</v>
      </c>
      <c r="G18" s="1" t="s">
        <v>394</v>
      </c>
      <c r="H18" s="1" t="s">
        <v>395</v>
      </c>
      <c r="I18" s="1" t="s">
        <v>488</v>
      </c>
      <c r="J18" s="1" t="s">
        <v>397</v>
      </c>
      <c r="K18" s="1" t="s">
        <v>488</v>
      </c>
      <c r="L18" s="1" t="s">
        <v>488</v>
      </c>
      <c r="M18" s="1" t="s">
        <v>398</v>
      </c>
      <c r="N18" s="1" t="s">
        <v>398</v>
      </c>
      <c r="O18" s="1" t="s">
        <v>399</v>
      </c>
      <c r="P18" s="1" t="s">
        <v>400</v>
      </c>
      <c r="Q18" s="1" t="s">
        <v>401</v>
      </c>
      <c r="R18" s="1" t="s">
        <v>489</v>
      </c>
      <c r="S18" s="1" t="s">
        <v>403</v>
      </c>
      <c r="T18" s="1" t="s">
        <v>404</v>
      </c>
      <c r="U18" s="1" t="s">
        <v>412</v>
      </c>
      <c r="V18" s="1" t="s">
        <v>413</v>
      </c>
    </row>
    <row r="19" s="1" customFormat="1" spans="1:22">
      <c r="A19" s="3">
        <v>21027013205</v>
      </c>
      <c r="B19" s="1" t="s">
        <v>484</v>
      </c>
      <c r="C19" s="1" t="s">
        <v>490</v>
      </c>
      <c r="D19" s="1" t="s">
        <v>491</v>
      </c>
      <c r="E19" s="1" t="s">
        <v>492</v>
      </c>
      <c r="F19" s="1" t="s">
        <v>464</v>
      </c>
      <c r="G19" s="1" t="s">
        <v>394</v>
      </c>
      <c r="H19" s="1" t="s">
        <v>395</v>
      </c>
      <c r="I19" s="1" t="s">
        <v>493</v>
      </c>
      <c r="J19" s="1" t="s">
        <v>397</v>
      </c>
      <c r="K19" s="1" t="s">
        <v>493</v>
      </c>
      <c r="L19" s="1" t="s">
        <v>493</v>
      </c>
      <c r="M19" s="1" t="s">
        <v>398</v>
      </c>
      <c r="N19" s="1" t="s">
        <v>398</v>
      </c>
      <c r="O19" s="1" t="s">
        <v>399</v>
      </c>
      <c r="P19" s="1" t="s">
        <v>400</v>
      </c>
      <c r="Q19" s="1" t="s">
        <v>401</v>
      </c>
      <c r="R19" s="1" t="s">
        <v>494</v>
      </c>
      <c r="S19" s="1" t="s">
        <v>403</v>
      </c>
      <c r="T19" s="1" t="s">
        <v>404</v>
      </c>
      <c r="U19" s="1" t="s">
        <v>412</v>
      </c>
      <c r="V19" s="1" t="s">
        <v>413</v>
      </c>
    </row>
    <row r="20" s="1" customFormat="1" spans="1:22">
      <c r="A20" s="3">
        <v>21021303174</v>
      </c>
      <c r="B20" s="1" t="s">
        <v>495</v>
      </c>
      <c r="C20" s="1" t="s">
        <v>496</v>
      </c>
      <c r="D20" s="1" t="s">
        <v>497</v>
      </c>
      <c r="E20" s="1" t="s">
        <v>498</v>
      </c>
      <c r="F20" s="1" t="s">
        <v>390</v>
      </c>
      <c r="G20" s="1" t="s">
        <v>394</v>
      </c>
      <c r="H20" s="1" t="s">
        <v>395</v>
      </c>
      <c r="I20" s="1" t="s">
        <v>499</v>
      </c>
      <c r="J20" s="1" t="s">
        <v>397</v>
      </c>
      <c r="K20" s="1" t="s">
        <v>499</v>
      </c>
      <c r="L20" s="1" t="s">
        <v>499</v>
      </c>
      <c r="M20" s="1" t="s">
        <v>398</v>
      </c>
      <c r="N20" s="1" t="s">
        <v>398</v>
      </c>
      <c r="O20" s="1" t="s">
        <v>399</v>
      </c>
      <c r="P20" s="1" t="s">
        <v>400</v>
      </c>
      <c r="Q20" s="1" t="s">
        <v>401</v>
      </c>
      <c r="R20" s="1" t="s">
        <v>500</v>
      </c>
      <c r="S20" s="1" t="s">
        <v>403</v>
      </c>
      <c r="T20" s="1" t="s">
        <v>404</v>
      </c>
      <c r="U20" s="1" t="s">
        <v>412</v>
      </c>
      <c r="V20" s="1" t="s">
        <v>413</v>
      </c>
    </row>
    <row r="21" s="1" customFormat="1" spans="1:22">
      <c r="A21" s="3">
        <v>21020808507</v>
      </c>
      <c r="B21" s="1" t="s">
        <v>495</v>
      </c>
      <c r="C21" s="1" t="s">
        <v>501</v>
      </c>
      <c r="D21" s="1" t="s">
        <v>502</v>
      </c>
      <c r="E21" s="1" t="s">
        <v>503</v>
      </c>
      <c r="F21" s="1" t="s">
        <v>464</v>
      </c>
      <c r="G21" s="1" t="s">
        <v>394</v>
      </c>
      <c r="H21" s="1" t="s">
        <v>395</v>
      </c>
      <c r="I21" s="1" t="s">
        <v>504</v>
      </c>
      <c r="J21" s="1" t="s">
        <v>397</v>
      </c>
      <c r="K21" s="1" t="s">
        <v>504</v>
      </c>
      <c r="L21" s="1" t="s">
        <v>504</v>
      </c>
      <c r="M21" s="1" t="s">
        <v>398</v>
      </c>
      <c r="N21" s="1" t="s">
        <v>398</v>
      </c>
      <c r="O21" s="1" t="s">
        <v>399</v>
      </c>
      <c r="P21" s="1" t="s">
        <v>400</v>
      </c>
      <c r="Q21" s="1" t="s">
        <v>401</v>
      </c>
      <c r="R21" s="1" t="s">
        <v>505</v>
      </c>
      <c r="S21" s="1" t="s">
        <v>403</v>
      </c>
      <c r="T21" s="1" t="s">
        <v>404</v>
      </c>
      <c r="U21" s="1" t="s">
        <v>412</v>
      </c>
      <c r="V21" s="1" t="s">
        <v>413</v>
      </c>
    </row>
    <row r="22" s="1" customFormat="1" spans="1:22">
      <c r="A22" s="3">
        <v>21010724716</v>
      </c>
      <c r="B22" s="1" t="s">
        <v>495</v>
      </c>
      <c r="C22" s="1" t="s">
        <v>506</v>
      </c>
      <c r="D22" s="1" t="s">
        <v>491</v>
      </c>
      <c r="E22" s="1" t="s">
        <v>507</v>
      </c>
      <c r="F22" s="1" t="s">
        <v>495</v>
      </c>
      <c r="G22" s="1" t="s">
        <v>394</v>
      </c>
      <c r="H22" s="1" t="s">
        <v>395</v>
      </c>
      <c r="I22" s="1" t="s">
        <v>508</v>
      </c>
      <c r="J22" s="1" t="s">
        <v>397</v>
      </c>
      <c r="K22" s="1" t="s">
        <v>508</v>
      </c>
      <c r="L22" s="1" t="s">
        <v>508</v>
      </c>
      <c r="M22" s="1" t="s">
        <v>398</v>
      </c>
      <c r="N22" s="1" t="s">
        <v>398</v>
      </c>
      <c r="O22" s="1" t="s">
        <v>399</v>
      </c>
      <c r="P22" s="1" t="s">
        <v>400</v>
      </c>
      <c r="Q22" s="1" t="s">
        <v>401</v>
      </c>
      <c r="R22" s="1" t="s">
        <v>509</v>
      </c>
      <c r="S22" s="1" t="s">
        <v>403</v>
      </c>
      <c r="T22" s="1" t="s">
        <v>404</v>
      </c>
      <c r="U22" s="1" t="s">
        <v>412</v>
      </c>
      <c r="V22" s="1" t="s">
        <v>413</v>
      </c>
    </row>
    <row r="23" s="1" customFormat="1" spans="1:22">
      <c r="A23" s="3">
        <v>21009836037</v>
      </c>
      <c r="B23" s="1" t="s">
        <v>510</v>
      </c>
      <c r="C23" s="1" t="s">
        <v>511</v>
      </c>
      <c r="D23" s="1" t="s">
        <v>470</v>
      </c>
      <c r="E23" s="1" t="s">
        <v>512</v>
      </c>
      <c r="F23" s="1" t="s">
        <v>390</v>
      </c>
      <c r="G23" s="1" t="s">
        <v>394</v>
      </c>
      <c r="H23" s="1" t="s">
        <v>395</v>
      </c>
      <c r="I23" s="1" t="s">
        <v>513</v>
      </c>
      <c r="J23" s="1" t="s">
        <v>397</v>
      </c>
      <c r="K23" s="1" t="s">
        <v>513</v>
      </c>
      <c r="L23" s="1" t="s">
        <v>513</v>
      </c>
      <c r="M23" s="1" t="s">
        <v>398</v>
      </c>
      <c r="N23" s="1" t="s">
        <v>398</v>
      </c>
      <c r="O23" s="1" t="s">
        <v>399</v>
      </c>
      <c r="P23" s="1" t="s">
        <v>400</v>
      </c>
      <c r="Q23" s="1" t="s">
        <v>401</v>
      </c>
      <c r="R23" s="1" t="s">
        <v>514</v>
      </c>
      <c r="S23" s="1" t="s">
        <v>403</v>
      </c>
      <c r="T23" s="1" t="s">
        <v>404</v>
      </c>
      <c r="U23" s="1" t="s">
        <v>412</v>
      </c>
      <c r="V23" s="1" t="s">
        <v>413</v>
      </c>
    </row>
    <row r="24" s="1" customFormat="1" spans="1:22">
      <c r="A24" s="3">
        <v>21009002683</v>
      </c>
      <c r="B24" s="1" t="s">
        <v>510</v>
      </c>
      <c r="C24" s="1" t="s">
        <v>515</v>
      </c>
      <c r="D24" s="1" t="s">
        <v>516</v>
      </c>
      <c r="E24" s="1" t="s">
        <v>517</v>
      </c>
      <c r="F24" s="1" t="s">
        <v>484</v>
      </c>
      <c r="G24" s="1" t="s">
        <v>394</v>
      </c>
      <c r="H24" s="1" t="s">
        <v>395</v>
      </c>
      <c r="I24" s="1" t="s">
        <v>518</v>
      </c>
      <c r="J24" s="1" t="s">
        <v>397</v>
      </c>
      <c r="K24" s="1" t="s">
        <v>518</v>
      </c>
      <c r="L24" s="1" t="s">
        <v>518</v>
      </c>
      <c r="M24" s="1" t="s">
        <v>398</v>
      </c>
      <c r="N24" s="1" t="s">
        <v>398</v>
      </c>
      <c r="O24" s="1" t="s">
        <v>399</v>
      </c>
      <c r="P24" s="1" t="s">
        <v>400</v>
      </c>
      <c r="Q24" s="1" t="s">
        <v>401</v>
      </c>
      <c r="R24" s="1" t="s">
        <v>519</v>
      </c>
      <c r="S24" s="1" t="s">
        <v>403</v>
      </c>
      <c r="T24" s="1" t="s">
        <v>404</v>
      </c>
      <c r="U24" s="1" t="s">
        <v>412</v>
      </c>
      <c r="V24" s="1" t="s">
        <v>413</v>
      </c>
    </row>
    <row r="25" s="1" customFormat="1" spans="1:22">
      <c r="A25" s="3">
        <v>21007735677</v>
      </c>
      <c r="B25" s="1" t="s">
        <v>510</v>
      </c>
      <c r="C25" s="1" t="s">
        <v>520</v>
      </c>
      <c r="D25" s="1" t="s">
        <v>521</v>
      </c>
      <c r="E25" s="1" t="s">
        <v>522</v>
      </c>
      <c r="F25" s="1" t="s">
        <v>464</v>
      </c>
      <c r="G25" s="1" t="s">
        <v>394</v>
      </c>
      <c r="H25" s="1" t="s">
        <v>395</v>
      </c>
      <c r="I25" s="1" t="s">
        <v>523</v>
      </c>
      <c r="J25" s="1" t="s">
        <v>397</v>
      </c>
      <c r="K25" s="1" t="s">
        <v>523</v>
      </c>
      <c r="L25" s="1" t="s">
        <v>523</v>
      </c>
      <c r="M25" s="1" t="s">
        <v>398</v>
      </c>
      <c r="N25" s="1" t="s">
        <v>398</v>
      </c>
      <c r="O25" s="1" t="s">
        <v>399</v>
      </c>
      <c r="P25" s="1" t="s">
        <v>400</v>
      </c>
      <c r="Q25" s="1" t="s">
        <v>401</v>
      </c>
      <c r="R25" s="1" t="s">
        <v>524</v>
      </c>
      <c r="S25" s="1" t="s">
        <v>403</v>
      </c>
      <c r="T25" s="1" t="s">
        <v>404</v>
      </c>
      <c r="U25" s="1" t="s">
        <v>412</v>
      </c>
      <c r="V25" s="1" t="s">
        <v>413</v>
      </c>
    </row>
    <row r="26" s="1" customFormat="1" spans="1:22">
      <c r="A26" s="3">
        <v>18958939264</v>
      </c>
      <c r="B26" s="1" t="s">
        <v>510</v>
      </c>
      <c r="C26" s="1" t="s">
        <v>525</v>
      </c>
      <c r="D26" s="1" t="s">
        <v>526</v>
      </c>
      <c r="E26" s="1" t="s">
        <v>527</v>
      </c>
      <c r="F26" s="1" t="s">
        <v>390</v>
      </c>
      <c r="G26" s="1" t="s">
        <v>394</v>
      </c>
      <c r="H26" s="1" t="s">
        <v>395</v>
      </c>
      <c r="I26" s="1" t="s">
        <v>528</v>
      </c>
      <c r="J26" s="1" t="s">
        <v>397</v>
      </c>
      <c r="K26" s="1" t="s">
        <v>528</v>
      </c>
      <c r="L26" s="1" t="s">
        <v>528</v>
      </c>
      <c r="M26" s="1" t="s">
        <v>398</v>
      </c>
      <c r="N26" s="1" t="s">
        <v>398</v>
      </c>
      <c r="O26" s="1" t="s">
        <v>399</v>
      </c>
      <c r="P26" s="1" t="s">
        <v>400</v>
      </c>
      <c r="Q26" s="1" t="s">
        <v>401</v>
      </c>
      <c r="R26" s="1" t="s">
        <v>529</v>
      </c>
      <c r="S26" s="1" t="s">
        <v>403</v>
      </c>
      <c r="T26" s="1" t="s">
        <v>404</v>
      </c>
      <c r="U26" s="1" t="s">
        <v>405</v>
      </c>
      <c r="V26" s="1" t="s">
        <v>530</v>
      </c>
    </row>
    <row r="27" s="1" customFormat="1" spans="1:22">
      <c r="A27" s="3">
        <v>18925846573</v>
      </c>
      <c r="B27" s="1" t="s">
        <v>531</v>
      </c>
      <c r="C27" s="1" t="s">
        <v>532</v>
      </c>
      <c r="D27" s="1" t="s">
        <v>533</v>
      </c>
      <c r="E27" s="1" t="s">
        <v>534</v>
      </c>
      <c r="F27" s="1" t="s">
        <v>484</v>
      </c>
      <c r="G27" s="1" t="s">
        <v>394</v>
      </c>
      <c r="H27" s="1" t="s">
        <v>395</v>
      </c>
      <c r="I27" s="1" t="s">
        <v>535</v>
      </c>
      <c r="J27" s="1" t="s">
        <v>397</v>
      </c>
      <c r="K27" s="1" t="s">
        <v>535</v>
      </c>
      <c r="L27" s="1" t="s">
        <v>535</v>
      </c>
      <c r="M27" s="1" t="s">
        <v>398</v>
      </c>
      <c r="N27" s="1" t="s">
        <v>398</v>
      </c>
      <c r="O27" s="1" t="s">
        <v>399</v>
      </c>
      <c r="P27" s="1" t="s">
        <v>400</v>
      </c>
      <c r="Q27" s="1" t="s">
        <v>401</v>
      </c>
      <c r="R27" s="1" t="s">
        <v>536</v>
      </c>
      <c r="S27" s="1" t="s">
        <v>403</v>
      </c>
      <c r="T27" s="1" t="s">
        <v>404</v>
      </c>
      <c r="U27" s="1" t="s">
        <v>412</v>
      </c>
      <c r="V27" s="1" t="s">
        <v>413</v>
      </c>
    </row>
    <row r="28" s="1" customFormat="1" spans="1:22">
      <c r="A28" s="3">
        <v>18850440523</v>
      </c>
      <c r="B28" s="1" t="s">
        <v>537</v>
      </c>
      <c r="C28" s="1" t="s">
        <v>538</v>
      </c>
      <c r="D28" s="1" t="s">
        <v>539</v>
      </c>
      <c r="E28" s="1" t="s">
        <v>540</v>
      </c>
      <c r="F28" s="1" t="s">
        <v>464</v>
      </c>
      <c r="G28" s="1" t="s">
        <v>394</v>
      </c>
      <c r="H28" s="1" t="s">
        <v>395</v>
      </c>
      <c r="I28" s="1" t="s">
        <v>541</v>
      </c>
      <c r="J28" s="1" t="s">
        <v>397</v>
      </c>
      <c r="K28" s="1" t="s">
        <v>541</v>
      </c>
      <c r="L28" s="1" t="s">
        <v>541</v>
      </c>
      <c r="M28" s="1" t="s">
        <v>398</v>
      </c>
      <c r="N28" s="1" t="s">
        <v>398</v>
      </c>
      <c r="O28" s="1" t="s">
        <v>399</v>
      </c>
      <c r="P28" s="1" t="s">
        <v>400</v>
      </c>
      <c r="Q28" s="1" t="s">
        <v>401</v>
      </c>
      <c r="R28" s="1" t="s">
        <v>542</v>
      </c>
      <c r="S28" s="1" t="s">
        <v>403</v>
      </c>
      <c r="T28" s="1" t="s">
        <v>404</v>
      </c>
      <c r="U28" s="1" t="s">
        <v>412</v>
      </c>
      <c r="V28" s="1" t="s">
        <v>413</v>
      </c>
    </row>
    <row r="29" s="1" customFormat="1" spans="1:22">
      <c r="A29" s="3">
        <v>18923867554</v>
      </c>
      <c r="B29" s="1" t="s">
        <v>531</v>
      </c>
      <c r="C29" s="1" t="s">
        <v>543</v>
      </c>
      <c r="D29" s="1" t="s">
        <v>421</v>
      </c>
      <c r="E29" s="1" t="s">
        <v>544</v>
      </c>
      <c r="F29" s="1" t="s">
        <v>390</v>
      </c>
      <c r="G29" s="1" t="s">
        <v>394</v>
      </c>
      <c r="H29" s="1" t="s">
        <v>395</v>
      </c>
      <c r="I29" s="1" t="s">
        <v>545</v>
      </c>
      <c r="J29" s="1" t="s">
        <v>397</v>
      </c>
      <c r="K29" s="1" t="s">
        <v>545</v>
      </c>
      <c r="L29" s="1" t="s">
        <v>545</v>
      </c>
      <c r="M29" s="1" t="s">
        <v>398</v>
      </c>
      <c r="N29" s="1" t="s">
        <v>398</v>
      </c>
      <c r="O29" s="1" t="s">
        <v>399</v>
      </c>
      <c r="P29" s="1" t="s">
        <v>400</v>
      </c>
      <c r="Q29" s="1" t="s">
        <v>401</v>
      </c>
      <c r="R29" s="1" t="s">
        <v>546</v>
      </c>
      <c r="S29" s="1" t="s">
        <v>403</v>
      </c>
      <c r="T29" s="1" t="s">
        <v>404</v>
      </c>
      <c r="U29" s="1" t="s">
        <v>412</v>
      </c>
      <c r="V29" s="1" t="s">
        <v>413</v>
      </c>
    </row>
    <row r="30" s="1" customFormat="1" spans="1:22">
      <c r="A30" s="3">
        <v>18948589630</v>
      </c>
      <c r="B30" s="1" t="s">
        <v>547</v>
      </c>
      <c r="C30" s="1" t="s">
        <v>548</v>
      </c>
      <c r="D30" s="1" t="s">
        <v>549</v>
      </c>
      <c r="E30" s="1" t="s">
        <v>550</v>
      </c>
      <c r="F30" s="1" t="s">
        <v>551</v>
      </c>
      <c r="G30" s="1" t="s">
        <v>394</v>
      </c>
      <c r="H30" s="1" t="s">
        <v>395</v>
      </c>
      <c r="I30" s="1" t="s">
        <v>552</v>
      </c>
      <c r="J30" s="1" t="s">
        <v>397</v>
      </c>
      <c r="K30" s="1" t="s">
        <v>552</v>
      </c>
      <c r="L30" s="1" t="s">
        <v>552</v>
      </c>
      <c r="M30" s="1" t="s">
        <v>398</v>
      </c>
      <c r="N30" s="1" t="s">
        <v>398</v>
      </c>
      <c r="O30" s="1" t="s">
        <v>399</v>
      </c>
      <c r="P30" s="1" t="s">
        <v>400</v>
      </c>
      <c r="Q30" s="1" t="s">
        <v>401</v>
      </c>
      <c r="R30" s="1" t="s">
        <v>553</v>
      </c>
      <c r="S30" s="1" t="s">
        <v>403</v>
      </c>
      <c r="T30" s="1" t="s">
        <v>404</v>
      </c>
      <c r="U30" s="1" t="s">
        <v>412</v>
      </c>
      <c r="V30" s="1" t="s">
        <v>413</v>
      </c>
    </row>
    <row r="31" s="1" customFormat="1" spans="1:22">
      <c r="A31" s="3">
        <v>18786180308</v>
      </c>
      <c r="B31" s="1" t="s">
        <v>554</v>
      </c>
      <c r="C31" s="1" t="s">
        <v>555</v>
      </c>
      <c r="D31" s="1" t="s">
        <v>556</v>
      </c>
      <c r="E31" s="1" t="s">
        <v>557</v>
      </c>
      <c r="F31" s="1" t="s">
        <v>551</v>
      </c>
      <c r="G31" s="1" t="s">
        <v>394</v>
      </c>
      <c r="H31" s="1" t="s">
        <v>395</v>
      </c>
      <c r="I31" s="1" t="s">
        <v>558</v>
      </c>
      <c r="J31" s="1" t="s">
        <v>397</v>
      </c>
      <c r="K31" s="1" t="s">
        <v>558</v>
      </c>
      <c r="L31" s="1" t="s">
        <v>558</v>
      </c>
      <c r="M31" s="1" t="s">
        <v>398</v>
      </c>
      <c r="N31" s="1" t="s">
        <v>398</v>
      </c>
      <c r="O31" s="1" t="s">
        <v>399</v>
      </c>
      <c r="P31" s="1" t="s">
        <v>400</v>
      </c>
      <c r="Q31" s="1" t="s">
        <v>401</v>
      </c>
      <c r="R31" s="1" t="s">
        <v>559</v>
      </c>
      <c r="S31" s="1" t="s">
        <v>403</v>
      </c>
      <c r="T31" s="1" t="s">
        <v>404</v>
      </c>
      <c r="U31" s="1" t="s">
        <v>412</v>
      </c>
      <c r="V31" s="1" t="s">
        <v>413</v>
      </c>
    </row>
    <row r="32" s="1" customFormat="1" spans="1:22">
      <c r="A32" s="3">
        <v>18396209521</v>
      </c>
      <c r="B32" s="1" t="s">
        <v>560</v>
      </c>
      <c r="C32" s="1" t="s">
        <v>561</v>
      </c>
      <c r="D32" s="1" t="s">
        <v>562</v>
      </c>
      <c r="E32" s="1" t="s">
        <v>563</v>
      </c>
      <c r="F32" s="1" t="s">
        <v>390</v>
      </c>
      <c r="G32" s="1" t="s">
        <v>394</v>
      </c>
      <c r="H32" s="1" t="s">
        <v>395</v>
      </c>
      <c r="I32" s="1" t="s">
        <v>564</v>
      </c>
      <c r="J32" s="1" t="s">
        <v>397</v>
      </c>
      <c r="K32" s="1" t="s">
        <v>564</v>
      </c>
      <c r="L32" s="1" t="s">
        <v>564</v>
      </c>
      <c r="M32" s="1" t="s">
        <v>398</v>
      </c>
      <c r="N32" s="1" t="s">
        <v>398</v>
      </c>
      <c r="O32" s="1" t="s">
        <v>399</v>
      </c>
      <c r="P32" s="1" t="s">
        <v>400</v>
      </c>
      <c r="Q32" s="1" t="s">
        <v>401</v>
      </c>
      <c r="R32" s="1" t="s">
        <v>565</v>
      </c>
      <c r="S32" s="1" t="s">
        <v>403</v>
      </c>
      <c r="T32" s="1" t="s">
        <v>404</v>
      </c>
      <c r="U32" s="1" t="s">
        <v>412</v>
      </c>
      <c r="V32" s="1" t="s">
        <v>419</v>
      </c>
    </row>
    <row r="33" s="1" customFormat="1" spans="1:22">
      <c r="A33" s="3">
        <v>18181937030</v>
      </c>
      <c r="B33" s="1" t="s">
        <v>566</v>
      </c>
      <c r="C33" s="1" t="s">
        <v>567</v>
      </c>
      <c r="D33" s="1" t="s">
        <v>568</v>
      </c>
      <c r="E33" s="1" t="s">
        <v>569</v>
      </c>
      <c r="F33" s="1" t="s">
        <v>484</v>
      </c>
      <c r="G33" s="1" t="s">
        <v>394</v>
      </c>
      <c r="H33" s="1" t="s">
        <v>395</v>
      </c>
      <c r="I33" s="1" t="s">
        <v>570</v>
      </c>
      <c r="J33" s="1" t="s">
        <v>397</v>
      </c>
      <c r="K33" s="1" t="s">
        <v>570</v>
      </c>
      <c r="L33" s="1" t="s">
        <v>570</v>
      </c>
      <c r="M33" s="1" t="s">
        <v>398</v>
      </c>
      <c r="N33" s="1" t="s">
        <v>398</v>
      </c>
      <c r="O33" s="1" t="s">
        <v>399</v>
      </c>
      <c r="P33" s="1" t="s">
        <v>400</v>
      </c>
      <c r="Q33" s="1" t="s">
        <v>401</v>
      </c>
      <c r="R33" s="1" t="s">
        <v>571</v>
      </c>
      <c r="S33" s="1" t="s">
        <v>403</v>
      </c>
      <c r="T33" s="1" t="s">
        <v>404</v>
      </c>
      <c r="U33" s="1" t="s">
        <v>412</v>
      </c>
      <c r="V33" s="1" t="s">
        <v>413</v>
      </c>
    </row>
    <row r="34" s="1" customFormat="1" spans="1:22">
      <c r="A34" s="3">
        <v>18851762180</v>
      </c>
      <c r="B34" s="1" t="s">
        <v>572</v>
      </c>
      <c r="C34" s="1" t="s">
        <v>573</v>
      </c>
      <c r="D34" s="1" t="s">
        <v>574</v>
      </c>
      <c r="E34" s="1" t="s">
        <v>575</v>
      </c>
      <c r="F34" s="1" t="s">
        <v>484</v>
      </c>
      <c r="G34" s="1" t="s">
        <v>394</v>
      </c>
      <c r="H34" s="1" t="s">
        <v>395</v>
      </c>
      <c r="I34" s="1" t="s">
        <v>576</v>
      </c>
      <c r="J34" s="1" t="s">
        <v>397</v>
      </c>
      <c r="K34" s="1" t="s">
        <v>576</v>
      </c>
      <c r="L34" s="1" t="s">
        <v>576</v>
      </c>
      <c r="M34" s="1" t="s">
        <v>398</v>
      </c>
      <c r="N34" s="1" t="s">
        <v>398</v>
      </c>
      <c r="O34" s="1" t="s">
        <v>399</v>
      </c>
      <c r="P34" s="1" t="s">
        <v>400</v>
      </c>
      <c r="Q34" s="1" t="s">
        <v>401</v>
      </c>
      <c r="R34" s="1" t="s">
        <v>577</v>
      </c>
      <c r="S34" s="1" t="s">
        <v>403</v>
      </c>
      <c r="T34" s="1" t="s">
        <v>404</v>
      </c>
      <c r="U34" s="1" t="s">
        <v>412</v>
      </c>
      <c r="V34" s="1" t="s">
        <v>413</v>
      </c>
    </row>
    <row r="35" s="1" customFormat="1" spans="1:22">
      <c r="A35" s="3">
        <v>18515333218</v>
      </c>
      <c r="B35" s="1" t="s">
        <v>578</v>
      </c>
      <c r="C35" s="1" t="s">
        <v>579</v>
      </c>
      <c r="D35" s="1" t="s">
        <v>580</v>
      </c>
      <c r="E35" s="1" t="s">
        <v>581</v>
      </c>
      <c r="F35" s="1" t="s">
        <v>484</v>
      </c>
      <c r="G35" s="1" t="s">
        <v>394</v>
      </c>
      <c r="H35" s="1" t="s">
        <v>395</v>
      </c>
      <c r="I35" s="1" t="s">
        <v>582</v>
      </c>
      <c r="J35" s="1" t="s">
        <v>397</v>
      </c>
      <c r="K35" s="1" t="s">
        <v>582</v>
      </c>
      <c r="L35" s="1" t="s">
        <v>582</v>
      </c>
      <c r="M35" s="1" t="s">
        <v>398</v>
      </c>
      <c r="N35" s="1" t="s">
        <v>398</v>
      </c>
      <c r="O35" s="1" t="s">
        <v>399</v>
      </c>
      <c r="P35" s="1" t="s">
        <v>400</v>
      </c>
      <c r="Q35" s="1" t="s">
        <v>401</v>
      </c>
      <c r="R35" s="1" t="s">
        <v>583</v>
      </c>
      <c r="S35" s="1" t="s">
        <v>403</v>
      </c>
      <c r="T35" s="1" t="s">
        <v>404</v>
      </c>
      <c r="U35" s="1" t="s">
        <v>412</v>
      </c>
      <c r="V35" s="1" t="s">
        <v>584</v>
      </c>
    </row>
    <row r="36" s="1" customFormat="1" spans="1:22">
      <c r="A36" s="3">
        <v>18695993088</v>
      </c>
      <c r="B36" s="1" t="s">
        <v>585</v>
      </c>
      <c r="C36" s="1" t="s">
        <v>586</v>
      </c>
      <c r="D36" s="1" t="s">
        <v>587</v>
      </c>
      <c r="E36" s="1" t="s">
        <v>588</v>
      </c>
      <c r="F36" s="1" t="s">
        <v>495</v>
      </c>
      <c r="G36" s="1" t="s">
        <v>394</v>
      </c>
      <c r="H36" s="1" t="s">
        <v>395</v>
      </c>
      <c r="I36" s="1" t="s">
        <v>589</v>
      </c>
      <c r="J36" s="1" t="s">
        <v>397</v>
      </c>
      <c r="K36" s="1" t="s">
        <v>589</v>
      </c>
      <c r="L36" s="1" t="s">
        <v>589</v>
      </c>
      <c r="M36" s="1" t="s">
        <v>398</v>
      </c>
      <c r="N36" s="1" t="s">
        <v>398</v>
      </c>
      <c r="O36" s="1" t="s">
        <v>399</v>
      </c>
      <c r="P36" s="1" t="s">
        <v>400</v>
      </c>
      <c r="Q36" s="1" t="s">
        <v>401</v>
      </c>
      <c r="R36" s="1" t="s">
        <v>590</v>
      </c>
      <c r="S36" s="1" t="s">
        <v>403</v>
      </c>
      <c r="T36" s="1" t="s">
        <v>404</v>
      </c>
      <c r="U36" s="1" t="s">
        <v>412</v>
      </c>
      <c r="V36" s="1" t="s">
        <v>413</v>
      </c>
    </row>
    <row r="37" s="1" customFormat="1" spans="1:22">
      <c r="A37" s="3">
        <v>18951285574</v>
      </c>
      <c r="B37" s="1" t="s">
        <v>591</v>
      </c>
      <c r="C37" s="1" t="s">
        <v>592</v>
      </c>
      <c r="D37" s="1" t="s">
        <v>408</v>
      </c>
      <c r="E37" s="1" t="s">
        <v>593</v>
      </c>
      <c r="F37" s="1" t="s">
        <v>495</v>
      </c>
      <c r="G37" s="1" t="s">
        <v>394</v>
      </c>
      <c r="H37" s="1" t="s">
        <v>395</v>
      </c>
      <c r="I37" s="1" t="s">
        <v>594</v>
      </c>
      <c r="J37" s="1" t="s">
        <v>397</v>
      </c>
      <c r="K37" s="1" t="s">
        <v>594</v>
      </c>
      <c r="L37" s="1" t="s">
        <v>594</v>
      </c>
      <c r="M37" s="1" t="s">
        <v>398</v>
      </c>
      <c r="N37" s="1" t="s">
        <v>398</v>
      </c>
      <c r="O37" s="1" t="s">
        <v>399</v>
      </c>
      <c r="P37" s="1" t="s">
        <v>400</v>
      </c>
      <c r="Q37" s="1" t="s">
        <v>401</v>
      </c>
      <c r="R37" s="1" t="s">
        <v>595</v>
      </c>
      <c r="S37" s="1" t="s">
        <v>403</v>
      </c>
      <c r="T37" s="1" t="s">
        <v>404</v>
      </c>
      <c r="U37" s="1" t="s">
        <v>412</v>
      </c>
      <c r="V37" s="1" t="s">
        <v>413</v>
      </c>
    </row>
    <row r="38" s="1" customFormat="1" spans="1:22">
      <c r="A38" s="3">
        <v>18872710161</v>
      </c>
      <c r="B38" s="1" t="s">
        <v>596</v>
      </c>
      <c r="C38" s="1" t="s">
        <v>597</v>
      </c>
      <c r="D38" s="1" t="s">
        <v>598</v>
      </c>
      <c r="E38" s="1" t="s">
        <v>599</v>
      </c>
      <c r="F38" s="1" t="s">
        <v>495</v>
      </c>
      <c r="G38" s="1" t="s">
        <v>394</v>
      </c>
      <c r="H38" s="1" t="s">
        <v>395</v>
      </c>
      <c r="I38" s="1" t="s">
        <v>600</v>
      </c>
      <c r="J38" s="1" t="s">
        <v>397</v>
      </c>
      <c r="K38" s="1" t="s">
        <v>600</v>
      </c>
      <c r="L38" s="1" t="s">
        <v>600</v>
      </c>
      <c r="M38" s="1" t="s">
        <v>398</v>
      </c>
      <c r="N38" s="1" t="s">
        <v>398</v>
      </c>
      <c r="O38" s="1" t="s">
        <v>399</v>
      </c>
      <c r="P38" s="1" t="s">
        <v>400</v>
      </c>
      <c r="Q38" s="1" t="s">
        <v>401</v>
      </c>
      <c r="R38" s="1" t="s">
        <v>601</v>
      </c>
      <c r="S38" s="1" t="s">
        <v>403</v>
      </c>
      <c r="T38" s="1" t="s">
        <v>404</v>
      </c>
      <c r="U38" s="1" t="s">
        <v>412</v>
      </c>
      <c r="V38" s="1" t="s">
        <v>413</v>
      </c>
    </row>
    <row r="39" s="1" customFormat="1" spans="1:22">
      <c r="A39" s="3">
        <v>18752414005</v>
      </c>
      <c r="B39" s="1" t="s">
        <v>602</v>
      </c>
      <c r="C39" s="1" t="s">
        <v>603</v>
      </c>
      <c r="D39" s="1" t="s">
        <v>598</v>
      </c>
      <c r="E39" s="1" t="s">
        <v>604</v>
      </c>
      <c r="F39" s="1" t="s">
        <v>484</v>
      </c>
      <c r="G39" s="1" t="s">
        <v>394</v>
      </c>
      <c r="H39" s="1" t="s">
        <v>395</v>
      </c>
      <c r="I39" s="1" t="s">
        <v>605</v>
      </c>
      <c r="J39" s="1" t="s">
        <v>397</v>
      </c>
      <c r="K39" s="1" t="s">
        <v>605</v>
      </c>
      <c r="L39" s="1" t="s">
        <v>605</v>
      </c>
      <c r="M39" s="1" t="s">
        <v>398</v>
      </c>
      <c r="N39" s="1" t="s">
        <v>398</v>
      </c>
      <c r="O39" s="1" t="s">
        <v>399</v>
      </c>
      <c r="P39" s="1" t="s">
        <v>400</v>
      </c>
      <c r="Q39" s="1" t="s">
        <v>401</v>
      </c>
      <c r="R39" s="1" t="s">
        <v>606</v>
      </c>
      <c r="S39" s="1" t="s">
        <v>403</v>
      </c>
      <c r="T39" s="1" t="s">
        <v>404</v>
      </c>
      <c r="U39" s="1" t="s">
        <v>412</v>
      </c>
      <c r="V39" s="1" t="s">
        <v>413</v>
      </c>
    </row>
    <row r="40" s="1" customFormat="1" spans="1:22">
      <c r="A40" s="3">
        <v>18729723396</v>
      </c>
      <c r="B40" s="1" t="s">
        <v>607</v>
      </c>
      <c r="C40" s="1" t="s">
        <v>608</v>
      </c>
      <c r="D40" s="1" t="s">
        <v>598</v>
      </c>
      <c r="E40" s="1" t="s">
        <v>609</v>
      </c>
      <c r="F40" s="1" t="s">
        <v>495</v>
      </c>
      <c r="G40" s="1" t="s">
        <v>394</v>
      </c>
      <c r="H40" s="1" t="s">
        <v>395</v>
      </c>
      <c r="I40" s="1" t="s">
        <v>600</v>
      </c>
      <c r="J40" s="1" t="s">
        <v>397</v>
      </c>
      <c r="K40" s="1" t="s">
        <v>600</v>
      </c>
      <c r="L40" s="1" t="s">
        <v>600</v>
      </c>
      <c r="M40" s="1" t="s">
        <v>398</v>
      </c>
      <c r="N40" s="1" t="s">
        <v>398</v>
      </c>
      <c r="O40" s="1" t="s">
        <v>399</v>
      </c>
      <c r="P40" s="1" t="s">
        <v>400</v>
      </c>
      <c r="Q40" s="1" t="s">
        <v>401</v>
      </c>
      <c r="R40" s="1" t="s">
        <v>610</v>
      </c>
      <c r="S40" s="1" t="s">
        <v>403</v>
      </c>
      <c r="T40" s="1" t="s">
        <v>404</v>
      </c>
      <c r="U40" s="1" t="s">
        <v>412</v>
      </c>
      <c r="V40" s="1" t="s">
        <v>413</v>
      </c>
    </row>
    <row r="41" s="1" customFormat="1" spans="1:22">
      <c r="A41" s="3">
        <v>18389784639</v>
      </c>
      <c r="B41" s="1" t="s">
        <v>560</v>
      </c>
      <c r="C41" s="1" t="s">
        <v>611</v>
      </c>
      <c r="D41" s="1" t="s">
        <v>598</v>
      </c>
      <c r="E41" s="1" t="s">
        <v>612</v>
      </c>
      <c r="F41" s="1" t="s">
        <v>495</v>
      </c>
      <c r="G41" s="1" t="s">
        <v>394</v>
      </c>
      <c r="H41" s="1" t="s">
        <v>395</v>
      </c>
      <c r="I41" s="1" t="s">
        <v>613</v>
      </c>
      <c r="J41" s="1" t="s">
        <v>397</v>
      </c>
      <c r="K41" s="1" t="s">
        <v>613</v>
      </c>
      <c r="L41" s="1" t="s">
        <v>613</v>
      </c>
      <c r="M41" s="1" t="s">
        <v>398</v>
      </c>
      <c r="N41" s="1" t="s">
        <v>398</v>
      </c>
      <c r="O41" s="1" t="s">
        <v>399</v>
      </c>
      <c r="P41" s="1" t="s">
        <v>400</v>
      </c>
      <c r="Q41" s="1" t="s">
        <v>401</v>
      </c>
      <c r="R41" s="1" t="s">
        <v>614</v>
      </c>
      <c r="S41" s="1" t="s">
        <v>403</v>
      </c>
      <c r="T41" s="1" t="s">
        <v>404</v>
      </c>
      <c r="U41" s="1" t="s">
        <v>412</v>
      </c>
      <c r="V41" s="1" t="s">
        <v>413</v>
      </c>
    </row>
    <row r="42" s="1" customFormat="1" spans="1:22">
      <c r="A42" s="3">
        <v>18389677690</v>
      </c>
      <c r="B42" s="1" t="s">
        <v>560</v>
      </c>
      <c r="C42" s="1" t="s">
        <v>615</v>
      </c>
      <c r="D42" s="1" t="s">
        <v>598</v>
      </c>
      <c r="E42" s="1" t="s">
        <v>616</v>
      </c>
      <c r="F42" s="1" t="s">
        <v>495</v>
      </c>
      <c r="G42" s="1" t="s">
        <v>394</v>
      </c>
      <c r="H42" s="1" t="s">
        <v>395</v>
      </c>
      <c r="I42" s="1" t="s">
        <v>613</v>
      </c>
      <c r="J42" s="1" t="s">
        <v>397</v>
      </c>
      <c r="K42" s="1" t="s">
        <v>613</v>
      </c>
      <c r="L42" s="1" t="s">
        <v>613</v>
      </c>
      <c r="M42" s="1" t="s">
        <v>398</v>
      </c>
      <c r="N42" s="1" t="s">
        <v>398</v>
      </c>
      <c r="O42" s="1" t="s">
        <v>399</v>
      </c>
      <c r="P42" s="1" t="s">
        <v>400</v>
      </c>
      <c r="Q42" s="1" t="s">
        <v>401</v>
      </c>
      <c r="R42" s="1" t="s">
        <v>617</v>
      </c>
      <c r="S42" s="1" t="s">
        <v>403</v>
      </c>
      <c r="T42" s="1" t="s">
        <v>404</v>
      </c>
      <c r="U42" s="1" t="s">
        <v>412</v>
      </c>
      <c r="V42" s="1" t="s">
        <v>413</v>
      </c>
    </row>
    <row r="43" s="1" customFormat="1" spans="1:22">
      <c r="A43" s="3">
        <v>18953731223</v>
      </c>
      <c r="B43" s="1" t="s">
        <v>618</v>
      </c>
      <c r="C43" s="1" t="s">
        <v>619</v>
      </c>
      <c r="D43" s="1" t="s">
        <v>491</v>
      </c>
      <c r="E43" s="1" t="s">
        <v>620</v>
      </c>
      <c r="F43" s="1" t="s">
        <v>551</v>
      </c>
      <c r="G43" s="1" t="s">
        <v>394</v>
      </c>
      <c r="H43" s="1" t="s">
        <v>395</v>
      </c>
      <c r="I43" s="1" t="s">
        <v>621</v>
      </c>
      <c r="J43" s="1" t="s">
        <v>397</v>
      </c>
      <c r="K43" s="1" t="s">
        <v>621</v>
      </c>
      <c r="L43" s="1" t="s">
        <v>621</v>
      </c>
      <c r="M43" s="1" t="s">
        <v>398</v>
      </c>
      <c r="N43" s="1" t="s">
        <v>398</v>
      </c>
      <c r="O43" s="1" t="s">
        <v>399</v>
      </c>
      <c r="P43" s="1" t="s">
        <v>400</v>
      </c>
      <c r="Q43" s="1" t="s">
        <v>401</v>
      </c>
      <c r="R43" s="1" t="s">
        <v>622</v>
      </c>
      <c r="S43" s="1" t="s">
        <v>403</v>
      </c>
      <c r="T43" s="1" t="s">
        <v>404</v>
      </c>
      <c r="U43" s="1" t="s">
        <v>412</v>
      </c>
      <c r="V43" s="1" t="s">
        <v>413</v>
      </c>
    </row>
    <row r="44" s="1" customFormat="1" spans="1:22">
      <c r="A44" s="3">
        <v>18799443234</v>
      </c>
      <c r="B44" s="1" t="s">
        <v>623</v>
      </c>
      <c r="C44" s="1" t="s">
        <v>624</v>
      </c>
      <c r="D44" s="1" t="s">
        <v>625</v>
      </c>
      <c r="E44" s="1" t="s">
        <v>626</v>
      </c>
      <c r="F44" s="1" t="s">
        <v>495</v>
      </c>
      <c r="G44" s="1" t="s">
        <v>394</v>
      </c>
      <c r="H44" s="1" t="s">
        <v>395</v>
      </c>
      <c r="I44" s="1" t="s">
        <v>627</v>
      </c>
      <c r="J44" s="1" t="s">
        <v>397</v>
      </c>
      <c r="K44" s="1" t="s">
        <v>627</v>
      </c>
      <c r="L44" s="1" t="s">
        <v>627</v>
      </c>
      <c r="M44" s="1" t="s">
        <v>398</v>
      </c>
      <c r="N44" s="1" t="s">
        <v>398</v>
      </c>
      <c r="O44" s="1" t="s">
        <v>399</v>
      </c>
      <c r="P44" s="1" t="s">
        <v>400</v>
      </c>
      <c r="Q44" s="1" t="s">
        <v>401</v>
      </c>
      <c r="R44" s="1" t="s">
        <v>628</v>
      </c>
      <c r="S44" s="1" t="s">
        <v>403</v>
      </c>
      <c r="T44" s="1" t="s">
        <v>404</v>
      </c>
      <c r="U44" s="1" t="s">
        <v>412</v>
      </c>
      <c r="V44" s="1" t="s">
        <v>413</v>
      </c>
    </row>
    <row r="45" s="1" customFormat="1" spans="1:22">
      <c r="A45" s="3">
        <v>18880762416</v>
      </c>
      <c r="B45" s="1" t="s">
        <v>596</v>
      </c>
      <c r="C45" s="1" t="s">
        <v>629</v>
      </c>
      <c r="D45" s="1" t="s">
        <v>630</v>
      </c>
      <c r="E45" s="1" t="s">
        <v>631</v>
      </c>
      <c r="F45" s="1" t="s">
        <v>484</v>
      </c>
      <c r="G45" s="1" t="s">
        <v>394</v>
      </c>
      <c r="H45" s="1" t="s">
        <v>395</v>
      </c>
      <c r="I45" s="1" t="s">
        <v>632</v>
      </c>
      <c r="J45" s="1" t="s">
        <v>397</v>
      </c>
      <c r="K45" s="1" t="s">
        <v>632</v>
      </c>
      <c r="L45" s="1" t="s">
        <v>632</v>
      </c>
      <c r="M45" s="1" t="s">
        <v>398</v>
      </c>
      <c r="N45" s="1" t="s">
        <v>398</v>
      </c>
      <c r="O45" s="1" t="s">
        <v>399</v>
      </c>
      <c r="P45" s="1" t="s">
        <v>400</v>
      </c>
      <c r="Q45" s="1" t="s">
        <v>401</v>
      </c>
      <c r="R45" s="1" t="s">
        <v>633</v>
      </c>
      <c r="S45" s="1" t="s">
        <v>403</v>
      </c>
      <c r="T45" s="1" t="s">
        <v>404</v>
      </c>
      <c r="U45" s="1" t="s">
        <v>412</v>
      </c>
      <c r="V45" s="1" t="s">
        <v>634</v>
      </c>
    </row>
    <row r="46" s="1" customFormat="1" spans="1:22">
      <c r="A46" s="3">
        <v>18952604387</v>
      </c>
      <c r="B46" s="1" t="s">
        <v>618</v>
      </c>
      <c r="C46" s="1" t="s">
        <v>635</v>
      </c>
      <c r="D46" s="1" t="s">
        <v>636</v>
      </c>
      <c r="E46" s="1" t="s">
        <v>637</v>
      </c>
      <c r="F46" s="1" t="s">
        <v>484</v>
      </c>
      <c r="G46" s="1" t="s">
        <v>394</v>
      </c>
      <c r="H46" s="1" t="s">
        <v>395</v>
      </c>
      <c r="I46" s="1" t="s">
        <v>638</v>
      </c>
      <c r="J46" s="1" t="s">
        <v>397</v>
      </c>
      <c r="K46" s="1" t="s">
        <v>638</v>
      </c>
      <c r="L46" s="1" t="s">
        <v>638</v>
      </c>
      <c r="M46" s="1" t="s">
        <v>398</v>
      </c>
      <c r="N46" s="1" t="s">
        <v>398</v>
      </c>
      <c r="O46" s="1" t="s">
        <v>399</v>
      </c>
      <c r="P46" s="1" t="s">
        <v>400</v>
      </c>
      <c r="Q46" s="1" t="s">
        <v>401</v>
      </c>
      <c r="R46" s="1" t="s">
        <v>639</v>
      </c>
      <c r="S46" s="1" t="s">
        <v>403</v>
      </c>
      <c r="T46" s="1" t="s">
        <v>404</v>
      </c>
      <c r="U46" s="1" t="s">
        <v>412</v>
      </c>
      <c r="V46" s="1" t="s">
        <v>584</v>
      </c>
    </row>
    <row r="47" s="1" customFormat="1" spans="1:22">
      <c r="A47" s="3">
        <v>18955705184</v>
      </c>
      <c r="B47" s="1" t="s">
        <v>551</v>
      </c>
      <c r="C47" s="1" t="s">
        <v>640</v>
      </c>
      <c r="D47" s="1" t="s">
        <v>641</v>
      </c>
      <c r="E47" s="1" t="s">
        <v>642</v>
      </c>
      <c r="F47" s="1" t="s">
        <v>510</v>
      </c>
      <c r="G47" s="1" t="s">
        <v>394</v>
      </c>
      <c r="H47" s="1" t="s">
        <v>395</v>
      </c>
      <c r="I47" s="1" t="s">
        <v>643</v>
      </c>
      <c r="J47" s="1" t="s">
        <v>397</v>
      </c>
      <c r="K47" s="1" t="s">
        <v>643</v>
      </c>
      <c r="L47" s="1" t="s">
        <v>643</v>
      </c>
      <c r="M47" s="1" t="s">
        <v>398</v>
      </c>
      <c r="N47" s="1" t="s">
        <v>398</v>
      </c>
      <c r="O47" s="1" t="s">
        <v>399</v>
      </c>
      <c r="P47" s="1" t="s">
        <v>400</v>
      </c>
      <c r="Q47" s="1" t="s">
        <v>401</v>
      </c>
      <c r="R47" s="1" t="s">
        <v>644</v>
      </c>
      <c r="S47" s="1" t="s">
        <v>403</v>
      </c>
      <c r="T47" s="1" t="s">
        <v>404</v>
      </c>
      <c r="U47" s="1" t="s">
        <v>412</v>
      </c>
      <c r="V47" s="1" t="s">
        <v>645</v>
      </c>
    </row>
    <row r="48" s="1" customFormat="1" spans="1:22">
      <c r="A48" s="3">
        <v>18950943759</v>
      </c>
      <c r="B48" s="1" t="s">
        <v>591</v>
      </c>
      <c r="C48" s="1" t="s">
        <v>646</v>
      </c>
      <c r="D48" s="1" t="s">
        <v>647</v>
      </c>
      <c r="E48" s="1" t="s">
        <v>648</v>
      </c>
      <c r="F48" s="1" t="s">
        <v>484</v>
      </c>
      <c r="G48" s="1" t="s">
        <v>394</v>
      </c>
      <c r="H48" s="1" t="s">
        <v>395</v>
      </c>
      <c r="I48" s="1" t="s">
        <v>649</v>
      </c>
      <c r="J48" s="1" t="s">
        <v>397</v>
      </c>
      <c r="K48" s="1" t="s">
        <v>649</v>
      </c>
      <c r="L48" s="1" t="s">
        <v>649</v>
      </c>
      <c r="M48" s="1" t="s">
        <v>398</v>
      </c>
      <c r="N48" s="1" t="s">
        <v>398</v>
      </c>
      <c r="O48" s="1" t="s">
        <v>399</v>
      </c>
      <c r="P48" s="1" t="s">
        <v>400</v>
      </c>
      <c r="Q48" s="1" t="s">
        <v>401</v>
      </c>
      <c r="R48" s="1" t="s">
        <v>650</v>
      </c>
      <c r="S48" s="1" t="s">
        <v>403</v>
      </c>
      <c r="T48" s="1" t="s">
        <v>404</v>
      </c>
      <c r="U48" s="1" t="s">
        <v>412</v>
      </c>
      <c r="V48" s="1" t="s">
        <v>413</v>
      </c>
    </row>
    <row r="49" s="1" customFormat="1" spans="1:22">
      <c r="A49" s="3">
        <v>18957435035</v>
      </c>
      <c r="B49" s="1" t="s">
        <v>551</v>
      </c>
      <c r="C49" s="1" t="s">
        <v>651</v>
      </c>
      <c r="D49" s="1" t="s">
        <v>647</v>
      </c>
      <c r="E49" s="1" t="s">
        <v>652</v>
      </c>
      <c r="F49" s="1" t="s">
        <v>464</v>
      </c>
      <c r="G49" s="1" t="s">
        <v>394</v>
      </c>
      <c r="H49" s="1" t="s">
        <v>395</v>
      </c>
      <c r="I49" s="1" t="s">
        <v>653</v>
      </c>
      <c r="J49" s="1" t="s">
        <v>397</v>
      </c>
      <c r="K49" s="1" t="s">
        <v>653</v>
      </c>
      <c r="L49" s="1" t="s">
        <v>653</v>
      </c>
      <c r="M49" s="1" t="s">
        <v>398</v>
      </c>
      <c r="N49" s="1" t="s">
        <v>398</v>
      </c>
      <c r="O49" s="1" t="s">
        <v>399</v>
      </c>
      <c r="P49" s="1" t="s">
        <v>400</v>
      </c>
      <c r="Q49" s="1" t="s">
        <v>401</v>
      </c>
      <c r="R49" s="1" t="s">
        <v>654</v>
      </c>
      <c r="S49" s="1" t="s">
        <v>403</v>
      </c>
      <c r="T49" s="1" t="s">
        <v>404</v>
      </c>
      <c r="U49" s="1" t="s">
        <v>412</v>
      </c>
      <c r="V49" s="1" t="s">
        <v>413</v>
      </c>
    </row>
    <row r="50" s="1" customFormat="1" spans="1:22">
      <c r="A50" s="3">
        <v>18921109753</v>
      </c>
      <c r="B50" s="1" t="s">
        <v>531</v>
      </c>
      <c r="C50" s="1" t="s">
        <v>655</v>
      </c>
      <c r="D50" s="1" t="s">
        <v>647</v>
      </c>
      <c r="E50" s="1" t="s">
        <v>656</v>
      </c>
      <c r="F50" s="1" t="s">
        <v>464</v>
      </c>
      <c r="G50" s="1" t="s">
        <v>394</v>
      </c>
      <c r="H50" s="1" t="s">
        <v>395</v>
      </c>
      <c r="I50" s="1" t="s">
        <v>657</v>
      </c>
      <c r="J50" s="1" t="s">
        <v>397</v>
      </c>
      <c r="K50" s="1" t="s">
        <v>657</v>
      </c>
      <c r="L50" s="1" t="s">
        <v>657</v>
      </c>
      <c r="M50" s="1" t="s">
        <v>398</v>
      </c>
      <c r="N50" s="1" t="s">
        <v>398</v>
      </c>
      <c r="O50" s="1" t="s">
        <v>399</v>
      </c>
      <c r="P50" s="1" t="s">
        <v>400</v>
      </c>
      <c r="Q50" s="1" t="s">
        <v>401</v>
      </c>
      <c r="R50" s="1" t="s">
        <v>658</v>
      </c>
      <c r="S50" s="1" t="s">
        <v>403</v>
      </c>
      <c r="T50" s="1" t="s">
        <v>404</v>
      </c>
      <c r="U50" s="1" t="s">
        <v>412</v>
      </c>
      <c r="V50" s="1" t="s">
        <v>413</v>
      </c>
    </row>
    <row r="51" s="1" customFormat="1" spans="1:22">
      <c r="A51" s="3">
        <v>18585991925</v>
      </c>
      <c r="B51" s="1" t="s">
        <v>659</v>
      </c>
      <c r="C51" s="1" t="s">
        <v>660</v>
      </c>
      <c r="D51" s="1" t="s">
        <v>661</v>
      </c>
      <c r="E51" s="1" t="s">
        <v>662</v>
      </c>
      <c r="F51" s="1" t="s">
        <v>390</v>
      </c>
      <c r="G51" s="1" t="s">
        <v>394</v>
      </c>
      <c r="H51" s="1" t="s">
        <v>395</v>
      </c>
      <c r="I51" s="1" t="s">
        <v>663</v>
      </c>
      <c r="J51" s="1" t="s">
        <v>397</v>
      </c>
      <c r="K51" s="1" t="s">
        <v>663</v>
      </c>
      <c r="L51" s="1" t="s">
        <v>663</v>
      </c>
      <c r="M51" s="1" t="s">
        <v>398</v>
      </c>
      <c r="N51" s="1" t="s">
        <v>398</v>
      </c>
      <c r="O51" s="1" t="s">
        <v>399</v>
      </c>
      <c r="P51" s="1" t="s">
        <v>400</v>
      </c>
      <c r="Q51" s="1" t="s">
        <v>401</v>
      </c>
      <c r="R51" s="1" t="s">
        <v>664</v>
      </c>
      <c r="S51" s="1" t="s">
        <v>403</v>
      </c>
      <c r="T51" s="1" t="s">
        <v>404</v>
      </c>
      <c r="U51" s="1" t="s">
        <v>412</v>
      </c>
      <c r="V51" s="1" t="s">
        <v>419</v>
      </c>
    </row>
    <row r="52" s="1" customFormat="1" spans="1:22">
      <c r="A52" s="3">
        <v>18243563845</v>
      </c>
      <c r="B52" s="1" t="s">
        <v>665</v>
      </c>
      <c r="C52" s="1" t="s">
        <v>666</v>
      </c>
      <c r="D52" s="1" t="s">
        <v>667</v>
      </c>
      <c r="E52" s="1" t="s">
        <v>668</v>
      </c>
      <c r="F52" s="1" t="s">
        <v>464</v>
      </c>
      <c r="G52" s="1" t="s">
        <v>394</v>
      </c>
      <c r="H52" s="1" t="s">
        <v>395</v>
      </c>
      <c r="I52" s="1" t="s">
        <v>669</v>
      </c>
      <c r="J52" s="1" t="s">
        <v>397</v>
      </c>
      <c r="K52" s="1" t="s">
        <v>669</v>
      </c>
      <c r="L52" s="1" t="s">
        <v>669</v>
      </c>
      <c r="M52" s="1" t="s">
        <v>398</v>
      </c>
      <c r="N52" s="1" t="s">
        <v>398</v>
      </c>
      <c r="O52" s="1" t="s">
        <v>399</v>
      </c>
      <c r="P52" s="1" t="s">
        <v>400</v>
      </c>
      <c r="Q52" s="1" t="s">
        <v>401</v>
      </c>
      <c r="R52" s="1" t="s">
        <v>670</v>
      </c>
      <c r="S52" s="1" t="s">
        <v>403</v>
      </c>
      <c r="T52" s="1" t="s">
        <v>404</v>
      </c>
      <c r="U52" s="1" t="s">
        <v>412</v>
      </c>
      <c r="V52" s="1" t="s">
        <v>419</v>
      </c>
    </row>
    <row r="53" s="1" customFormat="1" spans="1:22">
      <c r="A53" s="3">
        <v>18956746091</v>
      </c>
      <c r="B53" s="1" t="s">
        <v>551</v>
      </c>
      <c r="C53" s="1" t="s">
        <v>671</v>
      </c>
      <c r="D53" s="1" t="s">
        <v>672</v>
      </c>
      <c r="E53" s="1" t="s">
        <v>673</v>
      </c>
      <c r="F53" s="1" t="s">
        <v>390</v>
      </c>
      <c r="G53" s="1" t="s">
        <v>394</v>
      </c>
      <c r="H53" s="1" t="s">
        <v>395</v>
      </c>
      <c r="I53" s="1" t="s">
        <v>674</v>
      </c>
      <c r="J53" s="1" t="s">
        <v>397</v>
      </c>
      <c r="K53" s="1" t="s">
        <v>674</v>
      </c>
      <c r="L53" s="1" t="s">
        <v>674</v>
      </c>
      <c r="M53" s="1" t="s">
        <v>398</v>
      </c>
      <c r="N53" s="1" t="s">
        <v>398</v>
      </c>
      <c r="O53" s="1" t="s">
        <v>399</v>
      </c>
      <c r="P53" s="1" t="s">
        <v>400</v>
      </c>
      <c r="Q53" s="1" t="s">
        <v>401</v>
      </c>
      <c r="R53" s="1" t="s">
        <v>675</v>
      </c>
      <c r="S53" s="1" t="s">
        <v>403</v>
      </c>
      <c r="T53" s="1" t="s">
        <v>404</v>
      </c>
      <c r="U53" s="1" t="s">
        <v>412</v>
      </c>
      <c r="V53" s="1" t="s">
        <v>634</v>
      </c>
    </row>
    <row r="54" s="1" customFormat="1" spans="1:22">
      <c r="A54" s="3">
        <v>18956644714</v>
      </c>
      <c r="B54" s="1" t="s">
        <v>551</v>
      </c>
      <c r="C54" s="1" t="s">
        <v>676</v>
      </c>
      <c r="D54" s="1" t="s">
        <v>677</v>
      </c>
      <c r="E54" s="1" t="s">
        <v>678</v>
      </c>
      <c r="F54" s="1" t="s">
        <v>484</v>
      </c>
      <c r="G54" s="1" t="s">
        <v>394</v>
      </c>
      <c r="H54" s="1" t="s">
        <v>395</v>
      </c>
      <c r="I54" s="1" t="s">
        <v>679</v>
      </c>
      <c r="J54" s="1" t="s">
        <v>397</v>
      </c>
      <c r="K54" s="1" t="s">
        <v>679</v>
      </c>
      <c r="L54" s="1" t="s">
        <v>679</v>
      </c>
      <c r="M54" s="1" t="s">
        <v>398</v>
      </c>
      <c r="N54" s="1" t="s">
        <v>398</v>
      </c>
      <c r="O54" s="1" t="s">
        <v>399</v>
      </c>
      <c r="P54" s="1" t="s">
        <v>400</v>
      </c>
      <c r="Q54" s="1" t="s">
        <v>401</v>
      </c>
      <c r="R54" s="1" t="s">
        <v>680</v>
      </c>
      <c r="S54" s="1" t="s">
        <v>403</v>
      </c>
      <c r="T54" s="1" t="s">
        <v>404</v>
      </c>
      <c r="U54" s="1" t="s">
        <v>412</v>
      </c>
      <c r="V54" s="1" t="s">
        <v>413</v>
      </c>
    </row>
    <row r="55" s="1" customFormat="1" spans="1:22">
      <c r="A55" s="3">
        <v>18191233867</v>
      </c>
      <c r="B55" s="1" t="s">
        <v>681</v>
      </c>
      <c r="C55" s="1" t="s">
        <v>682</v>
      </c>
      <c r="D55" s="1" t="s">
        <v>683</v>
      </c>
      <c r="E55" s="1" t="s">
        <v>684</v>
      </c>
      <c r="F55" s="1" t="s">
        <v>484</v>
      </c>
      <c r="G55" s="1" t="s">
        <v>394</v>
      </c>
      <c r="H55" s="1" t="s">
        <v>395</v>
      </c>
      <c r="I55" s="1" t="s">
        <v>685</v>
      </c>
      <c r="J55" s="1" t="s">
        <v>397</v>
      </c>
      <c r="K55" s="1" t="s">
        <v>685</v>
      </c>
      <c r="L55" s="1" t="s">
        <v>685</v>
      </c>
      <c r="M55" s="1" t="s">
        <v>398</v>
      </c>
      <c r="N55" s="1" t="s">
        <v>398</v>
      </c>
      <c r="O55" s="1" t="s">
        <v>399</v>
      </c>
      <c r="P55" s="1" t="s">
        <v>400</v>
      </c>
      <c r="Q55" s="1" t="s">
        <v>401</v>
      </c>
      <c r="R55" s="1" t="s">
        <v>686</v>
      </c>
      <c r="S55" s="1" t="s">
        <v>403</v>
      </c>
      <c r="T55" s="1" t="s">
        <v>404</v>
      </c>
      <c r="U55" s="1" t="s">
        <v>412</v>
      </c>
      <c r="V55" s="1" t="s">
        <v>413</v>
      </c>
    </row>
    <row r="56" s="1" customFormat="1" spans="1:22">
      <c r="A56" s="3">
        <v>18192306262</v>
      </c>
      <c r="B56" s="1" t="s">
        <v>687</v>
      </c>
      <c r="C56" s="1" t="s">
        <v>688</v>
      </c>
      <c r="D56" s="1" t="s">
        <v>689</v>
      </c>
      <c r="E56" s="1" t="s">
        <v>690</v>
      </c>
      <c r="F56" s="1" t="s">
        <v>484</v>
      </c>
      <c r="G56" s="1" t="s">
        <v>394</v>
      </c>
      <c r="H56" s="1" t="s">
        <v>395</v>
      </c>
      <c r="I56" s="1" t="s">
        <v>691</v>
      </c>
      <c r="J56" s="1" t="s">
        <v>397</v>
      </c>
      <c r="K56" s="1" t="s">
        <v>691</v>
      </c>
      <c r="L56" s="1" t="s">
        <v>691</v>
      </c>
      <c r="M56" s="1" t="s">
        <v>398</v>
      </c>
      <c r="N56" s="1" t="s">
        <v>398</v>
      </c>
      <c r="O56" s="1" t="s">
        <v>399</v>
      </c>
      <c r="P56" s="1" t="s">
        <v>400</v>
      </c>
      <c r="Q56" s="1" t="s">
        <v>401</v>
      </c>
      <c r="R56" s="1" t="s">
        <v>692</v>
      </c>
      <c r="S56" s="1" t="s">
        <v>403</v>
      </c>
      <c r="T56" s="1" t="s">
        <v>404</v>
      </c>
      <c r="U56" s="1" t="s">
        <v>412</v>
      </c>
      <c r="V56" s="1" t="s">
        <v>584</v>
      </c>
    </row>
    <row r="57" s="1" customFormat="1" spans="1:22">
      <c r="A57" s="3">
        <v>18919354093</v>
      </c>
      <c r="B57" s="1" t="s">
        <v>693</v>
      </c>
      <c r="C57" s="1" t="s">
        <v>694</v>
      </c>
      <c r="D57" s="1" t="s">
        <v>695</v>
      </c>
      <c r="E57" s="1" t="s">
        <v>696</v>
      </c>
      <c r="F57" s="1" t="s">
        <v>390</v>
      </c>
      <c r="G57" s="1" t="s">
        <v>394</v>
      </c>
      <c r="H57" s="1" t="s">
        <v>395</v>
      </c>
      <c r="I57" s="1" t="s">
        <v>697</v>
      </c>
      <c r="J57" s="1" t="s">
        <v>397</v>
      </c>
      <c r="K57" s="1" t="s">
        <v>697</v>
      </c>
      <c r="L57" s="1" t="s">
        <v>697</v>
      </c>
      <c r="M57" s="1" t="s">
        <v>398</v>
      </c>
      <c r="N57" s="1" t="s">
        <v>398</v>
      </c>
      <c r="O57" s="1" t="s">
        <v>399</v>
      </c>
      <c r="P57" s="1" t="s">
        <v>400</v>
      </c>
      <c r="Q57" s="1" t="s">
        <v>401</v>
      </c>
      <c r="R57" s="1" t="s">
        <v>698</v>
      </c>
      <c r="S57" s="1" t="s">
        <v>403</v>
      </c>
      <c r="T57" s="1" t="s">
        <v>404</v>
      </c>
      <c r="U57" s="1" t="s">
        <v>412</v>
      </c>
      <c r="V57" s="1" t="s">
        <v>413</v>
      </c>
    </row>
    <row r="58" s="1" customFormat="1" spans="1:22">
      <c r="A58" s="3">
        <v>18914403221</v>
      </c>
      <c r="B58" s="1" t="s">
        <v>699</v>
      </c>
      <c r="C58" s="1" t="s">
        <v>700</v>
      </c>
      <c r="D58" s="1" t="s">
        <v>701</v>
      </c>
      <c r="E58" s="1" t="s">
        <v>702</v>
      </c>
      <c r="F58" s="1" t="s">
        <v>464</v>
      </c>
      <c r="G58" s="1" t="s">
        <v>394</v>
      </c>
      <c r="H58" s="1" t="s">
        <v>395</v>
      </c>
      <c r="I58" s="1" t="s">
        <v>703</v>
      </c>
      <c r="J58" s="1" t="s">
        <v>397</v>
      </c>
      <c r="K58" s="1" t="s">
        <v>703</v>
      </c>
      <c r="L58" s="1" t="s">
        <v>703</v>
      </c>
      <c r="M58" s="1" t="s">
        <v>398</v>
      </c>
      <c r="N58" s="1" t="s">
        <v>398</v>
      </c>
      <c r="O58" s="1" t="s">
        <v>399</v>
      </c>
      <c r="P58" s="1" t="s">
        <v>400</v>
      </c>
      <c r="Q58" s="1" t="s">
        <v>401</v>
      </c>
      <c r="R58" s="1" t="s">
        <v>704</v>
      </c>
      <c r="S58" s="1" t="s">
        <v>403</v>
      </c>
      <c r="T58" s="1" t="s">
        <v>404</v>
      </c>
      <c r="U58" s="1" t="s">
        <v>412</v>
      </c>
      <c r="V58" s="1" t="s">
        <v>634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2022-09-22T01:21:34Z</dcterms:created>
  <dcterms:modified xsi:type="dcterms:W3CDTF">2022-09-22T02:40:36Z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4F6F3111AE0A4ACC8FB94FB77EB1AE1D</vt:lpwstr>
  </property>
  <property fmtid="{D5CDD505-2E9C-101B-9397-08002B2CF9AE}" pid="3" name="KSOProductBuildVer">
    <vt:lpwstr>2052-11.1.0.12358</vt:lpwstr>
  </property>
</Properties>
</file>