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对账!$A$1:$X$25</definedName>
  </definedNames>
  <calcPr calcId="144525"/>
</workbook>
</file>

<file path=xl/sharedStrings.xml><?xml version="1.0" encoding="utf-8"?>
<sst xmlns="http://schemas.openxmlformats.org/spreadsheetml/2006/main" count="814" uniqueCount="265">
  <si>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</si>
  <si>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</si>
  <si>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</si>
  <si>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</si>
  <si>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</si>
  <si>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</si>
  <si>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</si>
  <si>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</si>
  <si>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</si>
  <si>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</si>
  <si>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</si>
  <si>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</si>
  <si>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</si>
  <si>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</si>
  <si>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</si>
  <si>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</si>
  <si>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</si>
  <si>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</si>
  <si>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</si>
  <si>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</si>
  <si>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</si>
  <si>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</si>
  <si>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</si>
  <si>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</si>
  <si>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</si>
  <si>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18872338158	</t>
  </si>
  <si>
    <t>Ctrip</t>
  </si>
  <si>
    <t>正常</t>
  </si>
  <si>
    <t>[香港]香港悦思青年旅舍(Yesinn @YMT Youth Hostel)(80243638)</t>
  </si>
  <si>
    <t>大床房&lt;至多8间&gt;&lt;2人入住&gt;</t>
  </si>
  <si>
    <t>CNY</t>
  </si>
  <si>
    <t>CHEN/NAN</t>
  </si>
  <si>
    <t>CA13744220922CNY</t>
  </si>
  <si>
    <t>未提现</t>
  </si>
  <si>
    <t>携程开票</t>
  </si>
  <si>
    <t xml:space="preserve">	</t>
  </si>
  <si>
    <t xml:space="preserve">18916045615	</t>
  </si>
  <si>
    <t>[台北]台北老爷大酒店(Hotel Royal Nikko Taipei)(82340186)</t>
  </si>
  <si>
    <t>精致中床房&lt;至多8间&gt;&lt;2人入住&gt;</t>
  </si>
  <si>
    <t>HUANG/HSIUCHIEH</t>
  </si>
  <si>
    <t xml:space="preserve">18916310000	</t>
  </si>
  <si>
    <t>[杭州]杭州紫金港莎玛酒店(80248742)</t>
  </si>
  <si>
    <t>豪华大床房&lt;至多8间&gt;&lt;2人入住&gt;</t>
  </si>
  <si>
    <t>禚昌振</t>
  </si>
  <si>
    <t xml:space="preserve">2676933	</t>
  </si>
  <si>
    <t xml:space="preserve">2209020092	</t>
  </si>
  <si>
    <t xml:space="preserve">18916973420	</t>
  </si>
  <si>
    <t>[花莲]花莲布洛湾大饭店(Bulowan Hotel)(81210302)</t>
  </si>
  <si>
    <t>双人房&lt;至多8间&gt;&lt;2人入住&gt;</t>
  </si>
  <si>
    <t>KUO/SHIHTA,HSIEH/HUNGMING</t>
  </si>
  <si>
    <t xml:space="preserve">0903	</t>
  </si>
  <si>
    <t xml:space="preserve">18916993879	</t>
  </si>
  <si>
    <t>[杭州]桔子酒店(杭州西湖虎跑路店)(80249184)</t>
  </si>
  <si>
    <t>经济大床房&lt;至多8间&gt;&lt;2人入住&gt;</t>
  </si>
  <si>
    <t>徐可达</t>
  </si>
  <si>
    <t xml:space="preserve">R3100084094902197001	</t>
  </si>
  <si>
    <t>取消</t>
  </si>
  <si>
    <t xml:space="preserve">18919336779	</t>
  </si>
  <si>
    <t>[台北]福容大饭店(台北一馆)(Fullon Hotel Taipei Central)(80941587)</t>
  </si>
  <si>
    <t>精致大床房&lt;至多8间&gt;&lt;2人入住&gt;&lt;早餐&gt;</t>
  </si>
  <si>
    <t>LIN/POWEN</t>
  </si>
  <si>
    <t xml:space="preserve">I1451	</t>
  </si>
  <si>
    <t xml:space="preserve">18919347800	</t>
  </si>
  <si>
    <t>精致双床房&lt;至多8间&gt;&lt;2人入住&gt;&lt;早餐&gt;</t>
  </si>
  <si>
    <t>YU/CHIUYING</t>
  </si>
  <si>
    <t xml:space="preserve">I1452	</t>
  </si>
  <si>
    <t xml:space="preserve">18919475366	</t>
  </si>
  <si>
    <t>[花莲]香城大饭店(花莲店)(Hualien Charming City Hotel)(81210379)</t>
  </si>
  <si>
    <t>豪华双床房&lt;至多8间&gt;&lt;2人入住&gt;&lt;早餐&gt;</t>
  </si>
  <si>
    <t>HUANG/YUFANG</t>
  </si>
  <si>
    <t xml:space="preserve">2679282	</t>
  </si>
  <si>
    <t xml:space="preserve">999218919854870	</t>
  </si>
  <si>
    <t>[无锡]无锡新湖铂尔曼大酒店(81210095)</t>
  </si>
  <si>
    <t>高级大床房&lt;至多8间&gt;&lt;2人入住&gt;</t>
  </si>
  <si>
    <t>申琳</t>
  </si>
  <si>
    <t xml:space="preserve">18920249127	</t>
  </si>
  <si>
    <t>LI/CHENJUNG</t>
  </si>
  <si>
    <t xml:space="preserve">18920724506	</t>
  </si>
  <si>
    <t>[香港]香港帝都酒店(Royal Park Hotel)(80247072)</t>
  </si>
  <si>
    <t>全新装潢标准客房&lt;至多8间&gt;&lt;2人入住&gt;</t>
  </si>
  <si>
    <t>li/lungkei</t>
  </si>
  <si>
    <t xml:space="preserve">18920911302	</t>
  </si>
  <si>
    <t>[洛杉矶]洛杉矶国际机场索内斯塔酒店(Sonesta Los Angeles Airport LAX)(93873477)</t>
  </si>
  <si>
    <t>豪华房(大床)&lt;至多8间&gt;&lt;2人入住&gt;</t>
  </si>
  <si>
    <t>TAN/KANGYUAN</t>
  </si>
  <si>
    <t xml:space="preserve">31849SE290025	</t>
  </si>
  <si>
    <t xml:space="preserve">999218920982637	</t>
  </si>
  <si>
    <t>[枣庄]尚客优精选酒店(枣庄振兴路吉品街店)(92484062)</t>
  </si>
  <si>
    <t>特惠大床房&lt;至多8间&gt;&lt;2人入住&gt;</t>
  </si>
  <si>
    <t>王爱平</t>
  </si>
  <si>
    <t xml:space="preserve">2680509	</t>
  </si>
  <si>
    <t xml:space="preserve">(THK)YD00571220906063926978;	</t>
  </si>
  <si>
    <t xml:space="preserve">999218921027453	</t>
  </si>
  <si>
    <t>[杭州]杭州皇逸良渚文化酒店(93870395)</t>
  </si>
  <si>
    <t>精致大床房&lt;至多8间&gt;&lt;2人入住&gt;</t>
  </si>
  <si>
    <t>贾广州</t>
  </si>
  <si>
    <t xml:space="preserve">2680559	</t>
  </si>
  <si>
    <t xml:space="preserve">999218921396980	</t>
  </si>
  <si>
    <t>[文安]文安郝力克希尔顿启缤精选酒店(83902247)</t>
  </si>
  <si>
    <t>精选大床房&lt;至多8间&gt;&lt;2人入住&gt;</t>
  </si>
  <si>
    <t>马晨</t>
  </si>
  <si>
    <t xml:space="preserve">18922587816	</t>
  </si>
  <si>
    <t>[深圳]深圳中洲圣廷苑酒店(80243344)</t>
  </si>
  <si>
    <t>标准大床房&lt;至多8间&gt;&lt;2人入住&gt;</t>
  </si>
  <si>
    <t>朱文豪</t>
  </si>
  <si>
    <t xml:space="preserve">2680759	</t>
  </si>
  <si>
    <t xml:space="preserve">18922635142	</t>
  </si>
  <si>
    <t>[长沙]格林豪泰酒店(长沙中医药大学店)(76434313)</t>
  </si>
  <si>
    <t>双床房&lt;至多8间&gt;&lt;2人入住&gt;</t>
  </si>
  <si>
    <t>彭芙蓉</t>
  </si>
  <si>
    <t xml:space="preserve">(GRT)79267889;	</t>
  </si>
  <si>
    <t xml:space="preserve">999218924077923	</t>
  </si>
  <si>
    <t>[玉龙]丽江晶玺希尔顿酒店(宋城千古情景区店)(81210004)</t>
  </si>
  <si>
    <t>豪华山景双床房&lt;至多8间&gt;&lt;2人入住&gt;</t>
  </si>
  <si>
    <t>将梅英</t>
  </si>
  <si>
    <t xml:space="preserve">3292152743;294476949	</t>
  </si>
  <si>
    <t xml:space="preserve">999218924620614	</t>
  </si>
  <si>
    <t>[洛阳]格林豪泰快捷酒店(洛阳龙门大道关林火车站店)(80895241)</t>
  </si>
  <si>
    <t>大床房（单窗）&lt;2人入住&gt;</t>
  </si>
  <si>
    <t>王鹏辉</t>
  </si>
  <si>
    <t xml:space="preserve">(GRT)79275372;	</t>
  </si>
  <si>
    <t xml:space="preserve">999218925305417	</t>
  </si>
  <si>
    <t>[广州]广州珠江新城希尔顿欢朋酒店(85216788)</t>
  </si>
  <si>
    <t>商务套房&lt;至多8间&gt;&lt;2人入住&gt;&lt;早餐&gt;</t>
  </si>
  <si>
    <t>吴燮明</t>
  </si>
  <si>
    <t xml:space="preserve">104723447694	</t>
  </si>
  <si>
    <t>过时取消</t>
  </si>
  <si>
    <t xml:space="preserve">999218925696532	</t>
  </si>
  <si>
    <t>[尉氏]尚客优连锁酒店(尉氏店)(81209328)</t>
  </si>
  <si>
    <t>赵曼</t>
  </si>
  <si>
    <t xml:space="preserve">(THK)YD02133220906200540144;	</t>
  </si>
  <si>
    <t xml:space="preserve">999218926107368	</t>
  </si>
  <si>
    <t>[合肥]全季酒店(合肥滨湖店)(93874680)</t>
  </si>
  <si>
    <t>董立民</t>
  </si>
  <si>
    <t xml:space="preserve">R2300017095202745001	</t>
  </si>
  <si>
    <t xml:space="preserve">999218926184369	</t>
  </si>
  <si>
    <t>[南京]南京富建城市酒店(80247706)</t>
  </si>
  <si>
    <t>商务大床间&lt;至多8间&gt;&lt;2人入住&gt;&lt;早餐&gt;</t>
  </si>
  <si>
    <t>刘云松,刘国奎,刘昱廷</t>
  </si>
  <si>
    <t xml:space="preserve">999218926835278	</t>
  </si>
  <si>
    <t>[广州]广州珀丽酒店(76255406)</t>
  </si>
  <si>
    <t>彭文坚</t>
  </si>
  <si>
    <t>，</t>
  </si>
  <si>
    <t xml:space="preserve"> 12076 CNY</t>
  </si>
  <si>
    <t>A220922092106481</t>
  </si>
  <si>
    <t>总计：12076元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</si>
  <si>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</si>
  <si>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</si>
  <si>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</si>
  <si>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</si>
  <si>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</si>
  <si>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</si>
  <si>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</si>
  <si>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</si>
  <si>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</si>
  <si>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</si>
  <si>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</si>
  <si>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</si>
  <si>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</si>
  <si>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</si>
  <si>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</si>
  <si>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</si>
  <si>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</si>
  <si>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</si>
  <si>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</si>
  <si>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2022-09-06</t>
  </si>
  <si>
    <t>2681458</t>
  </si>
  <si>
    <t>广州珀丽酒店</t>
  </si>
  <si>
    <t>2022-09-07</t>
  </si>
  <si>
    <t>退房日月结</t>
  </si>
  <si>
    <t>317.00</t>
  </si>
  <si>
    <t>RMB</t>
  </si>
  <si>
    <t>0</t>
  </si>
  <si>
    <t>0.00</t>
  </si>
  <si>
    <t>携程汇登国内直连</t>
  </si>
  <si>
    <t>01.011264</t>
  </si>
  <si>
    <t>2022-09-06 23:18:14</t>
  </si>
  <si>
    <t>否</t>
  </si>
  <si>
    <t>广州汇登信息科技有限公司</t>
  </si>
  <si>
    <t>直连</t>
  </si>
  <si>
    <t>中国</t>
  </si>
  <si>
    <t>2681321</t>
  </si>
  <si>
    <t>南京富建城市酒店</t>
  </si>
  <si>
    <t>702.00</t>
  </si>
  <si>
    <t>2022-09-06 21:24:35</t>
  </si>
  <si>
    <t>2681303</t>
  </si>
  <si>
    <t>全季酒店(合肥滨湖店)</t>
  </si>
  <si>
    <t>364.00</t>
  </si>
  <si>
    <t>2022-09-06 21:12:29</t>
  </si>
  <si>
    <t>2681235</t>
  </si>
  <si>
    <t>尚客优连锁酒店(尉氏店)</t>
  </si>
  <si>
    <t>87.00</t>
  </si>
  <si>
    <t>2022-09-06 20:05:45</t>
  </si>
  <si>
    <t>2681188</t>
  </si>
  <si>
    <t>广州珠江新城希尔顿欢朋酒店</t>
  </si>
  <si>
    <t>1084.00</t>
  </si>
  <si>
    <t>2022-09-06 19:01:41</t>
  </si>
  <si>
    <t>2681069</t>
  </si>
  <si>
    <t>格林豪泰快捷酒店(洛阳龙门大道关林火车站店)</t>
  </si>
  <si>
    <t>118.00</t>
  </si>
  <si>
    <t>2022-09-06 17:12:55</t>
  </si>
  <si>
    <t>2680763</t>
  </si>
  <si>
    <t>格林豪泰酒店(长沙中医药大学店)</t>
  </si>
  <si>
    <t>182.00</t>
  </si>
  <si>
    <t>2022-09-06 12:12:32</t>
  </si>
  <si>
    <t>2680759</t>
  </si>
  <si>
    <t>深圳中洲圣廷苑酒店</t>
  </si>
  <si>
    <t>467.00</t>
  </si>
  <si>
    <t>2022-09-06 12:08:26</t>
  </si>
  <si>
    <t>2680559</t>
  </si>
  <si>
    <t>杭州皇逸良渚文化酒店</t>
  </si>
  <si>
    <t>362.00</t>
  </si>
  <si>
    <t>2022-09-06 08:27:49</t>
  </si>
  <si>
    <t>2680383</t>
  </si>
  <si>
    <t>洛杉矶国际机场索内斯塔酒店</t>
  </si>
  <si>
    <t>TAN KANGYUAN</t>
  </si>
  <si>
    <t>894.00</t>
  </si>
  <si>
    <t>2022-09-06 00:52:09</t>
  </si>
  <si>
    <t>美国</t>
  </si>
  <si>
    <t>2022-09-05</t>
  </si>
  <si>
    <t>2680259</t>
  </si>
  <si>
    <t>香港帝都酒店</t>
  </si>
  <si>
    <t>li lungkei</t>
  </si>
  <si>
    <t>1078.00</t>
  </si>
  <si>
    <t>2022-09-05 21:57:55</t>
  </si>
  <si>
    <t>2679928</t>
  </si>
  <si>
    <t>台北老爷大酒店</t>
  </si>
  <si>
    <t>LI CHENJUNG</t>
  </si>
  <si>
    <t>608.00</t>
  </si>
  <si>
    <t>2022-09-05 16:44:50</t>
  </si>
  <si>
    <t>2679282</t>
  </si>
  <si>
    <t>香城大饭店(花莲店)</t>
  </si>
  <si>
    <t>HUANG YUFANG</t>
  </si>
  <si>
    <t>833.00</t>
  </si>
  <si>
    <t>2022-09-05 00:46:44</t>
  </si>
  <si>
    <t>2022-09-04</t>
  </si>
  <si>
    <t>2679181</t>
  </si>
  <si>
    <t>福容大饭店(台北一馆)</t>
  </si>
  <si>
    <t>YU CHIUYING</t>
  </si>
  <si>
    <t>545.00</t>
  </si>
  <si>
    <t>2022-09-04 22:10:23</t>
  </si>
  <si>
    <t>2679177</t>
  </si>
  <si>
    <t>LIN POWEN</t>
  </si>
  <si>
    <t>2022-09-04 22:04:39</t>
  </si>
  <si>
    <t>2022-09-03</t>
  </si>
  <si>
    <t>2677487</t>
  </si>
  <si>
    <t>桔子酒店(杭州西湖虎跑路店)</t>
  </si>
  <si>
    <t>696.00</t>
  </si>
  <si>
    <t>2022-09-03 09:43:21</t>
  </si>
  <si>
    <t>2677471</t>
  </si>
  <si>
    <t>花莲布洛湾大饭店</t>
  </si>
  <si>
    <t>KUO SHIHTA,HSIEH HUNGMING</t>
  </si>
  <si>
    <t>354.00</t>
  </si>
  <si>
    <t>2022-09-03 09:27:37</t>
  </si>
  <si>
    <t>2022-09-02</t>
  </si>
  <si>
    <t>2676759</t>
  </si>
  <si>
    <t>HUANG HSIUCHIEH</t>
  </si>
  <si>
    <t>1206.00</t>
  </si>
  <si>
    <t>2022-09-02 16:39:46</t>
  </si>
  <si>
    <t>2022-08-26</t>
  </si>
  <si>
    <t>2667805</t>
  </si>
  <si>
    <t>香港悦思青年旅舍</t>
  </si>
  <si>
    <t>CHEN NAN</t>
  </si>
  <si>
    <t>1634.00</t>
  </si>
  <si>
    <t>2022-08-26 00:08:44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</si>
</sst>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44806</v>
      </c>
      <c r="G2" s="6">
        <v>44811</v>
      </c>
      <c r="H2" s="4">
        <v>1</v>
      </c>
      <c r="I2" s="4">
        <v>5</v>
      </c>
      <c r="J2" s="4">
        <v>5</v>
      </c>
      <c r="K2" s="4" t="s">
        <v>30</v>
      </c>
      <c r="L2" s="4">
        <v>1634</v>
      </c>
      <c r="M2" s="4">
        <v>1634</v>
      </c>
      <c r="N2" s="4" t="s">
        <v>31</v>
      </c>
      <c r="O2" s="4" t="s">
        <v>32</v>
      </c>
      <c r="P2" s="4" t="s">
        <v>33</v>
      </c>
      <c r="Q2" s="4">
        <v>0</v>
      </c>
      <c r="R2" s="7">
        <v>44799</v>
      </c>
      <c r="S2" s="6">
        <v>44826</v>
      </c>
      <c r="T2" s="4" t="s">
        <v>34</v>
      </c>
      <c r="U2" s="4">
        <v>1634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44809</v>
      </c>
      <c r="G3" s="6">
        <v>44811</v>
      </c>
      <c r="H3" s="4">
        <v>1</v>
      </c>
      <c r="I3" s="4">
        <v>2</v>
      </c>
      <c r="J3" s="4">
        <v>2</v>
      </c>
      <c r="K3" s="4" t="s">
        <v>30</v>
      </c>
      <c r="L3" s="4">
        <v>1206</v>
      </c>
      <c r="M3" s="4">
        <v>1206</v>
      </c>
      <c r="N3" s="4" t="s">
        <v>39</v>
      </c>
      <c r="O3" s="4" t="s">
        <v>32</v>
      </c>
      <c r="P3" s="4" t="s">
        <v>33</v>
      </c>
      <c r="Q3" s="4">
        <v>0</v>
      </c>
      <c r="R3" s="7">
        <v>44806</v>
      </c>
      <c r="S3" s="6">
        <v>44826</v>
      </c>
      <c r="T3" s="4" t="s">
        <v>34</v>
      </c>
      <c r="U3" s="4">
        <v>1206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44808</v>
      </c>
      <c r="G4" s="6">
        <v>44811</v>
      </c>
      <c r="H4" s="4">
        <v>1</v>
      </c>
      <c r="I4" s="4">
        <v>3</v>
      </c>
      <c r="J4" s="4">
        <v>3</v>
      </c>
      <c r="K4" s="4" t="s">
        <v>30</v>
      </c>
      <c r="L4" s="4">
        <v>1252</v>
      </c>
      <c r="M4" s="4">
        <v>1252</v>
      </c>
      <c r="N4" s="4" t="s">
        <v>43</v>
      </c>
      <c r="O4" s="4" t="s">
        <v>32</v>
      </c>
      <c r="P4" s="4" t="s">
        <v>33</v>
      </c>
      <c r="Q4" s="4">
        <v>0</v>
      </c>
      <c r="R4" s="7">
        <v>44806</v>
      </c>
      <c r="S4" s="6">
        <v>44826</v>
      </c>
      <c r="T4" s="4" t="s">
        <v>34</v>
      </c>
      <c r="U4" s="4">
        <v>1252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44810</v>
      </c>
      <c r="G5" s="6">
        <v>44811</v>
      </c>
      <c r="H5" s="4">
        <v>2</v>
      </c>
      <c r="I5" s="4">
        <v>1</v>
      </c>
      <c r="J5" s="4">
        <v>2</v>
      </c>
      <c r="K5" s="4" t="s">
        <v>30</v>
      </c>
      <c r="L5" s="4">
        <v>354</v>
      </c>
      <c r="M5" s="4">
        <v>354</v>
      </c>
      <c r="N5" s="4" t="s">
        <v>49</v>
      </c>
      <c r="O5" s="4" t="s">
        <v>32</v>
      </c>
      <c r="P5" s="4" t="s">
        <v>33</v>
      </c>
      <c r="Q5" s="4">
        <v>0</v>
      </c>
      <c r="R5" s="7">
        <v>44807</v>
      </c>
      <c r="S5" s="6">
        <v>44826</v>
      </c>
      <c r="T5" s="4" t="s">
        <v>34</v>
      </c>
      <c r="U5" s="4">
        <v>354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44808</v>
      </c>
      <c r="G6" s="6">
        <v>44811</v>
      </c>
      <c r="H6" s="4">
        <v>1</v>
      </c>
      <c r="I6" s="4">
        <v>3</v>
      </c>
      <c r="J6" s="4">
        <v>3</v>
      </c>
      <c r="K6" s="4" t="s">
        <v>30</v>
      </c>
      <c r="L6" s="4">
        <v>696</v>
      </c>
      <c r="M6" s="4">
        <v>696</v>
      </c>
      <c r="N6" s="4" t="s">
        <v>54</v>
      </c>
      <c r="O6" s="4" t="s">
        <v>32</v>
      </c>
      <c r="P6" s="4" t="s">
        <v>33</v>
      </c>
      <c r="Q6" s="4">
        <v>0</v>
      </c>
      <c r="R6" s="7">
        <v>44807</v>
      </c>
      <c r="S6" s="6">
        <v>44826</v>
      </c>
      <c r="T6" s="4" t="s">
        <v>34</v>
      </c>
      <c r="U6" s="4">
        <v>696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40</v>
      </c>
      <c r="B7" s="4" t="s">
        <v>26</v>
      </c>
      <c r="C7" s="4" t="s">
        <v>56</v>
      </c>
      <c r="D7" s="4" t="s">
        <v>41</v>
      </c>
      <c r="E7" s="4" t="s">
        <v>42</v>
      </c>
      <c r="F7" s="6">
        <v>44808</v>
      </c>
      <c r="G7" s="6">
        <v>44811</v>
      </c>
      <c r="H7" s="4">
        <v>1</v>
      </c>
      <c r="I7" s="4">
        <v>3</v>
      </c>
      <c r="J7" s="4">
        <v>3</v>
      </c>
      <c r="K7" s="4" t="s">
        <v>30</v>
      </c>
      <c r="L7" s="4">
        <v>-1252</v>
      </c>
      <c r="M7" s="4">
        <v>-1252</v>
      </c>
      <c r="N7" s="4" t="s">
        <v>43</v>
      </c>
      <c r="O7" s="4" t="s">
        <v>32</v>
      </c>
      <c r="P7" s="4" t="s">
        <v>33</v>
      </c>
      <c r="Q7" s="4">
        <v>0</v>
      </c>
      <c r="R7" s="7">
        <v>44806</v>
      </c>
      <c r="S7" s="6">
        <v>44826</v>
      </c>
      <c r="T7" s="4" t="s">
        <v>34</v>
      </c>
      <c r="U7" s="4">
        <v>-1252</v>
      </c>
      <c r="V7" s="4">
        <v>0</v>
      </c>
      <c r="W7" s="4">
        <v>0</v>
      </c>
      <c r="X7" s="4" t="s">
        <v>44</v>
      </c>
      <c r="Y7" s="4" t="s">
        <v>45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44810</v>
      </c>
      <c r="G8" s="6">
        <v>44811</v>
      </c>
      <c r="H8" s="4">
        <v>1</v>
      </c>
      <c r="I8" s="4">
        <v>1</v>
      </c>
      <c r="J8" s="4">
        <v>1</v>
      </c>
      <c r="K8" s="4" t="s">
        <v>30</v>
      </c>
      <c r="L8" s="4">
        <v>545</v>
      </c>
      <c r="M8" s="4">
        <v>545</v>
      </c>
      <c r="N8" s="4" t="s">
        <v>60</v>
      </c>
      <c r="O8" s="4" t="s">
        <v>32</v>
      </c>
      <c r="P8" s="4" t="s">
        <v>33</v>
      </c>
      <c r="Q8" s="4">
        <v>0</v>
      </c>
      <c r="R8" s="7">
        <v>44808</v>
      </c>
      <c r="S8" s="6">
        <v>44826</v>
      </c>
      <c r="T8" s="4" t="s">
        <v>34</v>
      </c>
      <c r="U8" s="4">
        <v>545</v>
      </c>
      <c r="V8" s="4">
        <v>0</v>
      </c>
      <c r="W8" s="4">
        <v>0</v>
      </c>
      <c r="X8" s="4" t="s">
        <v>35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58</v>
      </c>
      <c r="E9" s="4" t="s">
        <v>63</v>
      </c>
      <c r="F9" s="6">
        <v>44810</v>
      </c>
      <c r="G9" s="6">
        <v>44811</v>
      </c>
      <c r="H9" s="4">
        <v>1</v>
      </c>
      <c r="I9" s="4">
        <v>1</v>
      </c>
      <c r="J9" s="4">
        <v>1</v>
      </c>
      <c r="K9" s="4" t="s">
        <v>30</v>
      </c>
      <c r="L9" s="4">
        <v>545</v>
      </c>
      <c r="M9" s="4">
        <v>545</v>
      </c>
      <c r="N9" s="4" t="s">
        <v>64</v>
      </c>
      <c r="O9" s="4" t="s">
        <v>32</v>
      </c>
      <c r="P9" s="4" t="s">
        <v>33</v>
      </c>
      <c r="Q9" s="4">
        <v>0</v>
      </c>
      <c r="R9" s="7">
        <v>44808</v>
      </c>
      <c r="S9" s="6">
        <v>44826</v>
      </c>
      <c r="T9" s="4" t="s">
        <v>34</v>
      </c>
      <c r="U9" s="4">
        <v>545</v>
      </c>
      <c r="V9" s="4">
        <v>0</v>
      </c>
      <c r="W9" s="4">
        <v>0</v>
      </c>
      <c r="X9" s="4" t="s">
        <v>35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44809</v>
      </c>
      <c r="G10" s="6">
        <v>44811</v>
      </c>
      <c r="H10" s="4">
        <v>1</v>
      </c>
      <c r="I10" s="4">
        <v>2</v>
      </c>
      <c r="J10" s="4">
        <v>2</v>
      </c>
      <c r="K10" s="4" t="s">
        <v>30</v>
      </c>
      <c r="L10" s="4">
        <v>833</v>
      </c>
      <c r="M10" s="4">
        <v>833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44809</v>
      </c>
      <c r="S10" s="6">
        <v>44826</v>
      </c>
      <c r="T10" s="4" t="s">
        <v>34</v>
      </c>
      <c r="U10" s="4">
        <v>833</v>
      </c>
      <c r="V10" s="4">
        <v>0</v>
      </c>
      <c r="W10" s="4">
        <v>0</v>
      </c>
      <c r="X10" s="4" t="s">
        <v>70</v>
      </c>
      <c r="Y10" s="4" t="s">
        <v>35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44810</v>
      </c>
      <c r="G11" s="6">
        <v>44811</v>
      </c>
      <c r="H11" s="4">
        <v>1</v>
      </c>
      <c r="I11" s="4">
        <v>1</v>
      </c>
      <c r="J11" s="4">
        <v>1</v>
      </c>
      <c r="K11" s="4" t="s">
        <v>30</v>
      </c>
      <c r="L11" s="4">
        <v>517</v>
      </c>
      <c r="M11" s="4">
        <v>517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44809</v>
      </c>
      <c r="S11" s="6">
        <v>44826</v>
      </c>
      <c r="T11" s="4" t="s">
        <v>34</v>
      </c>
      <c r="U11" s="4">
        <v>517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71</v>
      </c>
      <c r="B12" s="4" t="s">
        <v>26</v>
      </c>
      <c r="C12" s="4" t="s">
        <v>56</v>
      </c>
      <c r="D12" s="4" t="s">
        <v>72</v>
      </c>
      <c r="E12" s="4" t="s">
        <v>73</v>
      </c>
      <c r="F12" s="6">
        <v>44810</v>
      </c>
      <c r="G12" s="6">
        <v>44811</v>
      </c>
      <c r="H12" s="4">
        <v>1</v>
      </c>
      <c r="I12" s="4">
        <v>1</v>
      </c>
      <c r="J12" s="4">
        <v>1</v>
      </c>
      <c r="K12" s="4" t="s">
        <v>30</v>
      </c>
      <c r="L12" s="4">
        <v>-517</v>
      </c>
      <c r="M12" s="4">
        <v>-517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44809</v>
      </c>
      <c r="S12" s="6">
        <v>44826</v>
      </c>
      <c r="T12" s="4" t="s">
        <v>34</v>
      </c>
      <c r="U12" s="4">
        <v>-517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37</v>
      </c>
      <c r="E13" s="4" t="s">
        <v>38</v>
      </c>
      <c r="F13" s="6">
        <v>44810</v>
      </c>
      <c r="G13" s="6">
        <v>44811</v>
      </c>
      <c r="H13" s="4">
        <v>1</v>
      </c>
      <c r="I13" s="4">
        <v>1</v>
      </c>
      <c r="J13" s="4">
        <v>1</v>
      </c>
      <c r="K13" s="4" t="s">
        <v>30</v>
      </c>
      <c r="L13" s="4">
        <v>608</v>
      </c>
      <c r="M13" s="4">
        <v>608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44809</v>
      </c>
      <c r="S13" s="6">
        <v>44826</v>
      </c>
      <c r="T13" s="4" t="s">
        <v>34</v>
      </c>
      <c r="U13" s="4">
        <v>608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78</v>
      </c>
      <c r="E14" s="4" t="s">
        <v>79</v>
      </c>
      <c r="F14" s="6">
        <v>44810</v>
      </c>
      <c r="G14" s="6">
        <v>44811</v>
      </c>
      <c r="H14" s="4">
        <v>1</v>
      </c>
      <c r="I14" s="4">
        <v>1</v>
      </c>
      <c r="J14" s="4">
        <v>1</v>
      </c>
      <c r="K14" s="4" t="s">
        <v>30</v>
      </c>
      <c r="L14" s="4">
        <v>1078</v>
      </c>
      <c r="M14" s="4">
        <v>1078</v>
      </c>
      <c r="N14" s="4" t="s">
        <v>80</v>
      </c>
      <c r="O14" s="4" t="s">
        <v>32</v>
      </c>
      <c r="P14" s="4" t="s">
        <v>33</v>
      </c>
      <c r="Q14" s="4">
        <v>0</v>
      </c>
      <c r="R14" s="7">
        <v>44809</v>
      </c>
      <c r="S14" s="6">
        <v>44826</v>
      </c>
      <c r="T14" s="4" t="s">
        <v>34</v>
      </c>
      <c r="U14" s="4">
        <v>1078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44810</v>
      </c>
      <c r="G15" s="6">
        <v>44811</v>
      </c>
      <c r="H15" s="4">
        <v>1</v>
      </c>
      <c r="I15" s="4">
        <v>1</v>
      </c>
      <c r="J15" s="4">
        <v>1</v>
      </c>
      <c r="K15" s="4" t="s">
        <v>30</v>
      </c>
      <c r="L15" s="4">
        <v>894</v>
      </c>
      <c r="M15" s="4">
        <v>894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44810</v>
      </c>
      <c r="S15" s="6">
        <v>44826</v>
      </c>
      <c r="T15" s="4" t="s">
        <v>34</v>
      </c>
      <c r="U15" s="4">
        <v>894</v>
      </c>
      <c r="V15" s="4">
        <v>0</v>
      </c>
      <c r="W15" s="4">
        <v>0</v>
      </c>
      <c r="X15" s="4" t="s">
        <v>35</v>
      </c>
      <c r="Y15" s="4" t="s">
        <v>85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87</v>
      </c>
      <c r="E16" s="4" t="s">
        <v>88</v>
      </c>
      <c r="F16" s="6">
        <v>44810</v>
      </c>
      <c r="G16" s="6">
        <v>44811</v>
      </c>
      <c r="H16" s="4">
        <v>1</v>
      </c>
      <c r="I16" s="4">
        <v>1</v>
      </c>
      <c r="J16" s="4">
        <v>1</v>
      </c>
      <c r="K16" s="4" t="s">
        <v>30</v>
      </c>
      <c r="L16" s="4">
        <v>87</v>
      </c>
      <c r="M16" s="4">
        <v>87</v>
      </c>
      <c r="N16" s="4" t="s">
        <v>89</v>
      </c>
      <c r="O16" s="4" t="s">
        <v>32</v>
      </c>
      <c r="P16" s="4" t="s">
        <v>33</v>
      </c>
      <c r="Q16" s="4">
        <v>0</v>
      </c>
      <c r="R16" s="7">
        <v>44810</v>
      </c>
      <c r="S16" s="6">
        <v>44826</v>
      </c>
      <c r="T16" s="4" t="s">
        <v>34</v>
      </c>
      <c r="U16" s="4">
        <v>87</v>
      </c>
      <c r="V16" s="4">
        <v>0</v>
      </c>
      <c r="W16" s="4">
        <v>0</v>
      </c>
      <c r="X16" s="4" t="s">
        <v>90</v>
      </c>
      <c r="Y16" s="4" t="s">
        <v>91</v>
      </c>
    </row>
    <row r="17" s="4" customFormat="1" spans="1:25">
      <c r="A17" s="4" t="s">
        <v>92</v>
      </c>
      <c r="B17" s="4" t="s">
        <v>26</v>
      </c>
      <c r="C17" s="4" t="s">
        <v>27</v>
      </c>
      <c r="D17" s="4" t="s">
        <v>93</v>
      </c>
      <c r="E17" s="4" t="s">
        <v>94</v>
      </c>
      <c r="F17" s="6">
        <v>44810</v>
      </c>
      <c r="G17" s="6">
        <v>44811</v>
      </c>
      <c r="H17" s="4">
        <v>1</v>
      </c>
      <c r="I17" s="4">
        <v>1</v>
      </c>
      <c r="J17" s="4">
        <v>1</v>
      </c>
      <c r="K17" s="4" t="s">
        <v>30</v>
      </c>
      <c r="L17" s="4">
        <v>362</v>
      </c>
      <c r="M17" s="4">
        <v>362</v>
      </c>
      <c r="N17" s="4" t="s">
        <v>95</v>
      </c>
      <c r="O17" s="4" t="s">
        <v>32</v>
      </c>
      <c r="P17" s="4" t="s">
        <v>33</v>
      </c>
      <c r="Q17" s="4">
        <v>0</v>
      </c>
      <c r="R17" s="7">
        <v>44810</v>
      </c>
      <c r="S17" s="6">
        <v>44826</v>
      </c>
      <c r="T17" s="4" t="s">
        <v>34</v>
      </c>
      <c r="U17" s="4">
        <v>362</v>
      </c>
      <c r="V17" s="4">
        <v>0</v>
      </c>
      <c r="W17" s="4">
        <v>0</v>
      </c>
      <c r="X17" s="4" t="s">
        <v>96</v>
      </c>
      <c r="Y17" s="4" t="s">
        <v>35</v>
      </c>
    </row>
    <row r="18" s="4" customFormat="1" spans="1:25">
      <c r="A18" s="4" t="s">
        <v>86</v>
      </c>
      <c r="B18" s="4" t="s">
        <v>26</v>
      </c>
      <c r="C18" s="4" t="s">
        <v>56</v>
      </c>
      <c r="D18" s="4" t="s">
        <v>87</v>
      </c>
      <c r="E18" s="4" t="s">
        <v>88</v>
      </c>
      <c r="F18" s="6">
        <v>44810</v>
      </c>
      <c r="G18" s="6">
        <v>44811</v>
      </c>
      <c r="H18" s="4">
        <v>1</v>
      </c>
      <c r="I18" s="4">
        <v>1</v>
      </c>
      <c r="J18" s="4">
        <v>1</v>
      </c>
      <c r="K18" s="4" t="s">
        <v>30</v>
      </c>
      <c r="L18" s="4">
        <v>-87</v>
      </c>
      <c r="M18" s="4">
        <v>-87</v>
      </c>
      <c r="N18" s="4" t="s">
        <v>89</v>
      </c>
      <c r="O18" s="4" t="s">
        <v>32</v>
      </c>
      <c r="P18" s="4" t="s">
        <v>33</v>
      </c>
      <c r="Q18" s="4">
        <v>0</v>
      </c>
      <c r="R18" s="7">
        <v>44810</v>
      </c>
      <c r="S18" s="6">
        <v>44826</v>
      </c>
      <c r="T18" s="4" t="s">
        <v>34</v>
      </c>
      <c r="U18" s="4">
        <v>-87</v>
      </c>
      <c r="V18" s="4">
        <v>0</v>
      </c>
      <c r="W18" s="4">
        <v>0</v>
      </c>
      <c r="X18" s="4" t="s">
        <v>90</v>
      </c>
      <c r="Y18" s="4" t="s">
        <v>91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98</v>
      </c>
      <c r="E19" s="4" t="s">
        <v>99</v>
      </c>
      <c r="F19" s="6">
        <v>44810</v>
      </c>
      <c r="G19" s="6">
        <v>44811</v>
      </c>
      <c r="H19" s="4">
        <v>1</v>
      </c>
      <c r="I19" s="4">
        <v>1</v>
      </c>
      <c r="J19" s="4">
        <v>1</v>
      </c>
      <c r="K19" s="4" t="s">
        <v>30</v>
      </c>
      <c r="L19" s="4">
        <v>404</v>
      </c>
      <c r="M19" s="4">
        <v>404</v>
      </c>
      <c r="N19" s="4" t="s">
        <v>100</v>
      </c>
      <c r="O19" s="4" t="s">
        <v>32</v>
      </c>
      <c r="P19" s="4" t="s">
        <v>33</v>
      </c>
      <c r="Q19" s="4">
        <v>0</v>
      </c>
      <c r="R19" s="7">
        <v>44810</v>
      </c>
      <c r="S19" s="6">
        <v>44826</v>
      </c>
      <c r="T19" s="4" t="s">
        <v>34</v>
      </c>
      <c r="U19" s="4">
        <v>404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97</v>
      </c>
      <c r="B20" s="4" t="s">
        <v>26</v>
      </c>
      <c r="C20" s="4" t="s">
        <v>56</v>
      </c>
      <c r="D20" s="4" t="s">
        <v>98</v>
      </c>
      <c r="E20" s="4" t="s">
        <v>99</v>
      </c>
      <c r="F20" s="6">
        <v>44810</v>
      </c>
      <c r="G20" s="6">
        <v>44811</v>
      </c>
      <c r="H20" s="4">
        <v>1</v>
      </c>
      <c r="I20" s="4">
        <v>1</v>
      </c>
      <c r="J20" s="4">
        <v>1</v>
      </c>
      <c r="K20" s="4" t="s">
        <v>30</v>
      </c>
      <c r="L20" s="4">
        <v>-404</v>
      </c>
      <c r="M20" s="4">
        <v>-404</v>
      </c>
      <c r="N20" s="4" t="s">
        <v>100</v>
      </c>
      <c r="O20" s="4" t="s">
        <v>32</v>
      </c>
      <c r="P20" s="4" t="s">
        <v>33</v>
      </c>
      <c r="Q20" s="4">
        <v>0</v>
      </c>
      <c r="R20" s="7">
        <v>44810</v>
      </c>
      <c r="S20" s="6">
        <v>44826</v>
      </c>
      <c r="T20" s="4" t="s">
        <v>34</v>
      </c>
      <c r="U20" s="4">
        <v>-404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101</v>
      </c>
      <c r="B21" s="4" t="s">
        <v>26</v>
      </c>
      <c r="C21" s="4" t="s">
        <v>27</v>
      </c>
      <c r="D21" s="4" t="s">
        <v>102</v>
      </c>
      <c r="E21" s="4" t="s">
        <v>103</v>
      </c>
      <c r="F21" s="6">
        <v>44810</v>
      </c>
      <c r="G21" s="6">
        <v>44811</v>
      </c>
      <c r="H21" s="4">
        <v>1</v>
      </c>
      <c r="I21" s="4">
        <v>1</v>
      </c>
      <c r="J21" s="4">
        <v>1</v>
      </c>
      <c r="K21" s="4" t="s">
        <v>30</v>
      </c>
      <c r="L21" s="4">
        <v>467</v>
      </c>
      <c r="M21" s="4">
        <v>467</v>
      </c>
      <c r="N21" s="4" t="s">
        <v>104</v>
      </c>
      <c r="O21" s="4" t="s">
        <v>32</v>
      </c>
      <c r="P21" s="4" t="s">
        <v>33</v>
      </c>
      <c r="Q21" s="4">
        <v>0</v>
      </c>
      <c r="R21" s="7">
        <v>44810</v>
      </c>
      <c r="S21" s="6">
        <v>44826</v>
      </c>
      <c r="T21" s="4" t="s">
        <v>34</v>
      </c>
      <c r="U21" s="4">
        <v>467</v>
      </c>
      <c r="V21" s="4">
        <v>0</v>
      </c>
      <c r="W21" s="4">
        <v>0</v>
      </c>
      <c r="X21" s="4" t="s">
        <v>105</v>
      </c>
      <c r="Y21" s="4" t="s">
        <v>35</v>
      </c>
    </row>
    <row r="22" s="4" customFormat="1" spans="1:25">
      <c r="A22" s="4" t="s">
        <v>106</v>
      </c>
      <c r="B22" s="4" t="s">
        <v>26</v>
      </c>
      <c r="C22" s="4" t="s">
        <v>27</v>
      </c>
      <c r="D22" s="4" t="s">
        <v>107</v>
      </c>
      <c r="E22" s="4" t="s">
        <v>108</v>
      </c>
      <c r="F22" s="6">
        <v>44810</v>
      </c>
      <c r="G22" s="6">
        <v>44811</v>
      </c>
      <c r="H22" s="4">
        <v>1</v>
      </c>
      <c r="I22" s="4">
        <v>1</v>
      </c>
      <c r="J22" s="4">
        <v>1</v>
      </c>
      <c r="K22" s="4" t="s">
        <v>30</v>
      </c>
      <c r="L22" s="4">
        <v>182</v>
      </c>
      <c r="M22" s="4">
        <v>182</v>
      </c>
      <c r="N22" s="4" t="s">
        <v>109</v>
      </c>
      <c r="O22" s="4" t="s">
        <v>32</v>
      </c>
      <c r="P22" s="4" t="s">
        <v>33</v>
      </c>
      <c r="Q22" s="4">
        <v>0</v>
      </c>
      <c r="R22" s="7">
        <v>44810</v>
      </c>
      <c r="S22" s="6">
        <v>44826</v>
      </c>
      <c r="T22" s="4" t="s">
        <v>34</v>
      </c>
      <c r="U22" s="4">
        <v>182</v>
      </c>
      <c r="V22" s="4">
        <v>0</v>
      </c>
      <c r="W22" s="4">
        <v>0</v>
      </c>
      <c r="X22" s="4" t="s">
        <v>35</v>
      </c>
      <c r="Y22" s="4" t="s">
        <v>110</v>
      </c>
    </row>
    <row r="23" s="4" customFormat="1" spans="1:25">
      <c r="A23" s="4" t="s">
        <v>111</v>
      </c>
      <c r="B23" s="4" t="s">
        <v>26</v>
      </c>
      <c r="C23" s="4" t="s">
        <v>27</v>
      </c>
      <c r="D23" s="4" t="s">
        <v>112</v>
      </c>
      <c r="E23" s="4" t="s">
        <v>113</v>
      </c>
      <c r="F23" s="6">
        <v>44810</v>
      </c>
      <c r="G23" s="6">
        <v>44811</v>
      </c>
      <c r="H23" s="4">
        <v>1</v>
      </c>
      <c r="I23" s="4">
        <v>1</v>
      </c>
      <c r="J23" s="4">
        <v>1</v>
      </c>
      <c r="K23" s="4" t="s">
        <v>30</v>
      </c>
      <c r="L23" s="4">
        <v>531</v>
      </c>
      <c r="M23" s="4">
        <v>531</v>
      </c>
      <c r="N23" s="4" t="s">
        <v>114</v>
      </c>
      <c r="O23" s="4" t="s">
        <v>32</v>
      </c>
      <c r="P23" s="4" t="s">
        <v>33</v>
      </c>
      <c r="Q23" s="4">
        <v>0</v>
      </c>
      <c r="R23" s="7">
        <v>44810</v>
      </c>
      <c r="S23" s="6">
        <v>44826</v>
      </c>
      <c r="T23" s="4" t="s">
        <v>34</v>
      </c>
      <c r="U23" s="4">
        <v>531</v>
      </c>
      <c r="V23" s="4">
        <v>0</v>
      </c>
      <c r="W23" s="4">
        <v>0</v>
      </c>
      <c r="X23" s="4" t="s">
        <v>35</v>
      </c>
      <c r="Y23" s="4" t="s">
        <v>115</v>
      </c>
    </row>
    <row r="24" s="4" customFormat="1" spans="1:25">
      <c r="A24" s="4" t="s">
        <v>116</v>
      </c>
      <c r="B24" s="4" t="s">
        <v>26</v>
      </c>
      <c r="C24" s="4" t="s">
        <v>27</v>
      </c>
      <c r="D24" s="4" t="s">
        <v>117</v>
      </c>
      <c r="E24" s="4" t="s">
        <v>118</v>
      </c>
      <c r="F24" s="6">
        <v>44810</v>
      </c>
      <c r="G24" s="6">
        <v>44811</v>
      </c>
      <c r="H24" s="4">
        <v>1</v>
      </c>
      <c r="I24" s="4">
        <v>1</v>
      </c>
      <c r="J24" s="4">
        <v>1</v>
      </c>
      <c r="K24" s="4" t="s">
        <v>30</v>
      </c>
      <c r="L24" s="4">
        <v>118</v>
      </c>
      <c r="M24" s="4">
        <v>118</v>
      </c>
      <c r="N24" s="4" t="s">
        <v>119</v>
      </c>
      <c r="O24" s="4" t="s">
        <v>32</v>
      </c>
      <c r="P24" s="4" t="s">
        <v>33</v>
      </c>
      <c r="Q24" s="4">
        <v>0</v>
      </c>
      <c r="R24" s="7">
        <v>44810</v>
      </c>
      <c r="S24" s="6">
        <v>44826</v>
      </c>
      <c r="T24" s="4" t="s">
        <v>34</v>
      </c>
      <c r="U24" s="4">
        <v>118</v>
      </c>
      <c r="V24" s="4">
        <v>0</v>
      </c>
      <c r="W24" s="4">
        <v>0</v>
      </c>
      <c r="X24" s="4" t="s">
        <v>35</v>
      </c>
      <c r="Y24" s="4" t="s">
        <v>120</v>
      </c>
    </row>
    <row r="25" s="4" customFormat="1" spans="1:25">
      <c r="A25" s="4" t="s">
        <v>111</v>
      </c>
      <c r="B25" s="4" t="s">
        <v>26</v>
      </c>
      <c r="C25" s="4" t="s">
        <v>56</v>
      </c>
      <c r="D25" s="4" t="s">
        <v>112</v>
      </c>
      <c r="E25" s="4" t="s">
        <v>113</v>
      </c>
      <c r="F25" s="6">
        <v>44810</v>
      </c>
      <c r="G25" s="6">
        <v>44811</v>
      </c>
      <c r="H25" s="4">
        <v>1</v>
      </c>
      <c r="I25" s="4">
        <v>1</v>
      </c>
      <c r="J25" s="4">
        <v>1</v>
      </c>
      <c r="K25" s="4" t="s">
        <v>30</v>
      </c>
      <c r="L25" s="4">
        <v>-531</v>
      </c>
      <c r="M25" s="4">
        <v>-531</v>
      </c>
      <c r="N25" s="4" t="s">
        <v>114</v>
      </c>
      <c r="O25" s="4" t="s">
        <v>32</v>
      </c>
      <c r="P25" s="4" t="s">
        <v>33</v>
      </c>
      <c r="Q25" s="4">
        <v>0</v>
      </c>
      <c r="R25" s="7">
        <v>44810</v>
      </c>
      <c r="S25" s="6">
        <v>44826</v>
      </c>
      <c r="T25" s="4" t="s">
        <v>34</v>
      </c>
      <c r="U25" s="4">
        <v>-531</v>
      </c>
      <c r="V25" s="4">
        <v>0</v>
      </c>
      <c r="W25" s="4">
        <v>0</v>
      </c>
      <c r="X25" s="4" t="s">
        <v>35</v>
      </c>
      <c r="Y25" s="4" t="s">
        <v>115</v>
      </c>
    </row>
    <row r="26" s="4" customFormat="1" spans="1:25">
      <c r="A26" s="4" t="s">
        <v>121</v>
      </c>
      <c r="B26" s="4" t="s">
        <v>26</v>
      </c>
      <c r="C26" s="4" t="s">
        <v>27</v>
      </c>
      <c r="D26" s="4" t="s">
        <v>122</v>
      </c>
      <c r="E26" s="4" t="s">
        <v>123</v>
      </c>
      <c r="F26" s="6">
        <v>44810</v>
      </c>
      <c r="G26" s="6">
        <v>44811</v>
      </c>
      <c r="H26" s="4">
        <v>1</v>
      </c>
      <c r="I26" s="4">
        <v>1</v>
      </c>
      <c r="J26" s="4">
        <v>1</v>
      </c>
      <c r="K26" s="4" t="s">
        <v>30</v>
      </c>
      <c r="L26" s="4">
        <v>1084</v>
      </c>
      <c r="M26" s="4">
        <v>1084</v>
      </c>
      <c r="N26" s="4" t="s">
        <v>124</v>
      </c>
      <c r="O26" s="4" t="s">
        <v>32</v>
      </c>
      <c r="P26" s="4" t="s">
        <v>33</v>
      </c>
      <c r="Q26" s="4">
        <v>0</v>
      </c>
      <c r="R26" s="7">
        <v>44810</v>
      </c>
      <c r="S26" s="6">
        <v>44826</v>
      </c>
      <c r="T26" s="4" t="s">
        <v>34</v>
      </c>
      <c r="U26" s="4">
        <v>1084</v>
      </c>
      <c r="V26" s="4">
        <v>0</v>
      </c>
      <c r="W26" s="4">
        <v>0</v>
      </c>
      <c r="X26" s="4" t="s">
        <v>35</v>
      </c>
      <c r="Y26" s="4" t="s">
        <v>125</v>
      </c>
    </row>
    <row r="27" s="4" customFormat="1" spans="1:25">
      <c r="A27" s="4" t="s">
        <v>111</v>
      </c>
      <c r="B27" s="4" t="s">
        <v>26</v>
      </c>
      <c r="C27" s="4" t="s">
        <v>126</v>
      </c>
      <c r="D27" s="4" t="s">
        <v>112</v>
      </c>
      <c r="E27" s="4" t="s">
        <v>113</v>
      </c>
      <c r="F27" s="6">
        <v>44810</v>
      </c>
      <c r="G27" s="6">
        <v>44811</v>
      </c>
      <c r="H27" s="4">
        <v>1</v>
      </c>
      <c r="I27" s="4">
        <v>1</v>
      </c>
      <c r="J27" s="4">
        <v>1</v>
      </c>
      <c r="K27" s="4" t="s">
        <v>30</v>
      </c>
      <c r="L27" s="4">
        <v>0</v>
      </c>
      <c r="M27" s="4">
        <v>0</v>
      </c>
      <c r="N27" s="4" t="s">
        <v>114</v>
      </c>
      <c r="O27" s="4" t="s">
        <v>32</v>
      </c>
      <c r="P27" s="4" t="s">
        <v>33</v>
      </c>
      <c r="Q27" s="4">
        <v>0</v>
      </c>
      <c r="R27" s="7">
        <v>44810</v>
      </c>
      <c r="S27" s="6">
        <v>44826</v>
      </c>
      <c r="T27" s="4" t="s">
        <v>34</v>
      </c>
      <c r="U27" s="4">
        <v>0</v>
      </c>
      <c r="V27" s="4">
        <v>0</v>
      </c>
      <c r="W27" s="4">
        <v>0</v>
      </c>
      <c r="X27" s="4" t="s">
        <v>35</v>
      </c>
      <c r="Y27" s="4" t="s">
        <v>115</v>
      </c>
    </row>
    <row r="28" s="4" customFormat="1" spans="1:25">
      <c r="A28" s="4" t="s">
        <v>127</v>
      </c>
      <c r="B28" s="4" t="s">
        <v>26</v>
      </c>
      <c r="C28" s="4" t="s">
        <v>27</v>
      </c>
      <c r="D28" s="4" t="s">
        <v>128</v>
      </c>
      <c r="E28" s="4" t="s">
        <v>88</v>
      </c>
      <c r="F28" s="6">
        <v>44810</v>
      </c>
      <c r="G28" s="6">
        <v>44811</v>
      </c>
      <c r="H28" s="4">
        <v>1</v>
      </c>
      <c r="I28" s="4">
        <v>1</v>
      </c>
      <c r="J28" s="4">
        <v>1</v>
      </c>
      <c r="K28" s="4" t="s">
        <v>30</v>
      </c>
      <c r="L28" s="4">
        <v>87</v>
      </c>
      <c r="M28" s="4">
        <v>87</v>
      </c>
      <c r="N28" s="4" t="s">
        <v>129</v>
      </c>
      <c r="O28" s="4" t="s">
        <v>32</v>
      </c>
      <c r="P28" s="4" t="s">
        <v>33</v>
      </c>
      <c r="Q28" s="4">
        <v>0</v>
      </c>
      <c r="R28" s="7">
        <v>44810</v>
      </c>
      <c r="S28" s="6">
        <v>44826</v>
      </c>
      <c r="T28" s="4" t="s">
        <v>34</v>
      </c>
      <c r="U28" s="4">
        <v>87</v>
      </c>
      <c r="V28" s="4">
        <v>0</v>
      </c>
      <c r="W28" s="4">
        <v>0</v>
      </c>
      <c r="X28" s="4" t="s">
        <v>35</v>
      </c>
      <c r="Y28" s="4" t="s">
        <v>130</v>
      </c>
    </row>
    <row r="29" s="4" customFormat="1" spans="1:25">
      <c r="A29" s="4" t="s">
        <v>131</v>
      </c>
      <c r="B29" s="4" t="s">
        <v>26</v>
      </c>
      <c r="C29" s="4" t="s">
        <v>27</v>
      </c>
      <c r="D29" s="4" t="s">
        <v>132</v>
      </c>
      <c r="E29" s="4" t="s">
        <v>73</v>
      </c>
      <c r="F29" s="6">
        <v>44810</v>
      </c>
      <c r="G29" s="6">
        <v>44811</v>
      </c>
      <c r="H29" s="4">
        <v>1</v>
      </c>
      <c r="I29" s="4">
        <v>1</v>
      </c>
      <c r="J29" s="4">
        <v>1</v>
      </c>
      <c r="K29" s="4" t="s">
        <v>30</v>
      </c>
      <c r="L29" s="4">
        <v>364</v>
      </c>
      <c r="M29" s="4">
        <v>364</v>
      </c>
      <c r="N29" s="4" t="s">
        <v>133</v>
      </c>
      <c r="O29" s="4" t="s">
        <v>32</v>
      </c>
      <c r="P29" s="4" t="s">
        <v>33</v>
      </c>
      <c r="Q29" s="4">
        <v>0</v>
      </c>
      <c r="R29" s="7">
        <v>44810</v>
      </c>
      <c r="S29" s="6">
        <v>44826</v>
      </c>
      <c r="T29" s="4" t="s">
        <v>34</v>
      </c>
      <c r="U29" s="4">
        <v>364</v>
      </c>
      <c r="V29" s="4">
        <v>0</v>
      </c>
      <c r="W29" s="4">
        <v>0</v>
      </c>
      <c r="X29" s="4" t="s">
        <v>35</v>
      </c>
      <c r="Y29" s="4" t="s">
        <v>134</v>
      </c>
    </row>
    <row r="30" s="4" customFormat="1" spans="1:25">
      <c r="A30" s="4" t="s">
        <v>135</v>
      </c>
      <c r="B30" s="4" t="s">
        <v>26</v>
      </c>
      <c r="C30" s="4" t="s">
        <v>27</v>
      </c>
      <c r="D30" s="4" t="s">
        <v>136</v>
      </c>
      <c r="E30" s="4" t="s">
        <v>137</v>
      </c>
      <c r="F30" s="6">
        <v>44810</v>
      </c>
      <c r="G30" s="6">
        <v>44811</v>
      </c>
      <c r="H30" s="4">
        <v>3</v>
      </c>
      <c r="I30" s="4">
        <v>1</v>
      </c>
      <c r="J30" s="4">
        <v>3</v>
      </c>
      <c r="K30" s="4" t="s">
        <v>30</v>
      </c>
      <c r="L30" s="4">
        <v>702</v>
      </c>
      <c r="M30" s="4">
        <v>702</v>
      </c>
      <c r="N30" s="4" t="s">
        <v>138</v>
      </c>
      <c r="O30" s="4" t="s">
        <v>32</v>
      </c>
      <c r="P30" s="4" t="s">
        <v>33</v>
      </c>
      <c r="Q30" s="4">
        <v>0</v>
      </c>
      <c r="R30" s="7">
        <v>44810</v>
      </c>
      <c r="S30" s="6">
        <v>44826</v>
      </c>
      <c r="T30" s="4" t="s">
        <v>34</v>
      </c>
      <c r="U30" s="4">
        <v>702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139</v>
      </c>
      <c r="B31" s="4" t="s">
        <v>26</v>
      </c>
      <c r="C31" s="4" t="s">
        <v>27</v>
      </c>
      <c r="D31" s="4" t="s">
        <v>140</v>
      </c>
      <c r="E31" s="4" t="s">
        <v>42</v>
      </c>
      <c r="F31" s="6">
        <v>44810</v>
      </c>
      <c r="G31" s="6">
        <v>44811</v>
      </c>
      <c r="H31" s="4">
        <v>1</v>
      </c>
      <c r="I31" s="4">
        <v>1</v>
      </c>
      <c r="J31" s="4">
        <v>1</v>
      </c>
      <c r="K31" s="4" t="s">
        <v>30</v>
      </c>
      <c r="L31" s="4">
        <v>317</v>
      </c>
      <c r="M31" s="4">
        <v>317</v>
      </c>
      <c r="N31" s="4" t="s">
        <v>141</v>
      </c>
      <c r="O31" s="4" t="s">
        <v>32</v>
      </c>
      <c r="P31" s="4" t="s">
        <v>33</v>
      </c>
      <c r="Q31" s="4">
        <v>0</v>
      </c>
      <c r="R31" s="7">
        <v>44810</v>
      </c>
      <c r="S31" s="6">
        <v>44826</v>
      </c>
      <c r="T31" s="4" t="s">
        <v>34</v>
      </c>
      <c r="U31" s="4">
        <v>317</v>
      </c>
      <c r="V31" s="4">
        <v>0</v>
      </c>
      <c r="W31" s="4">
        <v>0</v>
      </c>
      <c r="X31" s="4" t="s">
        <v>35</v>
      </c>
      <c r="Y3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4"/>
  <sheetViews>
    <sheetView tabSelected="1" workbookViewId="0">
      <selection activeCell="A33" sqref="A33:A34"/>
    </sheetView>
  </sheetViews>
  <sheetFormatPr defaultColWidth="9" defaultRowHeight="13.5"/>
  <cols>
    <col min="1" max="1" width="12.625" style="4"/>
    <col min="2" max="3" width="9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142</v>
      </c>
    </row>
    <row r="2" s="4" customFormat="1" spans="1:9">
      <c r="A2" s="5">
        <v>18872338158</v>
      </c>
      <c r="B2" s="6">
        <v>44806</v>
      </c>
      <c r="C2" s="6">
        <v>44811</v>
      </c>
      <c r="D2" s="4">
        <v>1634</v>
      </c>
      <c r="E2" s="4" t="str">
        <f>VLOOKUP(A2,HOP!A:L,12,0)</f>
        <v>1634.00</v>
      </c>
      <c r="F2" s="4" t="str">
        <f>VLOOKUP(A2,HOP!A:C,3,0)</f>
        <v>2667805</v>
      </c>
      <c r="G2" s="4">
        <f>D2-E2</f>
        <v>0</v>
      </c>
      <c r="H2" s="4" t="str">
        <f>$H$1&amp;F2</f>
        <v>，2667805</v>
      </c>
      <c r="I2" s="4" t="str">
        <f>VLOOKUP(A2,HOP!A:U,21,0)</f>
        <v>直连</v>
      </c>
    </row>
    <row r="3" s="4" customFormat="1" spans="1:9">
      <c r="A3" s="5">
        <v>18916045615</v>
      </c>
      <c r="B3" s="6">
        <v>44809</v>
      </c>
      <c r="C3" s="6">
        <v>44811</v>
      </c>
      <c r="D3" s="4">
        <v>1206</v>
      </c>
      <c r="E3" s="4" t="str">
        <f>VLOOKUP(A3,HOP!A:L,12,0)</f>
        <v>1206.00</v>
      </c>
      <c r="F3" s="4" t="str">
        <f>VLOOKUP(A3,HOP!A:C,3,0)</f>
        <v>2676759</v>
      </c>
      <c r="G3" s="4">
        <f t="shared" ref="G3:G25" si="0">D3-E3</f>
        <v>0</v>
      </c>
      <c r="H3" s="4" t="str">
        <f t="shared" ref="H3:H25" si="1">$H$1&amp;F3</f>
        <v>，2676759</v>
      </c>
      <c r="I3" s="4" t="str">
        <f>VLOOKUP(A3,HOP!A:U,21,0)</f>
        <v>直连</v>
      </c>
    </row>
    <row r="4" s="4" customFormat="1" hidden="1" spans="1:9">
      <c r="A4" s="5">
        <v>18916310000</v>
      </c>
      <c r="B4" s="6">
        <v>44808</v>
      </c>
      <c r="C4" s="6">
        <v>44811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18916973420</v>
      </c>
      <c r="B5" s="6">
        <v>44810</v>
      </c>
      <c r="C5" s="6">
        <v>44811</v>
      </c>
      <c r="D5" s="4">
        <v>354</v>
      </c>
      <c r="E5" s="4" t="str">
        <f>VLOOKUP(A5,HOP!A:L,12,0)</f>
        <v>354.00</v>
      </c>
      <c r="F5" s="4" t="str">
        <f>VLOOKUP(A5,HOP!A:C,3,0)</f>
        <v>2677471</v>
      </c>
      <c r="G5" s="4">
        <f t="shared" si="0"/>
        <v>0</v>
      </c>
      <c r="H5" s="4" t="str">
        <f t="shared" si="1"/>
        <v>，2677471</v>
      </c>
      <c r="I5" s="4" t="str">
        <f>VLOOKUP(A5,HOP!A:U,21,0)</f>
        <v>直连</v>
      </c>
    </row>
    <row r="6" s="4" customFormat="1" spans="1:9">
      <c r="A6" s="5">
        <v>18916993879</v>
      </c>
      <c r="B6" s="6">
        <v>44808</v>
      </c>
      <c r="C6" s="6">
        <v>44811</v>
      </c>
      <c r="D6" s="4">
        <v>696</v>
      </c>
      <c r="E6" s="4" t="str">
        <f>VLOOKUP(A6,HOP!A:L,12,0)</f>
        <v>696.00</v>
      </c>
      <c r="F6" s="4" t="str">
        <f>VLOOKUP(A6,HOP!A:C,3,0)</f>
        <v>2677487</v>
      </c>
      <c r="G6" s="4">
        <f t="shared" si="0"/>
        <v>0</v>
      </c>
      <c r="H6" s="4" t="str">
        <f t="shared" si="1"/>
        <v>，2677487</v>
      </c>
      <c r="I6" s="4" t="str">
        <f>VLOOKUP(A6,HOP!A:U,21,0)</f>
        <v>直连</v>
      </c>
    </row>
    <row r="7" s="4" customFormat="1" spans="1:9">
      <c r="A7" s="5">
        <v>18919336779</v>
      </c>
      <c r="B7" s="6">
        <v>44810</v>
      </c>
      <c r="C7" s="6">
        <v>44811</v>
      </c>
      <c r="D7" s="4">
        <v>545</v>
      </c>
      <c r="E7" s="4" t="str">
        <f>VLOOKUP(A7,HOP!A:L,12,0)</f>
        <v>545.00</v>
      </c>
      <c r="F7" s="4" t="str">
        <f>VLOOKUP(A7,HOP!A:C,3,0)</f>
        <v>2679177</v>
      </c>
      <c r="G7" s="4">
        <f t="shared" si="0"/>
        <v>0</v>
      </c>
      <c r="H7" s="4" t="str">
        <f t="shared" si="1"/>
        <v>，2679177</v>
      </c>
      <c r="I7" s="4" t="str">
        <f>VLOOKUP(A7,HOP!A:U,21,0)</f>
        <v>直连</v>
      </c>
    </row>
    <row r="8" s="4" customFormat="1" spans="1:9">
      <c r="A8" s="5">
        <v>18919347800</v>
      </c>
      <c r="B8" s="6">
        <v>44810</v>
      </c>
      <c r="C8" s="6">
        <v>44811</v>
      </c>
      <c r="D8" s="4">
        <v>545</v>
      </c>
      <c r="E8" s="4" t="str">
        <f>VLOOKUP(A8,HOP!A:L,12,0)</f>
        <v>545.00</v>
      </c>
      <c r="F8" s="4" t="str">
        <f>VLOOKUP(A8,HOP!A:C,3,0)</f>
        <v>2679181</v>
      </c>
      <c r="G8" s="4">
        <f t="shared" si="0"/>
        <v>0</v>
      </c>
      <c r="H8" s="4" t="str">
        <f t="shared" si="1"/>
        <v>，2679181</v>
      </c>
      <c r="I8" s="4" t="str">
        <f>VLOOKUP(A8,HOP!A:U,21,0)</f>
        <v>直连</v>
      </c>
    </row>
    <row r="9" s="4" customFormat="1" spans="1:9">
      <c r="A9" s="5">
        <v>18919475366</v>
      </c>
      <c r="B9" s="6">
        <v>44809</v>
      </c>
      <c r="C9" s="6">
        <v>44811</v>
      </c>
      <c r="D9" s="4">
        <v>833</v>
      </c>
      <c r="E9" s="4" t="str">
        <f>VLOOKUP(A9,HOP!A:L,12,0)</f>
        <v>833.00</v>
      </c>
      <c r="F9" s="4" t="str">
        <f>VLOOKUP(A9,HOP!A:C,3,0)</f>
        <v>2679282</v>
      </c>
      <c r="G9" s="4">
        <f t="shared" si="0"/>
        <v>0</v>
      </c>
      <c r="H9" s="4" t="str">
        <f t="shared" si="1"/>
        <v>，2679282</v>
      </c>
      <c r="I9" s="4" t="str">
        <f>VLOOKUP(A9,HOP!A:U,21,0)</f>
        <v>直连</v>
      </c>
    </row>
    <row r="10" s="4" customFormat="1" hidden="1" spans="1:9">
      <c r="A10" s="5">
        <v>999218919854870</v>
      </c>
      <c r="B10" s="6">
        <v>44810</v>
      </c>
      <c r="C10" s="6">
        <v>44811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18920249127</v>
      </c>
      <c r="B11" s="6">
        <v>44810</v>
      </c>
      <c r="C11" s="6">
        <v>44811</v>
      </c>
      <c r="D11" s="4">
        <v>608</v>
      </c>
      <c r="E11" s="4" t="str">
        <f>VLOOKUP(A11,HOP!A:L,12,0)</f>
        <v>608.00</v>
      </c>
      <c r="F11" s="4" t="str">
        <f>VLOOKUP(A11,HOP!A:C,3,0)</f>
        <v>2679928</v>
      </c>
      <c r="G11" s="4">
        <f t="shared" si="0"/>
        <v>0</v>
      </c>
      <c r="H11" s="4" t="str">
        <f t="shared" si="1"/>
        <v>，2679928</v>
      </c>
      <c r="I11" s="4" t="str">
        <f>VLOOKUP(A11,HOP!A:U,21,0)</f>
        <v>直连</v>
      </c>
    </row>
    <row r="12" s="4" customFormat="1" spans="1:9">
      <c r="A12" s="5">
        <v>18920724506</v>
      </c>
      <c r="B12" s="6">
        <v>44810</v>
      </c>
      <c r="C12" s="6">
        <v>44811</v>
      </c>
      <c r="D12" s="4">
        <v>1078</v>
      </c>
      <c r="E12" s="4" t="str">
        <f>VLOOKUP(A12,HOP!A:L,12,0)</f>
        <v>1078.00</v>
      </c>
      <c r="F12" s="4" t="str">
        <f>VLOOKUP(A12,HOP!A:C,3,0)</f>
        <v>2680259</v>
      </c>
      <c r="G12" s="4">
        <f t="shared" si="0"/>
        <v>0</v>
      </c>
      <c r="H12" s="4" t="str">
        <f t="shared" si="1"/>
        <v>，2680259</v>
      </c>
      <c r="I12" s="4" t="str">
        <f>VLOOKUP(A12,HOP!A:U,21,0)</f>
        <v>直连</v>
      </c>
    </row>
    <row r="13" s="4" customFormat="1" spans="1:9">
      <c r="A13" s="5">
        <v>18920911302</v>
      </c>
      <c r="B13" s="6">
        <v>44810</v>
      </c>
      <c r="C13" s="6">
        <v>44811</v>
      </c>
      <c r="D13" s="4">
        <v>894</v>
      </c>
      <c r="E13" s="4" t="str">
        <f>VLOOKUP(A13,HOP!A:L,12,0)</f>
        <v>894.00</v>
      </c>
      <c r="F13" s="4" t="str">
        <f>VLOOKUP(A13,HOP!A:C,3,0)</f>
        <v>2680383</v>
      </c>
      <c r="G13" s="4">
        <f t="shared" si="0"/>
        <v>0</v>
      </c>
      <c r="H13" s="4" t="str">
        <f t="shared" si="1"/>
        <v>，2680383</v>
      </c>
      <c r="I13" s="4" t="str">
        <f>VLOOKUP(A13,HOP!A:U,21,0)</f>
        <v>直连</v>
      </c>
    </row>
    <row r="14" s="4" customFormat="1" hidden="1" spans="1:9">
      <c r="A14" s="5">
        <v>999218920982637</v>
      </c>
      <c r="B14" s="6">
        <v>44810</v>
      </c>
      <c r="C14" s="6">
        <v>44811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999218921027453</v>
      </c>
      <c r="B15" s="6">
        <v>44810</v>
      </c>
      <c r="C15" s="6">
        <v>44811</v>
      </c>
      <c r="D15" s="4">
        <v>362</v>
      </c>
      <c r="E15" s="4" t="str">
        <f>VLOOKUP(A15,HOP!A:L,12,0)</f>
        <v>362.00</v>
      </c>
      <c r="F15" s="4" t="str">
        <f>VLOOKUP(A15,HOP!A:C,3,0)</f>
        <v>2680559</v>
      </c>
      <c r="G15" s="4">
        <f t="shared" si="0"/>
        <v>0</v>
      </c>
      <c r="H15" s="4" t="str">
        <f t="shared" si="1"/>
        <v>，2680559</v>
      </c>
      <c r="I15" s="4" t="str">
        <f>VLOOKUP(A15,HOP!A:U,21,0)</f>
        <v>直连</v>
      </c>
    </row>
    <row r="16" s="4" customFormat="1" hidden="1" spans="1:9">
      <c r="A16" s="5">
        <v>999218921396980</v>
      </c>
      <c r="B16" s="6">
        <v>44810</v>
      </c>
      <c r="C16" s="6">
        <v>44811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18922587816</v>
      </c>
      <c r="B17" s="6">
        <v>44810</v>
      </c>
      <c r="C17" s="6">
        <v>44811</v>
      </c>
      <c r="D17" s="4">
        <v>467</v>
      </c>
      <c r="E17" s="4" t="str">
        <f>VLOOKUP(A17,HOP!A:L,12,0)</f>
        <v>467.00</v>
      </c>
      <c r="F17" s="4" t="str">
        <f>VLOOKUP(A17,HOP!A:C,3,0)</f>
        <v>2680759</v>
      </c>
      <c r="G17" s="4">
        <f t="shared" si="0"/>
        <v>0</v>
      </c>
      <c r="H17" s="4" t="str">
        <f t="shared" si="1"/>
        <v>，2680759</v>
      </c>
      <c r="I17" s="4" t="str">
        <f>VLOOKUP(A17,HOP!A:U,21,0)</f>
        <v>直连</v>
      </c>
    </row>
    <row r="18" s="4" customFormat="1" spans="1:9">
      <c r="A18" s="5">
        <v>18922635142</v>
      </c>
      <c r="B18" s="6">
        <v>44810</v>
      </c>
      <c r="C18" s="6">
        <v>44811</v>
      </c>
      <c r="D18" s="4">
        <v>182</v>
      </c>
      <c r="E18" s="4" t="str">
        <f>VLOOKUP(A18,HOP!A:L,12,0)</f>
        <v>182.00</v>
      </c>
      <c r="F18" s="4" t="str">
        <f>VLOOKUP(A18,HOP!A:C,3,0)</f>
        <v>2680763</v>
      </c>
      <c r="G18" s="4">
        <f t="shared" si="0"/>
        <v>0</v>
      </c>
      <c r="H18" s="4" t="str">
        <f t="shared" si="1"/>
        <v>，2680763</v>
      </c>
      <c r="I18" s="4" t="str">
        <f>VLOOKUP(A18,HOP!A:U,21,0)</f>
        <v>直连</v>
      </c>
    </row>
    <row r="19" s="4" customFormat="1" hidden="1" spans="1:9">
      <c r="A19" s="5">
        <v>999218924077923</v>
      </c>
      <c r="B19" s="6">
        <v>44810</v>
      </c>
      <c r="C19" s="6">
        <v>44811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999218924620614</v>
      </c>
      <c r="B20" s="6">
        <v>44810</v>
      </c>
      <c r="C20" s="6">
        <v>44811</v>
      </c>
      <c r="D20" s="4">
        <v>118</v>
      </c>
      <c r="E20" s="4" t="str">
        <f>VLOOKUP(A20,HOP!A:L,12,0)</f>
        <v>118.00</v>
      </c>
      <c r="F20" s="4" t="str">
        <f>VLOOKUP(A20,HOP!A:C,3,0)</f>
        <v>2681069</v>
      </c>
      <c r="G20" s="4">
        <f t="shared" si="0"/>
        <v>0</v>
      </c>
      <c r="H20" s="4" t="str">
        <f t="shared" si="1"/>
        <v>，2681069</v>
      </c>
      <c r="I20" s="4" t="str">
        <f>VLOOKUP(A20,HOP!A:U,21,0)</f>
        <v>直连</v>
      </c>
    </row>
    <row r="21" s="4" customFormat="1" spans="1:9">
      <c r="A21" s="5">
        <v>999218925305417</v>
      </c>
      <c r="B21" s="6">
        <v>44810</v>
      </c>
      <c r="C21" s="6">
        <v>44811</v>
      </c>
      <c r="D21" s="4">
        <v>1084</v>
      </c>
      <c r="E21" s="4" t="str">
        <f>VLOOKUP(A21,HOP!A:L,12,0)</f>
        <v>1084.00</v>
      </c>
      <c r="F21" s="4" t="str">
        <f>VLOOKUP(A21,HOP!A:C,3,0)</f>
        <v>2681188</v>
      </c>
      <c r="G21" s="4">
        <f t="shared" si="0"/>
        <v>0</v>
      </c>
      <c r="H21" s="4" t="str">
        <f t="shared" si="1"/>
        <v>，2681188</v>
      </c>
      <c r="I21" s="4" t="str">
        <f>VLOOKUP(A21,HOP!A:U,21,0)</f>
        <v>直连</v>
      </c>
    </row>
    <row r="22" s="4" customFormat="1" spans="1:9">
      <c r="A22" s="5">
        <v>999218925696532</v>
      </c>
      <c r="B22" s="6">
        <v>44810</v>
      </c>
      <c r="C22" s="6">
        <v>44811</v>
      </c>
      <c r="D22" s="4">
        <v>87</v>
      </c>
      <c r="E22" s="4" t="str">
        <f>VLOOKUP(A22,HOP!A:L,12,0)</f>
        <v>87.00</v>
      </c>
      <c r="F22" s="4" t="str">
        <f>VLOOKUP(A22,HOP!A:C,3,0)</f>
        <v>2681235</v>
      </c>
      <c r="G22" s="4">
        <f t="shared" si="0"/>
        <v>0</v>
      </c>
      <c r="H22" s="4" t="str">
        <f t="shared" si="1"/>
        <v>，2681235</v>
      </c>
      <c r="I22" s="4" t="str">
        <f>VLOOKUP(A22,HOP!A:U,21,0)</f>
        <v>直连</v>
      </c>
    </row>
    <row r="23" s="4" customFormat="1" spans="1:9">
      <c r="A23" s="5">
        <v>999218926107368</v>
      </c>
      <c r="B23" s="6">
        <v>44810</v>
      </c>
      <c r="C23" s="6">
        <v>44811</v>
      </c>
      <c r="D23" s="4">
        <v>364</v>
      </c>
      <c r="E23" s="4" t="str">
        <f>VLOOKUP(A23,HOP!A:L,12,0)</f>
        <v>364.00</v>
      </c>
      <c r="F23" s="4" t="str">
        <f>VLOOKUP(A23,HOP!A:C,3,0)</f>
        <v>2681303</v>
      </c>
      <c r="G23" s="4">
        <f t="shared" si="0"/>
        <v>0</v>
      </c>
      <c r="H23" s="4" t="str">
        <f t="shared" si="1"/>
        <v>，2681303</v>
      </c>
      <c r="I23" s="4" t="str">
        <f>VLOOKUP(A23,HOP!A:U,21,0)</f>
        <v>直连</v>
      </c>
    </row>
    <row r="24" s="4" customFormat="1" spans="1:9">
      <c r="A24" s="5">
        <v>999218926184369</v>
      </c>
      <c r="B24" s="6">
        <v>44810</v>
      </c>
      <c r="C24" s="6">
        <v>44811</v>
      </c>
      <c r="D24" s="4">
        <v>702</v>
      </c>
      <c r="E24" s="4" t="str">
        <f>VLOOKUP(A24,HOP!A:L,12,0)</f>
        <v>702.00</v>
      </c>
      <c r="F24" s="4" t="str">
        <f>VLOOKUP(A24,HOP!A:C,3,0)</f>
        <v>2681321</v>
      </c>
      <c r="G24" s="4">
        <f t="shared" si="0"/>
        <v>0</v>
      </c>
      <c r="H24" s="4" t="str">
        <f t="shared" si="1"/>
        <v>，2681321</v>
      </c>
      <c r="I24" s="4" t="str">
        <f>VLOOKUP(A24,HOP!A:U,21,0)</f>
        <v>直连</v>
      </c>
    </row>
    <row r="25" s="4" customFormat="1" spans="1:9">
      <c r="A25" s="5">
        <v>999218926835278</v>
      </c>
      <c r="B25" s="6">
        <v>44810</v>
      </c>
      <c r="C25" s="6">
        <v>44811</v>
      </c>
      <c r="D25" s="4">
        <v>317</v>
      </c>
      <c r="E25" s="4" t="str">
        <f>VLOOKUP(A25,HOP!A:L,12,0)</f>
        <v>317.00</v>
      </c>
      <c r="F25" s="4" t="str">
        <f>VLOOKUP(A25,HOP!A:C,3,0)</f>
        <v>2681458</v>
      </c>
      <c r="G25" s="4">
        <f t="shared" si="0"/>
        <v>0</v>
      </c>
      <c r="H25" s="4" t="str">
        <f t="shared" si="1"/>
        <v>，2681458</v>
      </c>
      <c r="I25" s="4" t="str">
        <f>VLOOKUP(A25,HOP!A:U,21,0)</f>
        <v>直连</v>
      </c>
    </row>
    <row r="27" spans="4:4">
      <c r="D27" s="4">
        <f>SUM(D2:D26)</f>
        <v>12076</v>
      </c>
    </row>
    <row r="28" spans="4:4">
      <c r="D28" s="4" t="s">
        <v>143</v>
      </c>
    </row>
    <row r="33" spans="1:1">
      <c r="A33" s="4" t="s">
        <v>144</v>
      </c>
    </row>
    <row r="34" spans="1:1">
      <c r="A34" s="4" t="s">
        <v>145</v>
      </c>
    </row>
  </sheetData>
  <autoFilter ref="A1:X25">
    <filterColumn colId="3">
      <filters>
        <filter val="354"/>
        <filter val="894"/>
        <filter val="696"/>
        <filter val="317"/>
        <filter val="118"/>
        <filter val="362"/>
        <filter val="364"/>
        <filter val="467"/>
        <filter val="833"/>
        <filter val="1634"/>
        <filter val="1078"/>
        <filter val="182"/>
        <filter val="702"/>
        <filter val="1084"/>
        <filter val="545"/>
        <filter val="1206"/>
        <filter val="87"/>
        <filter val="6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146</v>
      </c>
      <c r="B1" s="2" t="s">
        <v>147</v>
      </c>
      <c r="C1" s="2" t="s">
        <v>148</v>
      </c>
      <c r="D1" s="2" t="s">
        <v>149</v>
      </c>
      <c r="E1" s="2" t="s">
        <v>13</v>
      </c>
      <c r="F1" s="2" t="s">
        <v>5</v>
      </c>
      <c r="G1" s="2" t="s">
        <v>6</v>
      </c>
      <c r="H1" s="2" t="s">
        <v>150</v>
      </c>
      <c r="I1" s="2" t="s">
        <v>151</v>
      </c>
      <c r="J1" s="2" t="s">
        <v>152</v>
      </c>
      <c r="K1" s="2" t="s">
        <v>153</v>
      </c>
      <c r="L1" s="2" t="s">
        <v>154</v>
      </c>
      <c r="M1" s="2" t="s">
        <v>155</v>
      </c>
      <c r="N1" s="2" t="s">
        <v>156</v>
      </c>
      <c r="O1" s="2" t="s">
        <v>157</v>
      </c>
      <c r="P1" s="2" t="s">
        <v>158</v>
      </c>
      <c r="Q1" s="2" t="s">
        <v>159</v>
      </c>
      <c r="R1" s="2" t="s">
        <v>160</v>
      </c>
      <c r="S1" s="2" t="s">
        <v>161</v>
      </c>
      <c r="T1" s="2" t="s">
        <v>162</v>
      </c>
      <c r="U1" s="2" t="s">
        <v>163</v>
      </c>
      <c r="V1" s="2" t="s">
        <v>164</v>
      </c>
    </row>
    <row r="2" s="1" customFormat="1" spans="1:22">
      <c r="A2" s="3">
        <v>999218926835278</v>
      </c>
      <c r="B2" s="1" t="s">
        <v>165</v>
      </c>
      <c r="C2" s="1" t="s">
        <v>166</v>
      </c>
      <c r="D2" s="1" t="s">
        <v>167</v>
      </c>
      <c r="E2" s="1" t="s">
        <v>141</v>
      </c>
      <c r="F2" s="1" t="s">
        <v>165</v>
      </c>
      <c r="G2" s="1" t="s">
        <v>168</v>
      </c>
      <c r="H2" s="1" t="s">
        <v>169</v>
      </c>
      <c r="I2" s="1" t="s">
        <v>170</v>
      </c>
      <c r="J2" s="1" t="s">
        <v>171</v>
      </c>
      <c r="K2" s="1" t="s">
        <v>170</v>
      </c>
      <c r="L2" s="1" t="s">
        <v>170</v>
      </c>
      <c r="M2" s="1" t="s">
        <v>172</v>
      </c>
      <c r="N2" s="1" t="s">
        <v>172</v>
      </c>
      <c r="O2" s="1" t="s">
        <v>173</v>
      </c>
      <c r="P2" s="1" t="s">
        <v>174</v>
      </c>
      <c r="Q2" s="1" t="s">
        <v>175</v>
      </c>
      <c r="R2" s="1" t="s">
        <v>176</v>
      </c>
      <c r="S2" s="1" t="s">
        <v>177</v>
      </c>
      <c r="T2" s="1" t="s">
        <v>178</v>
      </c>
      <c r="U2" s="1" t="s">
        <v>179</v>
      </c>
      <c r="V2" s="1" t="s">
        <v>180</v>
      </c>
    </row>
    <row r="3" s="1" customFormat="1" spans="1:22">
      <c r="A3" s="3">
        <v>999218926184369</v>
      </c>
      <c r="B3" s="1" t="s">
        <v>165</v>
      </c>
      <c r="C3" s="1" t="s">
        <v>181</v>
      </c>
      <c r="D3" s="1" t="s">
        <v>182</v>
      </c>
      <c r="E3" s="1" t="s">
        <v>138</v>
      </c>
      <c r="F3" s="1" t="s">
        <v>165</v>
      </c>
      <c r="G3" s="1" t="s">
        <v>168</v>
      </c>
      <c r="H3" s="1" t="s">
        <v>169</v>
      </c>
      <c r="I3" s="1" t="s">
        <v>183</v>
      </c>
      <c r="J3" s="1" t="s">
        <v>171</v>
      </c>
      <c r="K3" s="1" t="s">
        <v>183</v>
      </c>
      <c r="L3" s="1" t="s">
        <v>183</v>
      </c>
      <c r="M3" s="1" t="s">
        <v>172</v>
      </c>
      <c r="N3" s="1" t="s">
        <v>172</v>
      </c>
      <c r="O3" s="1" t="s">
        <v>173</v>
      </c>
      <c r="P3" s="1" t="s">
        <v>174</v>
      </c>
      <c r="Q3" s="1" t="s">
        <v>175</v>
      </c>
      <c r="R3" s="1" t="s">
        <v>184</v>
      </c>
      <c r="S3" s="1" t="s">
        <v>177</v>
      </c>
      <c r="T3" s="1" t="s">
        <v>178</v>
      </c>
      <c r="U3" s="1" t="s">
        <v>179</v>
      </c>
      <c r="V3" s="1" t="s">
        <v>180</v>
      </c>
    </row>
    <row r="4" s="1" customFormat="1" spans="1:22">
      <c r="A4" s="3">
        <v>999218926107368</v>
      </c>
      <c r="B4" s="1" t="s">
        <v>165</v>
      </c>
      <c r="C4" s="1" t="s">
        <v>185</v>
      </c>
      <c r="D4" s="1" t="s">
        <v>186</v>
      </c>
      <c r="E4" s="1" t="s">
        <v>133</v>
      </c>
      <c r="F4" s="1" t="s">
        <v>165</v>
      </c>
      <c r="G4" s="1" t="s">
        <v>168</v>
      </c>
      <c r="H4" s="1" t="s">
        <v>169</v>
      </c>
      <c r="I4" s="1" t="s">
        <v>187</v>
      </c>
      <c r="J4" s="1" t="s">
        <v>171</v>
      </c>
      <c r="K4" s="1" t="s">
        <v>187</v>
      </c>
      <c r="L4" s="1" t="s">
        <v>187</v>
      </c>
      <c r="M4" s="1" t="s">
        <v>172</v>
      </c>
      <c r="N4" s="1" t="s">
        <v>172</v>
      </c>
      <c r="O4" s="1" t="s">
        <v>173</v>
      </c>
      <c r="P4" s="1" t="s">
        <v>174</v>
      </c>
      <c r="Q4" s="1" t="s">
        <v>175</v>
      </c>
      <c r="R4" s="1" t="s">
        <v>188</v>
      </c>
      <c r="S4" s="1" t="s">
        <v>177</v>
      </c>
      <c r="T4" s="1" t="s">
        <v>178</v>
      </c>
      <c r="U4" s="1" t="s">
        <v>179</v>
      </c>
      <c r="V4" s="1" t="s">
        <v>180</v>
      </c>
    </row>
    <row r="5" s="1" customFormat="1" spans="1:22">
      <c r="A5" s="3">
        <v>999218925696532</v>
      </c>
      <c r="B5" s="1" t="s">
        <v>165</v>
      </c>
      <c r="C5" s="1" t="s">
        <v>189</v>
      </c>
      <c r="D5" s="1" t="s">
        <v>190</v>
      </c>
      <c r="E5" s="1" t="s">
        <v>129</v>
      </c>
      <c r="F5" s="1" t="s">
        <v>165</v>
      </c>
      <c r="G5" s="1" t="s">
        <v>168</v>
      </c>
      <c r="H5" s="1" t="s">
        <v>169</v>
      </c>
      <c r="I5" s="1" t="s">
        <v>191</v>
      </c>
      <c r="J5" s="1" t="s">
        <v>171</v>
      </c>
      <c r="K5" s="1" t="s">
        <v>191</v>
      </c>
      <c r="L5" s="1" t="s">
        <v>191</v>
      </c>
      <c r="M5" s="1" t="s">
        <v>172</v>
      </c>
      <c r="N5" s="1" t="s">
        <v>172</v>
      </c>
      <c r="O5" s="1" t="s">
        <v>173</v>
      </c>
      <c r="P5" s="1" t="s">
        <v>174</v>
      </c>
      <c r="Q5" s="1" t="s">
        <v>175</v>
      </c>
      <c r="R5" s="1" t="s">
        <v>192</v>
      </c>
      <c r="S5" s="1" t="s">
        <v>177</v>
      </c>
      <c r="T5" s="1" t="s">
        <v>178</v>
      </c>
      <c r="U5" s="1" t="s">
        <v>179</v>
      </c>
      <c r="V5" s="1" t="s">
        <v>180</v>
      </c>
    </row>
    <row r="6" s="1" customFormat="1" spans="1:22">
      <c r="A6" s="3">
        <v>999218925305417</v>
      </c>
      <c r="B6" s="1" t="s">
        <v>165</v>
      </c>
      <c r="C6" s="1" t="s">
        <v>193</v>
      </c>
      <c r="D6" s="1" t="s">
        <v>194</v>
      </c>
      <c r="E6" s="1" t="s">
        <v>124</v>
      </c>
      <c r="F6" s="1" t="s">
        <v>165</v>
      </c>
      <c r="G6" s="1" t="s">
        <v>168</v>
      </c>
      <c r="H6" s="1" t="s">
        <v>169</v>
      </c>
      <c r="I6" s="1" t="s">
        <v>195</v>
      </c>
      <c r="J6" s="1" t="s">
        <v>171</v>
      </c>
      <c r="K6" s="1" t="s">
        <v>195</v>
      </c>
      <c r="L6" s="1" t="s">
        <v>195</v>
      </c>
      <c r="M6" s="1" t="s">
        <v>172</v>
      </c>
      <c r="N6" s="1" t="s">
        <v>172</v>
      </c>
      <c r="O6" s="1" t="s">
        <v>173</v>
      </c>
      <c r="P6" s="1" t="s">
        <v>174</v>
      </c>
      <c r="Q6" s="1" t="s">
        <v>175</v>
      </c>
      <c r="R6" s="1" t="s">
        <v>196</v>
      </c>
      <c r="S6" s="1" t="s">
        <v>177</v>
      </c>
      <c r="T6" s="1" t="s">
        <v>178</v>
      </c>
      <c r="U6" s="1" t="s">
        <v>179</v>
      </c>
      <c r="V6" s="1" t="s">
        <v>180</v>
      </c>
    </row>
    <row r="7" s="1" customFormat="1" spans="1:22">
      <c r="A7" s="3">
        <v>999218924620614</v>
      </c>
      <c r="B7" s="1" t="s">
        <v>165</v>
      </c>
      <c r="C7" s="1" t="s">
        <v>197</v>
      </c>
      <c r="D7" s="1" t="s">
        <v>198</v>
      </c>
      <c r="E7" s="1" t="s">
        <v>119</v>
      </c>
      <c r="F7" s="1" t="s">
        <v>165</v>
      </c>
      <c r="G7" s="1" t="s">
        <v>168</v>
      </c>
      <c r="H7" s="1" t="s">
        <v>169</v>
      </c>
      <c r="I7" s="1" t="s">
        <v>199</v>
      </c>
      <c r="J7" s="1" t="s">
        <v>171</v>
      </c>
      <c r="K7" s="1" t="s">
        <v>199</v>
      </c>
      <c r="L7" s="1" t="s">
        <v>199</v>
      </c>
      <c r="M7" s="1" t="s">
        <v>172</v>
      </c>
      <c r="N7" s="1" t="s">
        <v>172</v>
      </c>
      <c r="O7" s="1" t="s">
        <v>173</v>
      </c>
      <c r="P7" s="1" t="s">
        <v>174</v>
      </c>
      <c r="Q7" s="1" t="s">
        <v>175</v>
      </c>
      <c r="R7" s="1" t="s">
        <v>200</v>
      </c>
      <c r="S7" s="1" t="s">
        <v>177</v>
      </c>
      <c r="T7" s="1" t="s">
        <v>178</v>
      </c>
      <c r="U7" s="1" t="s">
        <v>179</v>
      </c>
      <c r="V7" s="1" t="s">
        <v>180</v>
      </c>
    </row>
    <row r="8" s="1" customFormat="1" spans="1:22">
      <c r="A8" s="3">
        <v>18922635142</v>
      </c>
      <c r="B8" s="1" t="s">
        <v>165</v>
      </c>
      <c r="C8" s="1" t="s">
        <v>201</v>
      </c>
      <c r="D8" s="1" t="s">
        <v>202</v>
      </c>
      <c r="E8" s="1" t="s">
        <v>109</v>
      </c>
      <c r="F8" s="1" t="s">
        <v>165</v>
      </c>
      <c r="G8" s="1" t="s">
        <v>168</v>
      </c>
      <c r="H8" s="1" t="s">
        <v>169</v>
      </c>
      <c r="I8" s="1" t="s">
        <v>203</v>
      </c>
      <c r="J8" s="1" t="s">
        <v>171</v>
      </c>
      <c r="K8" s="1" t="s">
        <v>203</v>
      </c>
      <c r="L8" s="1" t="s">
        <v>203</v>
      </c>
      <c r="M8" s="1" t="s">
        <v>172</v>
      </c>
      <c r="N8" s="1" t="s">
        <v>172</v>
      </c>
      <c r="O8" s="1" t="s">
        <v>173</v>
      </c>
      <c r="P8" s="1" t="s">
        <v>174</v>
      </c>
      <c r="Q8" s="1" t="s">
        <v>175</v>
      </c>
      <c r="R8" s="1" t="s">
        <v>204</v>
      </c>
      <c r="S8" s="1" t="s">
        <v>177</v>
      </c>
      <c r="T8" s="1" t="s">
        <v>178</v>
      </c>
      <c r="U8" s="1" t="s">
        <v>179</v>
      </c>
      <c r="V8" s="1" t="s">
        <v>180</v>
      </c>
    </row>
    <row r="9" s="1" customFormat="1" spans="1:22">
      <c r="A9" s="3">
        <v>18922587816</v>
      </c>
      <c r="B9" s="1" t="s">
        <v>165</v>
      </c>
      <c r="C9" s="1" t="s">
        <v>205</v>
      </c>
      <c r="D9" s="1" t="s">
        <v>206</v>
      </c>
      <c r="E9" s="1" t="s">
        <v>104</v>
      </c>
      <c r="F9" s="1" t="s">
        <v>165</v>
      </c>
      <c r="G9" s="1" t="s">
        <v>168</v>
      </c>
      <c r="H9" s="1" t="s">
        <v>169</v>
      </c>
      <c r="I9" s="1" t="s">
        <v>207</v>
      </c>
      <c r="J9" s="1" t="s">
        <v>171</v>
      </c>
      <c r="K9" s="1" t="s">
        <v>207</v>
      </c>
      <c r="L9" s="1" t="s">
        <v>207</v>
      </c>
      <c r="M9" s="1" t="s">
        <v>172</v>
      </c>
      <c r="N9" s="1" t="s">
        <v>172</v>
      </c>
      <c r="O9" s="1" t="s">
        <v>173</v>
      </c>
      <c r="P9" s="1" t="s">
        <v>174</v>
      </c>
      <c r="Q9" s="1" t="s">
        <v>175</v>
      </c>
      <c r="R9" s="1" t="s">
        <v>208</v>
      </c>
      <c r="S9" s="1" t="s">
        <v>177</v>
      </c>
      <c r="T9" s="1" t="s">
        <v>178</v>
      </c>
      <c r="U9" s="1" t="s">
        <v>179</v>
      </c>
      <c r="V9" s="1" t="s">
        <v>180</v>
      </c>
    </row>
    <row r="10" s="1" customFormat="1" spans="1:22">
      <c r="A10" s="3">
        <v>999218921027453</v>
      </c>
      <c r="B10" s="1" t="s">
        <v>165</v>
      </c>
      <c r="C10" s="1" t="s">
        <v>209</v>
      </c>
      <c r="D10" s="1" t="s">
        <v>210</v>
      </c>
      <c r="E10" s="1" t="s">
        <v>95</v>
      </c>
      <c r="F10" s="1" t="s">
        <v>165</v>
      </c>
      <c r="G10" s="1" t="s">
        <v>168</v>
      </c>
      <c r="H10" s="1" t="s">
        <v>169</v>
      </c>
      <c r="I10" s="1" t="s">
        <v>211</v>
      </c>
      <c r="J10" s="1" t="s">
        <v>171</v>
      </c>
      <c r="K10" s="1" t="s">
        <v>211</v>
      </c>
      <c r="L10" s="1" t="s">
        <v>211</v>
      </c>
      <c r="M10" s="1" t="s">
        <v>172</v>
      </c>
      <c r="N10" s="1" t="s">
        <v>172</v>
      </c>
      <c r="O10" s="1" t="s">
        <v>173</v>
      </c>
      <c r="P10" s="1" t="s">
        <v>174</v>
      </c>
      <c r="Q10" s="1" t="s">
        <v>175</v>
      </c>
      <c r="R10" s="1" t="s">
        <v>212</v>
      </c>
      <c r="S10" s="1" t="s">
        <v>177</v>
      </c>
      <c r="T10" s="1" t="s">
        <v>178</v>
      </c>
      <c r="U10" s="1" t="s">
        <v>179</v>
      </c>
      <c r="V10" s="1" t="s">
        <v>180</v>
      </c>
    </row>
    <row r="11" s="1" customFormat="1" spans="1:22">
      <c r="A11" s="3">
        <v>18920911302</v>
      </c>
      <c r="B11" s="1" t="s">
        <v>165</v>
      </c>
      <c r="C11" s="1" t="s">
        <v>213</v>
      </c>
      <c r="D11" s="1" t="s">
        <v>214</v>
      </c>
      <c r="E11" s="1" t="s">
        <v>215</v>
      </c>
      <c r="F11" s="1" t="s">
        <v>165</v>
      </c>
      <c r="G11" s="1" t="s">
        <v>168</v>
      </c>
      <c r="H11" s="1" t="s">
        <v>169</v>
      </c>
      <c r="I11" s="1" t="s">
        <v>216</v>
      </c>
      <c r="J11" s="1" t="s">
        <v>171</v>
      </c>
      <c r="K11" s="1" t="s">
        <v>216</v>
      </c>
      <c r="L11" s="1" t="s">
        <v>216</v>
      </c>
      <c r="M11" s="1" t="s">
        <v>172</v>
      </c>
      <c r="N11" s="1" t="s">
        <v>172</v>
      </c>
      <c r="O11" s="1" t="s">
        <v>173</v>
      </c>
      <c r="P11" s="1" t="s">
        <v>174</v>
      </c>
      <c r="Q11" s="1" t="s">
        <v>175</v>
      </c>
      <c r="R11" s="1" t="s">
        <v>217</v>
      </c>
      <c r="S11" s="1" t="s">
        <v>177</v>
      </c>
      <c r="T11" s="1" t="s">
        <v>178</v>
      </c>
      <c r="U11" s="1" t="s">
        <v>179</v>
      </c>
      <c r="V11" s="1" t="s">
        <v>218</v>
      </c>
    </row>
    <row r="12" s="1" customFormat="1" spans="1:22">
      <c r="A12" s="3">
        <v>18920724506</v>
      </c>
      <c r="B12" s="1" t="s">
        <v>219</v>
      </c>
      <c r="C12" s="1" t="s">
        <v>220</v>
      </c>
      <c r="D12" s="1" t="s">
        <v>221</v>
      </c>
      <c r="E12" s="1" t="s">
        <v>222</v>
      </c>
      <c r="F12" s="1" t="s">
        <v>165</v>
      </c>
      <c r="G12" s="1" t="s">
        <v>168</v>
      </c>
      <c r="H12" s="1" t="s">
        <v>169</v>
      </c>
      <c r="I12" s="1" t="s">
        <v>223</v>
      </c>
      <c r="J12" s="1" t="s">
        <v>171</v>
      </c>
      <c r="K12" s="1" t="s">
        <v>223</v>
      </c>
      <c r="L12" s="1" t="s">
        <v>223</v>
      </c>
      <c r="M12" s="1" t="s">
        <v>172</v>
      </c>
      <c r="N12" s="1" t="s">
        <v>172</v>
      </c>
      <c r="O12" s="1" t="s">
        <v>173</v>
      </c>
      <c r="P12" s="1" t="s">
        <v>174</v>
      </c>
      <c r="Q12" s="1" t="s">
        <v>175</v>
      </c>
      <c r="R12" s="1" t="s">
        <v>224</v>
      </c>
      <c r="S12" s="1" t="s">
        <v>177</v>
      </c>
      <c r="T12" s="1" t="s">
        <v>178</v>
      </c>
      <c r="U12" s="1" t="s">
        <v>179</v>
      </c>
      <c r="V12" s="1" t="s">
        <v>180</v>
      </c>
    </row>
    <row r="13" s="1" customFormat="1" spans="1:22">
      <c r="A13" s="3">
        <v>18920249127</v>
      </c>
      <c r="B13" s="1" t="s">
        <v>219</v>
      </c>
      <c r="C13" s="1" t="s">
        <v>225</v>
      </c>
      <c r="D13" s="1" t="s">
        <v>226</v>
      </c>
      <c r="E13" s="1" t="s">
        <v>227</v>
      </c>
      <c r="F13" s="1" t="s">
        <v>165</v>
      </c>
      <c r="G13" s="1" t="s">
        <v>168</v>
      </c>
      <c r="H13" s="1" t="s">
        <v>169</v>
      </c>
      <c r="I13" s="1" t="s">
        <v>228</v>
      </c>
      <c r="J13" s="1" t="s">
        <v>171</v>
      </c>
      <c r="K13" s="1" t="s">
        <v>228</v>
      </c>
      <c r="L13" s="1" t="s">
        <v>228</v>
      </c>
      <c r="M13" s="1" t="s">
        <v>172</v>
      </c>
      <c r="N13" s="1" t="s">
        <v>172</v>
      </c>
      <c r="O13" s="1" t="s">
        <v>173</v>
      </c>
      <c r="P13" s="1" t="s">
        <v>174</v>
      </c>
      <c r="Q13" s="1" t="s">
        <v>175</v>
      </c>
      <c r="R13" s="1" t="s">
        <v>229</v>
      </c>
      <c r="S13" s="1" t="s">
        <v>177</v>
      </c>
      <c r="T13" s="1" t="s">
        <v>178</v>
      </c>
      <c r="U13" s="1" t="s">
        <v>179</v>
      </c>
      <c r="V13" s="1" t="s">
        <v>180</v>
      </c>
    </row>
    <row r="14" s="1" customFormat="1" spans="1:22">
      <c r="A14" s="3">
        <v>18919475366</v>
      </c>
      <c r="B14" s="1" t="s">
        <v>219</v>
      </c>
      <c r="C14" s="1" t="s">
        <v>230</v>
      </c>
      <c r="D14" s="1" t="s">
        <v>231</v>
      </c>
      <c r="E14" s="1" t="s">
        <v>232</v>
      </c>
      <c r="F14" s="1" t="s">
        <v>219</v>
      </c>
      <c r="G14" s="1" t="s">
        <v>168</v>
      </c>
      <c r="H14" s="1" t="s">
        <v>169</v>
      </c>
      <c r="I14" s="1" t="s">
        <v>233</v>
      </c>
      <c r="J14" s="1" t="s">
        <v>171</v>
      </c>
      <c r="K14" s="1" t="s">
        <v>233</v>
      </c>
      <c r="L14" s="1" t="s">
        <v>233</v>
      </c>
      <c r="M14" s="1" t="s">
        <v>172</v>
      </c>
      <c r="N14" s="1" t="s">
        <v>172</v>
      </c>
      <c r="O14" s="1" t="s">
        <v>173</v>
      </c>
      <c r="P14" s="1" t="s">
        <v>174</v>
      </c>
      <c r="Q14" s="1" t="s">
        <v>175</v>
      </c>
      <c r="R14" s="1" t="s">
        <v>234</v>
      </c>
      <c r="S14" s="1" t="s">
        <v>177</v>
      </c>
      <c r="T14" s="1" t="s">
        <v>178</v>
      </c>
      <c r="U14" s="1" t="s">
        <v>179</v>
      </c>
      <c r="V14" s="1" t="s">
        <v>180</v>
      </c>
    </row>
    <row r="15" s="1" customFormat="1" spans="1:22">
      <c r="A15" s="3">
        <v>18919347800</v>
      </c>
      <c r="B15" s="1" t="s">
        <v>235</v>
      </c>
      <c r="C15" s="1" t="s">
        <v>236</v>
      </c>
      <c r="D15" s="1" t="s">
        <v>237</v>
      </c>
      <c r="E15" s="1" t="s">
        <v>238</v>
      </c>
      <c r="F15" s="1" t="s">
        <v>165</v>
      </c>
      <c r="G15" s="1" t="s">
        <v>168</v>
      </c>
      <c r="H15" s="1" t="s">
        <v>169</v>
      </c>
      <c r="I15" s="1" t="s">
        <v>239</v>
      </c>
      <c r="J15" s="1" t="s">
        <v>171</v>
      </c>
      <c r="K15" s="1" t="s">
        <v>239</v>
      </c>
      <c r="L15" s="1" t="s">
        <v>239</v>
      </c>
      <c r="M15" s="1" t="s">
        <v>172</v>
      </c>
      <c r="N15" s="1" t="s">
        <v>172</v>
      </c>
      <c r="O15" s="1" t="s">
        <v>173</v>
      </c>
      <c r="P15" s="1" t="s">
        <v>174</v>
      </c>
      <c r="Q15" s="1" t="s">
        <v>175</v>
      </c>
      <c r="R15" s="1" t="s">
        <v>240</v>
      </c>
      <c r="S15" s="1" t="s">
        <v>177</v>
      </c>
      <c r="T15" s="1" t="s">
        <v>178</v>
      </c>
      <c r="U15" s="1" t="s">
        <v>179</v>
      </c>
      <c r="V15" s="1" t="s">
        <v>180</v>
      </c>
    </row>
    <row r="16" s="1" customFormat="1" spans="1:22">
      <c r="A16" s="3">
        <v>18919336779</v>
      </c>
      <c r="B16" s="1" t="s">
        <v>235</v>
      </c>
      <c r="C16" s="1" t="s">
        <v>241</v>
      </c>
      <c r="D16" s="1" t="s">
        <v>237</v>
      </c>
      <c r="E16" s="1" t="s">
        <v>242</v>
      </c>
      <c r="F16" s="1" t="s">
        <v>165</v>
      </c>
      <c r="G16" s="1" t="s">
        <v>168</v>
      </c>
      <c r="H16" s="1" t="s">
        <v>169</v>
      </c>
      <c r="I16" s="1" t="s">
        <v>239</v>
      </c>
      <c r="J16" s="1" t="s">
        <v>171</v>
      </c>
      <c r="K16" s="1" t="s">
        <v>239</v>
      </c>
      <c r="L16" s="1" t="s">
        <v>239</v>
      </c>
      <c r="M16" s="1" t="s">
        <v>172</v>
      </c>
      <c r="N16" s="1" t="s">
        <v>172</v>
      </c>
      <c r="O16" s="1" t="s">
        <v>173</v>
      </c>
      <c r="P16" s="1" t="s">
        <v>174</v>
      </c>
      <c r="Q16" s="1" t="s">
        <v>175</v>
      </c>
      <c r="R16" s="1" t="s">
        <v>243</v>
      </c>
      <c r="S16" s="1" t="s">
        <v>177</v>
      </c>
      <c r="T16" s="1" t="s">
        <v>178</v>
      </c>
      <c r="U16" s="1" t="s">
        <v>179</v>
      </c>
      <c r="V16" s="1" t="s">
        <v>180</v>
      </c>
    </row>
    <row r="17" s="1" customFormat="1" spans="1:22">
      <c r="A17" s="3">
        <v>18916993879</v>
      </c>
      <c r="B17" s="1" t="s">
        <v>244</v>
      </c>
      <c r="C17" s="1" t="s">
        <v>245</v>
      </c>
      <c r="D17" s="1" t="s">
        <v>246</v>
      </c>
      <c r="E17" s="1" t="s">
        <v>54</v>
      </c>
      <c r="F17" s="1" t="s">
        <v>235</v>
      </c>
      <c r="G17" s="1" t="s">
        <v>168</v>
      </c>
      <c r="H17" s="1" t="s">
        <v>169</v>
      </c>
      <c r="I17" s="1" t="s">
        <v>247</v>
      </c>
      <c r="J17" s="1" t="s">
        <v>171</v>
      </c>
      <c r="K17" s="1" t="s">
        <v>247</v>
      </c>
      <c r="L17" s="1" t="s">
        <v>247</v>
      </c>
      <c r="M17" s="1" t="s">
        <v>172</v>
      </c>
      <c r="N17" s="1" t="s">
        <v>172</v>
      </c>
      <c r="O17" s="1" t="s">
        <v>173</v>
      </c>
      <c r="P17" s="1" t="s">
        <v>174</v>
      </c>
      <c r="Q17" s="1" t="s">
        <v>175</v>
      </c>
      <c r="R17" s="1" t="s">
        <v>248</v>
      </c>
      <c r="S17" s="1" t="s">
        <v>177</v>
      </c>
      <c r="T17" s="1" t="s">
        <v>178</v>
      </c>
      <c r="U17" s="1" t="s">
        <v>179</v>
      </c>
      <c r="V17" s="1" t="s">
        <v>180</v>
      </c>
    </row>
    <row r="18" s="1" customFormat="1" spans="1:22">
      <c r="A18" s="3">
        <v>18916973420</v>
      </c>
      <c r="B18" s="1" t="s">
        <v>244</v>
      </c>
      <c r="C18" s="1" t="s">
        <v>249</v>
      </c>
      <c r="D18" s="1" t="s">
        <v>250</v>
      </c>
      <c r="E18" s="1" t="s">
        <v>251</v>
      </c>
      <c r="F18" s="1" t="s">
        <v>165</v>
      </c>
      <c r="G18" s="1" t="s">
        <v>168</v>
      </c>
      <c r="H18" s="1" t="s">
        <v>169</v>
      </c>
      <c r="I18" s="1" t="s">
        <v>252</v>
      </c>
      <c r="J18" s="1" t="s">
        <v>171</v>
      </c>
      <c r="K18" s="1" t="s">
        <v>252</v>
      </c>
      <c r="L18" s="1" t="s">
        <v>252</v>
      </c>
      <c r="M18" s="1" t="s">
        <v>172</v>
      </c>
      <c r="N18" s="1" t="s">
        <v>172</v>
      </c>
      <c r="O18" s="1" t="s">
        <v>173</v>
      </c>
      <c r="P18" s="1" t="s">
        <v>174</v>
      </c>
      <c r="Q18" s="1" t="s">
        <v>175</v>
      </c>
      <c r="R18" s="1" t="s">
        <v>253</v>
      </c>
      <c r="S18" s="1" t="s">
        <v>177</v>
      </c>
      <c r="T18" s="1" t="s">
        <v>178</v>
      </c>
      <c r="U18" s="1" t="s">
        <v>179</v>
      </c>
      <c r="V18" s="1" t="s">
        <v>180</v>
      </c>
    </row>
    <row r="19" s="1" customFormat="1" spans="1:22">
      <c r="A19" s="3">
        <v>18916045615</v>
      </c>
      <c r="B19" s="1" t="s">
        <v>254</v>
      </c>
      <c r="C19" s="1" t="s">
        <v>255</v>
      </c>
      <c r="D19" s="1" t="s">
        <v>226</v>
      </c>
      <c r="E19" s="1" t="s">
        <v>256</v>
      </c>
      <c r="F19" s="1" t="s">
        <v>219</v>
      </c>
      <c r="G19" s="1" t="s">
        <v>168</v>
      </c>
      <c r="H19" s="1" t="s">
        <v>169</v>
      </c>
      <c r="I19" s="1" t="s">
        <v>257</v>
      </c>
      <c r="J19" s="1" t="s">
        <v>171</v>
      </c>
      <c r="K19" s="1" t="s">
        <v>257</v>
      </c>
      <c r="L19" s="1" t="s">
        <v>257</v>
      </c>
      <c r="M19" s="1" t="s">
        <v>172</v>
      </c>
      <c r="N19" s="1" t="s">
        <v>172</v>
      </c>
      <c r="O19" s="1" t="s">
        <v>173</v>
      </c>
      <c r="P19" s="1" t="s">
        <v>174</v>
      </c>
      <c r="Q19" s="1" t="s">
        <v>175</v>
      </c>
      <c r="R19" s="1" t="s">
        <v>258</v>
      </c>
      <c r="S19" s="1" t="s">
        <v>177</v>
      </c>
      <c r="T19" s="1" t="s">
        <v>178</v>
      </c>
      <c r="U19" s="1" t="s">
        <v>179</v>
      </c>
      <c r="V19" s="1" t="s">
        <v>180</v>
      </c>
    </row>
    <row r="20" s="1" customFormat="1" spans="1:22">
      <c r="A20" s="3">
        <v>18872338158</v>
      </c>
      <c r="B20" s="1" t="s">
        <v>259</v>
      </c>
      <c r="C20" s="1" t="s">
        <v>260</v>
      </c>
      <c r="D20" s="1" t="s">
        <v>261</v>
      </c>
      <c r="E20" s="1" t="s">
        <v>262</v>
      </c>
      <c r="F20" s="1" t="s">
        <v>254</v>
      </c>
      <c r="G20" s="1" t="s">
        <v>168</v>
      </c>
      <c r="H20" s="1" t="s">
        <v>169</v>
      </c>
      <c r="I20" s="1" t="s">
        <v>263</v>
      </c>
      <c r="J20" s="1" t="s">
        <v>171</v>
      </c>
      <c r="K20" s="1" t="s">
        <v>263</v>
      </c>
      <c r="L20" s="1" t="s">
        <v>263</v>
      </c>
      <c r="M20" s="1" t="s">
        <v>172</v>
      </c>
      <c r="N20" s="1" t="s">
        <v>172</v>
      </c>
      <c r="O20" s="1" t="s">
        <v>173</v>
      </c>
      <c r="P20" s="1" t="s">
        <v>174</v>
      </c>
      <c r="Q20" s="1" t="s">
        <v>175</v>
      </c>
      <c r="R20" s="1" t="s">
        <v>264</v>
      </c>
      <c r="S20" s="1" t="s">
        <v>177</v>
      </c>
      <c r="T20" s="1" t="s">
        <v>178</v>
      </c>
      <c r="U20" s="1" t="s">
        <v>179</v>
      </c>
      <c r="V20" s="1" t="s">
        <v>180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2022-09-22T01:15:54Z</dcterms:created>
  <dcterms:modified xsi:type="dcterms:W3CDTF">2022-09-22T01:20:07Z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A6A0BCBEAA444122BCD82FBB98CA27FC</vt:lpwstr>
  </property>
  <property fmtid="{D5CDD505-2E9C-101B-9397-08002B2CF9AE}" pid="3" name="KSOProductBuildVer">
    <vt:lpwstr>2052-11.1.0.12358</vt:lpwstr>
  </property>
</Properties>
</file>