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对账!$A$1:$X$85</definedName>
  </definedNames>
  <calcPr calcId="144525"/>
</workbook>
</file>

<file path=xl/sharedStrings.xml><?xml version="1.0" encoding="utf-8"?>
<sst xmlns="http://schemas.openxmlformats.org/spreadsheetml/2006/main" count="2815" uniqueCount="982">
  <si>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</si>
  <si>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</si>
  <si>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</si>
  <si>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</si>
  <si>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</si>
  <si>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</si>
  <si>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</si>
  <si>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</si>
  <si>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</si>
  <si>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</si>
  <si>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</si>
  <si>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</si>
  <si>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</si>
  <si>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</si>
  <si>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</si>
  <si>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</si>
  <si>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</si>
  <si>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</si>
  <si>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</si>
  <si>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</si>
  <si>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</si>
  <si>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</si>
  <si>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</si>
  <si>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</si>
  <si>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</si>
  <si>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18055330257	</t>
  </si>
  <si>
    <t>Ctrip</t>
  </si>
  <si>
    <t>正常</t>
  </si>
  <si>
    <t>[拉斯维加斯]奥尔良娱乐场酒店(The Orleans Hotel &amp; Casino)(55281192)</t>
  </si>
  <si>
    <t>大道景观房（2张大床）&lt;2人入住&gt;&lt;不退款&gt;</t>
  </si>
  <si>
    <t>HKD</t>
  </si>
  <si>
    <t>Peterson/Hanna Erin,Kearns/Emma Marie</t>
  </si>
  <si>
    <t>CA13030220922HKD</t>
  </si>
  <si>
    <t>未提现</t>
  </si>
  <si>
    <t>携程开票</t>
  </si>
  <si>
    <t xml:space="preserve">	</t>
  </si>
  <si>
    <t xml:space="preserve">110789859	</t>
  </si>
  <si>
    <t xml:space="preserve">18230468668	</t>
  </si>
  <si>
    <t>[萨尔茨堡]米拉贝尔广场奥斯超泰尔酒店(Hotel am Mirabellplatz)(55547268)</t>
  </si>
  <si>
    <t>双人床房&lt;不退款&gt;&lt;2人入住&gt;</t>
  </si>
  <si>
    <t>Abeska/Karla,Herman/Alexander</t>
  </si>
  <si>
    <t xml:space="preserve">EXP-1967735001	</t>
  </si>
  <si>
    <t xml:space="preserve">18232380630	</t>
  </si>
  <si>
    <t>豪华特大床房&lt;不退款&gt;&lt;2人入住&gt;</t>
  </si>
  <si>
    <t>Guevara/Oscar Alejandro,Alvarez/Blanca esther</t>
  </si>
  <si>
    <t xml:space="preserve">Acknowledged	</t>
  </si>
  <si>
    <t xml:space="preserve">18350727964	</t>
  </si>
  <si>
    <t>[拉斯维加斯]OYO娱乐场酒店(OYO hotel and casino)(60493870)</t>
  </si>
  <si>
    <t>标准房（2张大床）&lt;2人入住&gt;&lt;不退款&gt;</t>
  </si>
  <si>
    <t>Palenzuela/Jadie</t>
  </si>
  <si>
    <t xml:space="preserve">303760	</t>
  </si>
  <si>
    <t xml:space="preserve">18595743104	</t>
  </si>
  <si>
    <t>[拉斯维加斯]拉斯维加斯康士登酒店(The Cosmopolitan of Las Vegas)(55346196)</t>
  </si>
  <si>
    <t>露台一室房&lt;2人入住&gt;&lt;不退款&gt;</t>
  </si>
  <si>
    <t>Vargas/Michael teodoro</t>
  </si>
  <si>
    <t xml:space="preserve">447734221629	</t>
  </si>
  <si>
    <t xml:space="preserve">18727912934	</t>
  </si>
  <si>
    <t>[阿姆斯特丹]布特尔酒店(Botel)(55414277)</t>
  </si>
  <si>
    <t>四人房&lt;2人入住&gt;&lt;不退款&gt;</t>
  </si>
  <si>
    <t>Bartel/Patrick</t>
  </si>
  <si>
    <t xml:space="preserve">18754665343	</t>
  </si>
  <si>
    <t>[拉斯维加斯]亚历克西斯公园全套房度假村(Alexis Park All Suite Resort)(55707884)</t>
  </si>
  <si>
    <t>君主两张双人床套房&lt;2人入住&gt;&lt;不退款&gt;</t>
  </si>
  <si>
    <t>Albury/Sterling</t>
  </si>
  <si>
    <t xml:space="preserve">49745490	</t>
  </si>
  <si>
    <t xml:space="preserve">18783093568	</t>
  </si>
  <si>
    <t>[斯德哥尔摩]斯德哥尔摩阿姆瑞特克拉丽奥酒店(Clarion Hotel Amaranten)(55337550)</t>
  </si>
  <si>
    <t>标准房, 1 张双人床房&lt;2人入住&gt;&lt;不退款&gt;&lt;早餐&gt;</t>
  </si>
  <si>
    <t>Merk/Jennifet</t>
  </si>
  <si>
    <t xml:space="preserve">79120797	</t>
  </si>
  <si>
    <t xml:space="preserve">18816082348	</t>
  </si>
  <si>
    <t>[普罗维登斯]普罗维登斯毕业生酒店(Graduate Providence)(60480378)</t>
  </si>
  <si>
    <t>豪华房（1张特大床，行动无障碍、听障无障碍，带无障碍淋浴）&lt;2人入住&gt;&lt;不退款&gt;</t>
  </si>
  <si>
    <t>Zaidi/Farhan</t>
  </si>
  <si>
    <t xml:space="preserve">79757SE126616	</t>
  </si>
  <si>
    <t xml:space="preserve">18836247090	</t>
  </si>
  <si>
    <t>[鲁汶]宜必思鲁汶中心酒店(ibis Leuven Centrum)(55280416)</t>
  </si>
  <si>
    <t>双人房&lt;2人入住&gt;&lt;不退款&gt;&lt;早餐&gt;</t>
  </si>
  <si>
    <t>Valiveti/Annapurna,Valiveti/Annapurna</t>
  </si>
  <si>
    <t xml:space="preserve">LPSDBMWH	</t>
  </si>
  <si>
    <t xml:space="preserve">18844674267	</t>
  </si>
  <si>
    <t>[null](89932205)</t>
  </si>
  <si>
    <t xml:space="preserve">18905924311	</t>
  </si>
  <si>
    <t>[迪拜]ME 迪拜酒店(ME Dubai by Meliá)(97965507)</t>
  </si>
  <si>
    <t>Aura Room&lt;2人入住&gt;&lt;不退款&gt;</t>
  </si>
  <si>
    <t>LEE/SHYRWEN,ZHU/JESSICA</t>
  </si>
  <si>
    <t xml:space="preserve">46908	</t>
  </si>
  <si>
    <t xml:space="preserve">18914160073	</t>
  </si>
  <si>
    <t>[洛杉矶]好莱坞之梦酒店(Dream Hollywood)(70393391)</t>
  </si>
  <si>
    <t>阳台客房&lt;不退款&gt;&lt;2人入住&gt;</t>
  </si>
  <si>
    <t>Bass/Brianne</t>
  </si>
  <si>
    <t xml:space="preserve">acknowledge	</t>
  </si>
  <si>
    <t xml:space="preserve">18918200849	</t>
  </si>
  <si>
    <t>[卡斯特鲁普]丹机场贝斯特韦斯特酒店(Best Western Plus Airport Hotel Copenhagen)(60467332)</t>
  </si>
  <si>
    <t>标准双床房&lt;2人入住&gt;&lt;不退款&gt;</t>
  </si>
  <si>
    <t>Ericsson/Ulf</t>
  </si>
  <si>
    <t xml:space="preserve">酒店前台koush先生确认	</t>
  </si>
  <si>
    <t xml:space="preserve">18919759456	</t>
  </si>
  <si>
    <t>[拉斯维加斯]铁路通道娱乐场酒店(Railroad Pass Hotel and Casino)(70393729)</t>
  </si>
  <si>
    <t>豪华客房&lt;2人入住&gt;&lt;不退款&gt;</t>
  </si>
  <si>
    <t>Montoya/Jasmine</t>
  </si>
  <si>
    <t xml:space="preserve">18946612329	</t>
  </si>
  <si>
    <t>[曼谷]隆齐格兰德中心点酒店 (SHA Plus+)(Grande Centre Point Hotel Ploenchit (SHA Plus+))(55895720)</t>
  </si>
  <si>
    <t>精致套房（带阳台）&lt;2人入住&gt;&lt;不退款&gt;</t>
  </si>
  <si>
    <t>SIM /MIN TECK</t>
  </si>
  <si>
    <t xml:space="preserve">186633	</t>
  </si>
  <si>
    <t xml:space="preserve">18949677541	</t>
  </si>
  <si>
    <t>[波特兰]马克史宾塞酒店(The Mark Spencer Hotel)(55801110)</t>
  </si>
  <si>
    <t>标准房, 1 张大床&lt;2人入住&gt;&lt;不退款&gt;</t>
  </si>
  <si>
    <t>Montes/Sandy</t>
  </si>
  <si>
    <t xml:space="preserve">2687109	</t>
  </si>
  <si>
    <t xml:space="preserve">547164	</t>
  </si>
  <si>
    <t xml:space="preserve">18951042519	</t>
  </si>
  <si>
    <t>[伊灵]Hampton by Hilton London Park Royal(95084227)</t>
  </si>
  <si>
    <t>双床房, 2 张单人床&lt;2人入住&gt;&lt;不退款&gt;&lt;早餐&gt;</t>
  </si>
  <si>
    <t>Lee/Siu Lun</t>
  </si>
  <si>
    <t xml:space="preserve">SH13868499	</t>
  </si>
  <si>
    <t xml:space="preserve">18952190736	</t>
  </si>
  <si>
    <t>[清莱]泰国清莱艾美度假村(Le Meridien Chiang Rai Resort, Thailand)(68026701)</t>
  </si>
  <si>
    <t>池景尊享豪华特大床房带阳台&lt;2人入住&gt;&lt;不退款&gt;&lt;早餐&gt;</t>
  </si>
  <si>
    <t>CAPPELLIN/FLORA</t>
  </si>
  <si>
    <t xml:space="preserve">94389970	</t>
  </si>
  <si>
    <t xml:space="preserve">18953040691	</t>
  </si>
  <si>
    <t>Roberts /Matthew</t>
  </si>
  <si>
    <t xml:space="preserve">SH13875041	</t>
  </si>
  <si>
    <t xml:space="preserve">18953148020	</t>
  </si>
  <si>
    <t>[马卡蒂]马尼拉马卡迪成功酒店(Berjaya Makati Hotel)(55439379)</t>
  </si>
  <si>
    <t>豪华一室房&lt;2人入住&gt;&lt;不退款&gt;</t>
  </si>
  <si>
    <t>NALING/CHRISTINE PAGCU</t>
  </si>
  <si>
    <t xml:space="preserve">37673158	</t>
  </si>
  <si>
    <t xml:space="preserve">18953193210	</t>
  </si>
  <si>
    <t>豪华房&lt;2人入住&gt;&lt;不退款&gt;</t>
  </si>
  <si>
    <t>ROBUZA/CATHERINE PAGCU,ROBUZA/CATHLEEN PAGCU</t>
  </si>
  <si>
    <t xml:space="preserve">37673151	</t>
  </si>
  <si>
    <t xml:space="preserve">18954784417	</t>
  </si>
  <si>
    <t>[海斯]伦敦希思罗斯德恩公寓(Staycity Aparthotels London Heathrow)(55733453)</t>
  </si>
  <si>
    <t>一间卧室标准公寓&lt;2人入住&gt;&lt;不退款&gt;</t>
  </si>
  <si>
    <t>HUANG/ZHIFENG,CHEN/WENWEN</t>
  </si>
  <si>
    <t xml:space="preserve">171967684	</t>
  </si>
  <si>
    <t xml:space="preserve">18954691977	</t>
  </si>
  <si>
    <t>[普吉岛]普吉岛安达曼特拉海洋度假村 (SHA Extra Plus)(Andamantra Resort and Villa Phuket (SHA Extra Plus))(60494206)</t>
  </si>
  <si>
    <t>至尊豪华面海房&lt;2人入住&gt;&lt;不退款&gt;&lt;早餐&gt;</t>
  </si>
  <si>
    <t>RAHMAN/AQUIB,ULLAH/MAHMUD</t>
  </si>
  <si>
    <t xml:space="preserve">54479	</t>
  </si>
  <si>
    <t xml:space="preserve">18955206371	</t>
  </si>
  <si>
    <t>[英格尔伍德]洛杉矶国际机场品质套房酒店(Quality Inn &amp; Suites Los Angeles Airport - LAX)(55320411)</t>
  </si>
  <si>
    <t>标准房, 1 张特大床房&lt;2人入住&gt;&lt;不退款&gt;&lt;早餐&gt;</t>
  </si>
  <si>
    <t>Boullier/Laura</t>
  </si>
  <si>
    <t xml:space="preserve">833678721	</t>
  </si>
  <si>
    <t xml:space="preserve">18957714183	</t>
  </si>
  <si>
    <t>[福塔雷萨]斯汝普莱亚酒店(Seara Praia Hotel)(91810354)</t>
  </si>
  <si>
    <t>侧海景标准双人或双床间&lt;2人入住&gt;&lt;不退款&gt;&lt;早餐&gt;</t>
  </si>
  <si>
    <t>Ferreira/Guilherme</t>
  </si>
  <si>
    <t xml:space="preserve">64465669	</t>
  </si>
  <si>
    <t xml:space="preserve">18957837517	</t>
  </si>
  <si>
    <t>[里约热内卢]斯科里亚尔里约酒店(Scorial Rio Hotel)(90352198)</t>
  </si>
  <si>
    <t>双人间&lt;2人入住&gt;&lt;不退款&gt;&lt;早餐&gt;</t>
  </si>
  <si>
    <t>Soares Mariano Costa/Rafael</t>
  </si>
  <si>
    <t xml:space="preserve">64479049	</t>
  </si>
  <si>
    <t xml:space="preserve">18958173599	</t>
  </si>
  <si>
    <t>[科隆尼]阿尔巴尼机场&amp;套房品质酒店(Quality Inn &amp; Suites Albany Airport)(95139766)</t>
  </si>
  <si>
    <t>无障碍特大床套房&lt;2人入住&gt;&lt;不退款&gt;&lt;早餐&gt;</t>
  </si>
  <si>
    <t>Siemek/Krzysztof</t>
  </si>
  <si>
    <t xml:space="preserve">18958362030	</t>
  </si>
  <si>
    <t>[曼谷]曼谷安姆丹河畔酒店(Amdaeng Bangkok Riverside Hotel)(90401422)</t>
  </si>
  <si>
    <t>豪华间&lt;2人入住&gt;&lt;不退款&gt;&lt;早餐&gt;</t>
  </si>
  <si>
    <t>CHEN/HANNI</t>
  </si>
  <si>
    <t xml:space="preserve">18958463268	</t>
  </si>
  <si>
    <t>[null](89919096)</t>
  </si>
  <si>
    <t xml:space="preserve">18959234050	</t>
  </si>
  <si>
    <t>[西好莱坞]西好莱坞 1 号酒店(1 Hotel West Hollywood)(70393683)</t>
  </si>
  <si>
    <t>特大床房&lt;2人入住&gt;&lt;不退款&gt;</t>
  </si>
  <si>
    <t>YUAN/LIN</t>
  </si>
  <si>
    <t xml:space="preserve">2691367	</t>
  </si>
  <si>
    <t xml:space="preserve">18959345276	</t>
  </si>
  <si>
    <t>[德里]提卡纳酒店(Thikana)(90387881)</t>
  </si>
  <si>
    <t>豪华间&lt;2人入住&gt;&lt;不退款&gt;</t>
  </si>
  <si>
    <t>KIM/JIYOUNG</t>
  </si>
  <si>
    <t xml:space="preserve">2691395	</t>
  </si>
  <si>
    <t xml:space="preserve">4546037	</t>
  </si>
  <si>
    <t xml:space="preserve">21008411663	</t>
  </si>
  <si>
    <t>[拉斯维加斯]OYO拉斯维加斯娱乐场酒店(OYO Hotel and Casino Las Vegas)(60493870)</t>
  </si>
  <si>
    <t>Hastings/Matthew</t>
  </si>
  <si>
    <t xml:space="preserve">21010259949	</t>
  </si>
  <si>
    <t>[米兰]米兰NH集团总统酒店(NH Collection Milano President)(55414212)</t>
  </si>
  <si>
    <t>甄选双人房&lt;2人入住&gt;&lt;不退款&gt;&lt;早餐&gt;</t>
  </si>
  <si>
    <t>Yang/Yinchieh</t>
  </si>
  <si>
    <t xml:space="preserve">0106914839	</t>
  </si>
  <si>
    <t xml:space="preserve">21019967535	</t>
  </si>
  <si>
    <t>[赫尔辛基]费恩酒店(Hotel Finn)(55768711)</t>
  </si>
  <si>
    <t>CAOILI/CHRISTINE SABINA ARAY,ALEJAN/MARY ANN PILLADO</t>
  </si>
  <si>
    <t xml:space="preserve">EXP-2012545635	</t>
  </si>
  <si>
    <t xml:space="preserve">21021881226	</t>
  </si>
  <si>
    <t>[劳德代尔堡]伊丽塔汽车旅馆(Elita Hotel)(90354900)</t>
  </si>
  <si>
    <t>标准特大床房&lt;2人入住&gt;&lt;不退款&gt;</t>
  </si>
  <si>
    <t>AISHATHADNAN/AISHATH</t>
  </si>
  <si>
    <t xml:space="preserve">IKNOA2012605281E	</t>
  </si>
  <si>
    <t xml:space="preserve">21022274972	</t>
  </si>
  <si>
    <t>[利兹]南利兹城乡度假酒店(Village Hotel Leeds South)(90364866)</t>
  </si>
  <si>
    <t>俱乐部客房（免费健身房和游泳池通道）&lt;2人入住&gt;&lt;不退款&gt;</t>
  </si>
  <si>
    <t>Sohal/Reema and Baljinder</t>
  </si>
  <si>
    <t xml:space="preserve">116871359	</t>
  </si>
  <si>
    <t xml:space="preserve">21022717126	</t>
  </si>
  <si>
    <t>[里约热内卢]皇家利澳酒店(Royalty Rio Hotel)(55320744)</t>
  </si>
  <si>
    <t>标准房&lt;2人入住&gt;&lt;不退款&gt;&lt;早餐&gt;</t>
  </si>
  <si>
    <t>Morais/Daniel</t>
  </si>
  <si>
    <t xml:space="preserve">64555574	</t>
  </si>
  <si>
    <t xml:space="preserve">21023449087	</t>
  </si>
  <si>
    <t>[普雷图河畔圣若泽]国家酒店 - 城际(Hotel Nacional Distributed by Intercity)(91808946)</t>
  </si>
  <si>
    <t>标准双人间&lt;2人入住&gt;&lt;不退款&gt;&lt;早餐&gt;</t>
  </si>
  <si>
    <t>Paiva Misurini/Guilherme</t>
  </si>
  <si>
    <t xml:space="preserve">64560264	</t>
  </si>
  <si>
    <t xml:space="preserve">21025295028	</t>
  </si>
  <si>
    <t>[波哥大]波哥大广场酒店(Bogota Plaza Hotel)(60514221)</t>
  </si>
  <si>
    <t>无障碍高级2张双人床房&lt;2人入住&gt;&lt;不退款&gt;&lt;早餐&gt;</t>
  </si>
  <si>
    <t>Zhang/Hongzheng,Richard/Richard</t>
  </si>
  <si>
    <t xml:space="preserve">2693966	</t>
  </si>
  <si>
    <t xml:space="preserve">116904139	</t>
  </si>
  <si>
    <t xml:space="preserve">21027324281	</t>
  </si>
  <si>
    <t>[洛杉矶]阿凡托拉酒店(Hotel Aventura)(55542756)</t>
  </si>
  <si>
    <t>大床房&lt;2人入住&gt;&lt;不退款&gt;</t>
  </si>
  <si>
    <t>yoo/sujin</t>
  </si>
  <si>
    <t xml:space="preserve">2694346	</t>
  </si>
  <si>
    <t xml:space="preserve">EXP-2013080985	</t>
  </si>
  <si>
    <t xml:space="preserve">21029539758	</t>
  </si>
  <si>
    <t>[西雅加达]阿斯顿卡蒂卡格罗酒店会议中心(ASTON Kartika Grogol Hotel &amp; Conference Center)(92030300)</t>
  </si>
  <si>
    <t>优选一室特大床房&lt;2人入住&gt;&lt;不退款&gt;</t>
  </si>
  <si>
    <t>HAN/BO</t>
  </si>
  <si>
    <t xml:space="preserve">2694720	</t>
  </si>
  <si>
    <t xml:space="preserve">18807	</t>
  </si>
  <si>
    <t xml:space="preserve">21031986068	</t>
  </si>
  <si>
    <t>[伦敦城]伦敦多塞特市酒店(Dorsett City London)(55465230)</t>
  </si>
  <si>
    <t>高级双人床房&lt;2人入住&gt;&lt;不退款&gt;</t>
  </si>
  <si>
    <t>Tatman/Taylor</t>
  </si>
  <si>
    <t xml:space="preserve">EXP-2013257300	</t>
  </si>
  <si>
    <t xml:space="preserve">21032639845	</t>
  </si>
  <si>
    <t>[米兰]米兰华美达广场酒店(Ramada Plaza Milano)(56185574)</t>
  </si>
  <si>
    <t>尊贵公寓&lt;2人入住&gt;&lt;不退款&gt;</t>
  </si>
  <si>
    <t>GUPTA/SAHIL</t>
  </si>
  <si>
    <t xml:space="preserve">2695164	</t>
  </si>
  <si>
    <t xml:space="preserve">2013323097	</t>
  </si>
  <si>
    <t xml:space="preserve">21032834977	</t>
  </si>
  <si>
    <t>[曼谷]曼谷拉差贴威维拉酒店 (SHA Plus+)(Vela be Bangkok Ratchathewi  (SHA Plus+))(55745233)</t>
  </si>
  <si>
    <t>维拉智能双床房&lt;2人入住&gt;&lt;不退款&gt;</t>
  </si>
  <si>
    <t>LIU/YUCHEN</t>
  </si>
  <si>
    <t xml:space="preserve">2695200	</t>
  </si>
  <si>
    <t xml:space="preserve">21033987745	</t>
  </si>
  <si>
    <t>[坤甸]坤甸尼奥噶迦玛达酒店(Hotel Neo Gajah Mada Pontianak by ASTON)(55543096)</t>
  </si>
  <si>
    <t>欧力嗯房&lt;2人入住&gt;&lt;不退款&gt;&lt;早餐&gt;</t>
  </si>
  <si>
    <t>TIPANI/DEVI</t>
  </si>
  <si>
    <t xml:space="preserve">21035400334	</t>
  </si>
  <si>
    <t>[热海市]东横INN 热海站前(Toyoko Inn Atami Ekimae)(92028185)</t>
  </si>
  <si>
    <t>客房(双床)-可吸烟&lt;2人入住&gt;&lt;不退款&gt;&lt;早餐&gt;</t>
  </si>
  <si>
    <t>HAN/JIAPENG</t>
  </si>
  <si>
    <t xml:space="preserve">2695708	</t>
  </si>
  <si>
    <t xml:space="preserve">21036082447	</t>
  </si>
  <si>
    <t>[曼谷]曼谷拉差达瑞士酒店 (SHA Extra Plus)(Swissotel Bangkok Ratchada (SHA Extra Plus))(54503361)</t>
  </si>
  <si>
    <t>瑞士尊贵房&lt;2人入住&gt;&lt;不退款&gt;</t>
  </si>
  <si>
    <t>LIU/QING</t>
  </si>
  <si>
    <t xml:space="preserve">21036795794	</t>
  </si>
  <si>
    <t>瑞士优选房&lt;2人入住&gt;&lt;不退款&gt;</t>
  </si>
  <si>
    <t>Xia/Jingyu</t>
  </si>
  <si>
    <t xml:space="preserve">2695971	</t>
  </si>
  <si>
    <t xml:space="preserve">2061774	</t>
  </si>
  <si>
    <t xml:space="preserve">21037280517	</t>
  </si>
  <si>
    <t>[檀香山]阿夸天际线酒店(Aqua Skyline at Island Colony)(70394069)</t>
  </si>
  <si>
    <t>一室房(小厨房)&lt;2人入住&gt;&lt;不退款&gt;</t>
  </si>
  <si>
    <t>Cabbat/Bryan Paul</t>
  </si>
  <si>
    <t xml:space="preserve">0308681	</t>
  </si>
  <si>
    <t xml:space="preserve">21037757373	</t>
  </si>
  <si>
    <t>[斋浦尔]比尚阁堡阿丽拉酒店 - 凯悦品牌(Alila Fort Bishangarh - A Hyatt Brand)(55812462)</t>
  </si>
  <si>
    <t>传统房（1张特大床）&lt;2人入住&gt;&lt;不退款&gt;&lt;早餐&gt;</t>
  </si>
  <si>
    <t>Saini/Sahil</t>
  </si>
  <si>
    <t xml:space="preserve">2696175	</t>
  </si>
  <si>
    <t xml:space="preserve">21154802	</t>
  </si>
  <si>
    <t xml:space="preserve">21038744581	</t>
  </si>
  <si>
    <t>[布赖顿]罗彻斯特梦露大道凯隆波因特酒店(Clarion Pointe Rochester Monroe Avenue)(91812646)</t>
  </si>
  <si>
    <t>标准间1特大床&lt;2人入住&gt;&lt;不退款&gt;&lt;早餐&gt;</t>
  </si>
  <si>
    <t>Taylor/Felicia</t>
  </si>
  <si>
    <t xml:space="preserve">21040139942	</t>
  </si>
  <si>
    <t>[利马]利马市温德姆科斯塔朗晴酒店(Costa del Sol Wyndham Lima City)(55465469)</t>
  </si>
  <si>
    <t>双人床房&lt;2人入住&gt;&lt;不退款&gt;&lt;早餐&gt;</t>
  </si>
  <si>
    <t>WEI/CHENHUI</t>
  </si>
  <si>
    <t xml:space="preserve">64621984	</t>
  </si>
  <si>
    <t xml:space="preserve">21040603799	</t>
  </si>
  <si>
    <t>Cao/Zhu</t>
  </si>
  <si>
    <t xml:space="preserve">21040599140	</t>
  </si>
  <si>
    <t>[曼谷]曼谷威客3號酒店 (SHA Plus+)(Vic3 Bangkok  (SHA Plus+))(55270338)</t>
  </si>
  <si>
    <t>行政双人一室公寓&lt;2人入住&gt;&lt;不退款&gt;&lt;早餐&gt;</t>
  </si>
  <si>
    <t>CHIMKHAN /PHICHAI</t>
  </si>
  <si>
    <t xml:space="preserve">1033160	</t>
  </si>
  <si>
    <t xml:space="preserve">21040631098	</t>
  </si>
  <si>
    <t>[曼谷]曼谷沙吞智选假日酒店(Holiday Inn Express Bangkok Sathorn)(55253984)</t>
  </si>
  <si>
    <t>标准大床房&lt;2人入住&gt;&lt;不退款&gt;&lt;早餐&gt;</t>
  </si>
  <si>
    <t>LI/MUZI</t>
  </si>
  <si>
    <t xml:space="preserve">44702998	</t>
  </si>
  <si>
    <t xml:space="preserve">21040968069	</t>
  </si>
  <si>
    <t>[曼谷]坎帕斯好客集团素坤逸13号城市别致酒店(Citichic Sukhumvit 13 by Compass Hospitality)(60480298)</t>
  </si>
  <si>
    <t>Mangkornphathanphorn/Pornphawit</t>
  </si>
  <si>
    <t xml:space="preserve">EXP-2013838336	</t>
  </si>
  <si>
    <t xml:space="preserve">21041019028	</t>
  </si>
  <si>
    <t>[波士顿]波士顿舒适酒店(Comfort Inn Boston)(55862043)</t>
  </si>
  <si>
    <t>2张双人床客房&lt;2人入住&gt;&lt;不退款&gt;&lt;早餐&gt;</t>
  </si>
  <si>
    <t>Khan/Mohsin</t>
  </si>
  <si>
    <t xml:space="preserve">21041588891	</t>
  </si>
  <si>
    <t>[Madegondo]梭罗巴鲁最爱酒店(favehotel Solo Baru)(55414345)</t>
  </si>
  <si>
    <t>趣味房&lt;2人入住&gt;&lt;不退款&gt;&lt;早餐&gt;</t>
  </si>
  <si>
    <t>Purnama/Ermawan Fitra</t>
  </si>
  <si>
    <t xml:space="preserve">21041968697	</t>
  </si>
  <si>
    <t>[伊斯坦布尔]伊斯坦布尔温德姆卡拉墨斯海滨大酒店(Wyndham Grand Istanbul Kalamış Marina Hotel)(55281018)</t>
  </si>
  <si>
    <t>豪华城景房&lt;2人入住&gt;&lt;不退款&gt;</t>
  </si>
  <si>
    <t>Kobakhidze/Giorgi</t>
  </si>
  <si>
    <t xml:space="preserve">报客人名字办理入住	</t>
  </si>
  <si>
    <t xml:space="preserve">21042271746	</t>
  </si>
  <si>
    <t>[迪拜]迪拜艾美酒店及会议中心(Le Méridien Dubai Hotel &amp; Conference Centre)(68026714)</t>
  </si>
  <si>
    <t>高级池景直通泳池大床房&lt;2人入住&gt;&lt;不退款&gt;</t>
  </si>
  <si>
    <t>Lau/Kin Wang</t>
  </si>
  <si>
    <t xml:space="preserve">77561335	</t>
  </si>
  <si>
    <t xml:space="preserve">21043025137	</t>
  </si>
  <si>
    <t>[里昂]里昂波斯科罗酒店(Boscolo Lyon)(78201909)</t>
  </si>
  <si>
    <t>行政房&lt;2人入住&gt;&lt;不退款&gt;</t>
  </si>
  <si>
    <t>SHANJESCHELNIG/MICHELLE XIAO YANG</t>
  </si>
  <si>
    <t xml:space="preserve">21043240769	</t>
  </si>
  <si>
    <t>[普吉岛]卡塔泻湖酒店(Phuket Kata Resotel)(55391514)</t>
  </si>
  <si>
    <t>池畔房&lt;2人入住&gt;&lt;不退款&gt;&lt;早餐&gt;</t>
  </si>
  <si>
    <t>DABOUT/OLIVIER</t>
  </si>
  <si>
    <t xml:space="preserve">21043440071	</t>
  </si>
  <si>
    <t>[拉斯维加斯]拉斯维加斯金砖酒店(Golden Nugget Las Vegas)(55666051)</t>
  </si>
  <si>
    <t>卡尔森塔楼豪华房（特大床）&lt;2人入住&gt;&lt;不退款&gt;</t>
  </si>
  <si>
    <t>Carnaval/Hector</t>
  </si>
  <si>
    <t xml:space="preserve">21043504024	</t>
  </si>
  <si>
    <t>[首尔]三井酒店(Hotel Samjung)(55337145)</t>
  </si>
  <si>
    <t>标准双人房&lt;2人入住&gt;&lt;不退款&gt;</t>
  </si>
  <si>
    <t>CHOI/KYEONGSEONG</t>
  </si>
  <si>
    <t xml:space="preserve">21043652183	</t>
  </si>
  <si>
    <t>[吉隆坡]铂尔曼吉隆坡城市中心大酒店(Pullman Kuala Lumpur City Centre Hotel &amp; Residences)(56185634)</t>
  </si>
  <si>
    <t>豪华双床房&lt;2人入住&gt;&lt;不退款&gt;&lt;早餐&gt;</t>
  </si>
  <si>
    <t>ZHAO/BIN</t>
  </si>
  <si>
    <t xml:space="preserve">2697381	</t>
  </si>
  <si>
    <t xml:space="preserve">867929	</t>
  </si>
  <si>
    <t xml:space="preserve">21044049923	</t>
  </si>
  <si>
    <t>[新加坡]新加坡京华酒店 (Staycation Approved)(Hotel Royal Singapore (Staycation Approved))(55465127)</t>
  </si>
  <si>
    <t>高级房&lt;2人入住&gt;&lt;不退款&gt;</t>
  </si>
  <si>
    <t>Wee Lim/Han,Wee Lim/Han</t>
  </si>
  <si>
    <t xml:space="preserve">21044233876	</t>
  </si>
  <si>
    <t>[甲米]甲米城市酒店(SHA Extra Plus)(City Hotel Krabi(SHA Extra Plus))(55639595)</t>
  </si>
  <si>
    <t>高级新式双人房&lt;2人入住&gt;&lt;不退款&gt;</t>
  </si>
  <si>
    <t>Kohklang/Anchalee</t>
  </si>
  <si>
    <t xml:space="preserve">21043943026	</t>
  </si>
  <si>
    <t>[曼谷]奇德伦中心酒店 (SHA Extra Plus)(Centre Point Chidlom (SHA Extra Plus))(55270494)</t>
  </si>
  <si>
    <t>超值家庭套房&lt;4人入住&gt;&lt;不退款&gt;&lt;早餐&gt;</t>
  </si>
  <si>
    <t>Leaphea /LeapheaSam</t>
  </si>
  <si>
    <t xml:space="preserve">2697449	</t>
  </si>
  <si>
    <t xml:space="preserve">1501418	</t>
  </si>
  <si>
    <t xml:space="preserve">21044275162	</t>
  </si>
  <si>
    <t>[里诺]里诺金沙丽晶娱乐场酒店(Sands Regency Casino Hotel Reno)(55299504)</t>
  </si>
  <si>
    <t>尊贵2张大床房&lt;2人入住&gt;&lt;不退款&gt;</t>
  </si>
  <si>
    <t>Loya/Mariana</t>
  </si>
  <si>
    <t xml:space="preserve">21044771965	</t>
  </si>
  <si>
    <t>[南]南府苏卡塞姆酒店(Sukkasem Hotel)(90401702)</t>
  </si>
  <si>
    <t>标准间&lt;2人入住&gt;&lt;不退款&gt;</t>
  </si>
  <si>
    <t>CHAROENSUK /THANAKORN</t>
  </si>
  <si>
    <t xml:space="preserve">21044780877	</t>
  </si>
  <si>
    <t>CHA/INYOUNG</t>
  </si>
  <si>
    <t xml:space="preserve">21045281233	</t>
  </si>
  <si>
    <t>[孔敬]OMG酒店(OMG Hotel)(89917102)</t>
  </si>
  <si>
    <t>jamsai/siritorn</t>
  </si>
  <si>
    <t xml:space="preserve">2697722	</t>
  </si>
  <si>
    <t xml:space="preserve">21045307475	</t>
  </si>
  <si>
    <t>[巴西利亚]卡利南喝普鲁斯尊贵酒店(Cullinan Hplus Premium)(55414378)</t>
  </si>
  <si>
    <t>高级双人床房&lt;2人入住&gt;&lt;不退款&gt;&lt;早餐&gt;</t>
  </si>
  <si>
    <t>Versiani/Paulo Vitor,Alves/Amanda Caroline</t>
  </si>
  <si>
    <t xml:space="preserve">64644919	</t>
  </si>
  <si>
    <t xml:space="preserve">21045444200	</t>
  </si>
  <si>
    <t>[阿布扎比]亚斯岛丽柏酒店(Park Inn by Radisson Abu Dhabi Yas Island)(55872255)</t>
  </si>
  <si>
    <t>广场景观房&lt;2人入住&gt;&lt;不退款&gt;</t>
  </si>
  <si>
    <t>LYU/DAN</t>
  </si>
  <si>
    <t xml:space="preserve">29224526	</t>
  </si>
  <si>
    <t xml:space="preserve">21045591617	</t>
  </si>
  <si>
    <t>[萨尔路易斯]萨尔路易斯维克多旅居酒店(Victor's Residenz-Hotel Saarlouis)(91545419)</t>
  </si>
  <si>
    <t>经典双人标准间&lt;2人入住&gt;&lt;不退款&gt;</t>
  </si>
  <si>
    <t>Sula/Vasile</t>
  </si>
  <si>
    <t xml:space="preserve">2697790	</t>
  </si>
  <si>
    <t xml:space="preserve">117017022	</t>
  </si>
  <si>
    <t xml:space="preserve">21045808273	</t>
  </si>
  <si>
    <t>[班达楠榜]流行 - 丹绒加弄 - 楠榜酒店(Pop! Hotel Tanjung Karang - Lampung)(55299652)</t>
  </si>
  <si>
    <t>流行房&lt;2人入住&gt;&lt;不退款&gt;</t>
  </si>
  <si>
    <t>WAHYUNI/MIRA</t>
  </si>
  <si>
    <t xml:space="preserve">2697842	</t>
  </si>
  <si>
    <t xml:space="preserve">21045837635	</t>
  </si>
  <si>
    <t>[迪拜]皇家郁金香酒店(Royal Tulip Hotel)(77368341)</t>
  </si>
  <si>
    <t>标准房（双人床或双床）&lt;2人入住&gt;&lt;不退款&gt;</t>
  </si>
  <si>
    <t>Ahmed/Waqas</t>
  </si>
  <si>
    <t xml:space="preserve">133736	</t>
  </si>
  <si>
    <t xml:space="preserve">21045902576	</t>
  </si>
  <si>
    <t>[Mueang Nuea]布恩斯里精品酒店(Boonsiri Boutique Hotel)(92028176)</t>
  </si>
  <si>
    <t>标准双床二楼客房&lt;2人入住&gt;&lt;不退款&gt;</t>
  </si>
  <si>
    <t>Promwiang/Suparut</t>
  </si>
  <si>
    <t xml:space="preserve">21045912164	</t>
  </si>
  <si>
    <t>[曼谷]格瑞丝酒店(Grace Hotel)(55299129)</t>
  </si>
  <si>
    <t>Panngam/Watoosiri</t>
  </si>
  <si>
    <t xml:space="preserve">HGUConf2014140312	</t>
  </si>
  <si>
    <t xml:space="preserve">21046052156	</t>
  </si>
  <si>
    <t>[巴厘岛]巴厘岛库塔探索酒店(Quest Hotel Kuta Bali  by ASTON)(55414005)</t>
  </si>
  <si>
    <t>Friis/Rasmus</t>
  </si>
  <si>
    <t xml:space="preserve">21046359256	</t>
  </si>
  <si>
    <t xml:space="preserve">22021926	</t>
  </si>
  <si>
    <t xml:space="preserve">21046473535	</t>
  </si>
  <si>
    <t>[安曼]安曼皇冠假日酒店(Crowne Plaza Amman, an IHG Hotel)(55812212)</t>
  </si>
  <si>
    <t>高级房&lt;2人入住&gt;&lt;不退款&gt;&lt;早餐&gt;</t>
  </si>
  <si>
    <t>ZHANG/GUANGHUI,GUO/JINGWEI</t>
  </si>
  <si>
    <t xml:space="preserve">2697982	</t>
  </si>
  <si>
    <t xml:space="preserve">21061125443	</t>
  </si>
  <si>
    <t>[迪拜]阿拉比昂广场 M 开放式公寓酒店(Studio M Arabian Plaza)(89916471)</t>
  </si>
  <si>
    <t>都市房&lt;2人入住&gt;&lt;不退款&gt;</t>
  </si>
  <si>
    <t>afroz /Mohammed</t>
  </si>
  <si>
    <t xml:space="preserve">790761	</t>
  </si>
  <si>
    <t>取消</t>
  </si>
  <si>
    <t>，</t>
  </si>
  <si>
    <t>161378 HKD</t>
  </si>
  <si>
    <t>A220922093939481</t>
  </si>
  <si>
    <t xml:space="preserve">A220922094006481 </t>
  </si>
  <si>
    <t>总计：161378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</si>
  <si>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</si>
  <si>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</si>
  <si>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</si>
  <si>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</si>
  <si>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</si>
  <si>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</si>
  <si>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</si>
  <si>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</si>
  <si>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</si>
  <si>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</si>
  <si>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</si>
  <si>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</si>
  <si>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</si>
  <si>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</si>
  <si>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</si>
  <si>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</si>
  <si>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</si>
  <si>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</si>
  <si>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</si>
  <si>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2022-09-18</t>
  </si>
  <si>
    <t>2698016</t>
  </si>
  <si>
    <t>阿拉比昂广场 M 开放式公寓酒店</t>
  </si>
  <si>
    <t>afroz Mohammed</t>
  </si>
  <si>
    <t>2022-09-19</t>
  </si>
  <si>
    <t>退房日周结</t>
  </si>
  <si>
    <t>226.31</t>
  </si>
  <si>
    <t>254.00</t>
  </si>
  <si>
    <t>0</t>
  </si>
  <si>
    <t>0.00</t>
  </si>
  <si>
    <t>携程汇智国际直连</t>
  </si>
  <si>
    <t>925</t>
  </si>
  <si>
    <t>2022-09-18 21:41:41</t>
  </si>
  <si>
    <t>否</t>
  </si>
  <si>
    <t>汇智国际旅游发展有限公司</t>
  </si>
  <si>
    <t>直连</t>
  </si>
  <si>
    <t>阿拉伯联合酋长国</t>
  </si>
  <si>
    <t>2697982</t>
  </si>
  <si>
    <t>安曼皇冠假日酒店</t>
  </si>
  <si>
    <t>ZHANG GUANGHUI,GUO JINGWEI</t>
  </si>
  <si>
    <t>991.68</t>
  </si>
  <si>
    <t>1113.00</t>
  </si>
  <si>
    <t>2022-09-18 21:11:45</t>
  </si>
  <si>
    <t>约旦</t>
  </si>
  <si>
    <t>2697961</t>
  </si>
  <si>
    <t>首尔三井酒店</t>
  </si>
  <si>
    <t>CHA INYOUNG</t>
  </si>
  <si>
    <t>578.26</t>
  </si>
  <si>
    <t>649.00</t>
  </si>
  <si>
    <t>2022-09-18 20:55:35</t>
  </si>
  <si>
    <t>韩国</t>
  </si>
  <si>
    <t>2697905</t>
  </si>
  <si>
    <t>巴厘岛库塔探索酒店</t>
  </si>
  <si>
    <t>Friis Rasmus</t>
  </si>
  <si>
    <t>108.70</t>
  </si>
  <si>
    <t>122.00</t>
  </si>
  <si>
    <t>2022-09-18 20:15:26</t>
  </si>
  <si>
    <t>印度尼西亚</t>
  </si>
  <si>
    <t>2697866</t>
  </si>
  <si>
    <t>格瑞丝酒店</t>
  </si>
  <si>
    <t>Panngam Watoosiri</t>
  </si>
  <si>
    <t>248.59</t>
  </si>
  <si>
    <t>279.00</t>
  </si>
  <si>
    <t>2022-09-18 19:54:43</t>
  </si>
  <si>
    <t>泰国</t>
  </si>
  <si>
    <t>2697861</t>
  </si>
  <si>
    <t>皇家锡里精品酒店</t>
  </si>
  <si>
    <t>Promwiang Suparut</t>
  </si>
  <si>
    <t>74.84</t>
  </si>
  <si>
    <t>84.00</t>
  </si>
  <si>
    <t>2022-09-18 19:52:07</t>
  </si>
  <si>
    <t>2697842</t>
  </si>
  <si>
    <t>流行 - 丹绒加弄 - 楠榜酒店</t>
  </si>
  <si>
    <t>WAHYUNI MIRA</t>
  </si>
  <si>
    <t>119.39</t>
  </si>
  <si>
    <t>134.00</t>
  </si>
  <si>
    <t>2022-09-18 19:35:39</t>
  </si>
  <si>
    <t>2697790</t>
  </si>
  <si>
    <t>萨尔路易斯维克多旅居酒店</t>
  </si>
  <si>
    <t>Sula Vasile</t>
  </si>
  <si>
    <t>493.61</t>
  </si>
  <si>
    <t>554.00</t>
  </si>
  <si>
    <t>2022-09-18 20:12:35</t>
  </si>
  <si>
    <t>德国</t>
  </si>
  <si>
    <t>2697751</t>
  </si>
  <si>
    <t>亚斯岛丽柏酒店</t>
  </si>
  <si>
    <t>LYU DAN</t>
  </si>
  <si>
    <t>431.24</t>
  </si>
  <si>
    <t>484.00</t>
  </si>
  <si>
    <t>2022-09-18 18:32:44</t>
  </si>
  <si>
    <t>2697727</t>
  </si>
  <si>
    <t>卡利南喝普鲁斯尊贵酒店</t>
  </si>
  <si>
    <t>Versiani Paulo Vitor,Alves Amanda Caroline</t>
  </si>
  <si>
    <t>305.61</t>
  </si>
  <si>
    <t>343.00</t>
  </si>
  <si>
    <t>2022-09-18 18:10:59</t>
  </si>
  <si>
    <t>巴西</t>
  </si>
  <si>
    <t>2697722</t>
  </si>
  <si>
    <t>OMG 住宅酒店</t>
  </si>
  <si>
    <t>jamsai siritorn</t>
  </si>
  <si>
    <t>128.30</t>
  </si>
  <si>
    <t>144.00</t>
  </si>
  <si>
    <t>2022-09-18 18:13:15</t>
  </si>
  <si>
    <t>2697632</t>
  </si>
  <si>
    <t>2022-09-18 16:43:19</t>
  </si>
  <si>
    <t>2697631</t>
  </si>
  <si>
    <t>苏卡塞姆酒店</t>
  </si>
  <si>
    <t>CHAROENSUK THANAKORN</t>
  </si>
  <si>
    <t>89.10</t>
  </si>
  <si>
    <t>100.00</t>
  </si>
  <si>
    <t>2022-09-18 16:50:33</t>
  </si>
  <si>
    <t>2697510</t>
  </si>
  <si>
    <t>里诺金沙丽晶赌场酒店</t>
  </si>
  <si>
    <t>Loya Mariana</t>
  </si>
  <si>
    <t>468.67</t>
  </si>
  <si>
    <t>526.00</t>
  </si>
  <si>
    <t>2022-09-18 15:35:48</t>
  </si>
  <si>
    <t>美国</t>
  </si>
  <si>
    <t>2697498</t>
  </si>
  <si>
    <t>甲米城市酒店(SHA Extra Plus)</t>
  </si>
  <si>
    <t>Kohklang Anchalee</t>
  </si>
  <si>
    <t>131.87</t>
  </si>
  <si>
    <t>148.00</t>
  </si>
  <si>
    <t>2022-09-18 15:26:24</t>
  </si>
  <si>
    <t>2697461</t>
  </si>
  <si>
    <t>新加坡京华酒店 (Staycation Approved)</t>
  </si>
  <si>
    <t>Wee Lim Han,Wee Lim Han</t>
  </si>
  <si>
    <t>768.93</t>
  </si>
  <si>
    <t>863.00</t>
  </si>
  <si>
    <t>2022-09-18 15:01:48</t>
  </si>
  <si>
    <t>新加坡</t>
  </si>
  <si>
    <t>2697449</t>
  </si>
  <si>
    <t>奇德伦中心酒店 (SHA Extra Plus)</t>
  </si>
  <si>
    <t>Leaphea LeapheaSam</t>
  </si>
  <si>
    <t>873.18</t>
  </si>
  <si>
    <t>980.00</t>
  </si>
  <si>
    <t>2022-09-18 16:21:42</t>
  </si>
  <si>
    <t>直采</t>
  </si>
  <si>
    <t>2697381</t>
  </si>
  <si>
    <t>铂尔曼吉隆坡城市中心大酒店</t>
  </si>
  <si>
    <t>ZHAO BIN</t>
  </si>
  <si>
    <t>521.24</t>
  </si>
  <si>
    <t>585.00</t>
  </si>
  <si>
    <t>2022-09-18 14:29:46</t>
  </si>
  <si>
    <t>马来西亚</t>
  </si>
  <si>
    <t>2697363</t>
  </si>
  <si>
    <t>CHOI KYEONGSEONG</t>
  </si>
  <si>
    <t>2022-09-18 13:42:05</t>
  </si>
  <si>
    <t>2697355</t>
  </si>
  <si>
    <t>拉斯维加斯金砖酒店</t>
  </si>
  <si>
    <t>Carnaval Hector</t>
  </si>
  <si>
    <t>1606.47</t>
  </si>
  <si>
    <t>1803.00</t>
  </si>
  <si>
    <t>2022-09-18 13:33:46</t>
  </si>
  <si>
    <t>2697319</t>
  </si>
  <si>
    <t>卡塔泻湖酒店</t>
  </si>
  <si>
    <t>DABOUT OLIVIER</t>
  </si>
  <si>
    <t>172.85</t>
  </si>
  <si>
    <t>194.00</t>
  </si>
  <si>
    <t>2022-09-18 13:07:42</t>
  </si>
  <si>
    <t>2697276</t>
  </si>
  <si>
    <t>里昂波斯科罗酒店</t>
  </si>
  <si>
    <t>SHANJESCHELNIG MICHELLE XIAO YANG</t>
  </si>
  <si>
    <t>2568.75</t>
  </si>
  <si>
    <t>2883.00</t>
  </si>
  <si>
    <t>2022-09-18 12:29:27</t>
  </si>
  <si>
    <t>法国</t>
  </si>
  <si>
    <t>2697106</t>
  </si>
  <si>
    <t>迪拜艾美酒店及会议中心</t>
  </si>
  <si>
    <t>Lau Kin Wang</t>
  </si>
  <si>
    <t>831.30</t>
  </si>
  <si>
    <t>933.00</t>
  </si>
  <si>
    <t>2022-09-18 10:31:54</t>
  </si>
  <si>
    <t>2697063</t>
  </si>
  <si>
    <t>伊斯坦布尔温德姆卡拉墨斯海滨大酒店</t>
  </si>
  <si>
    <t>Kobakhidze Giorgi</t>
  </si>
  <si>
    <t>1047.82</t>
  </si>
  <si>
    <t>1176.00</t>
  </si>
  <si>
    <t>2022-09-18 09:42:31</t>
  </si>
  <si>
    <t>土耳其</t>
  </si>
  <si>
    <t>2696998</t>
  </si>
  <si>
    <t>梭罗巴鲁最爱酒店</t>
  </si>
  <si>
    <t>Purnama Ermawan Fitra</t>
  </si>
  <si>
    <t>190.67</t>
  </si>
  <si>
    <t>214.00</t>
  </si>
  <si>
    <t>2022-09-18 08:07:54</t>
  </si>
  <si>
    <t>2022-09-17</t>
  </si>
  <si>
    <t>2696780</t>
  </si>
  <si>
    <t>曼谷沙通智选假日酒店</t>
  </si>
  <si>
    <t>LI MUZI</t>
  </si>
  <si>
    <t>314.98</t>
  </si>
  <si>
    <t>353.00</t>
  </si>
  <si>
    <t>2022-09-17 23:49:35</t>
  </si>
  <si>
    <t>2022-09-12</t>
  </si>
  <si>
    <t>2688238</t>
  </si>
  <si>
    <t>泰国清莱艾美度假村</t>
  </si>
  <si>
    <t>CAPPELLIN FLORA</t>
  </si>
  <si>
    <t>933.04</t>
  </si>
  <si>
    <t>1055.00</t>
  </si>
  <si>
    <t>2022-09-12 05:47:52</t>
  </si>
  <si>
    <t>2022-09-04</t>
  </si>
  <si>
    <t>2678258</t>
  </si>
  <si>
    <t>丹机场贝斯特韦斯特酒店</t>
  </si>
  <si>
    <t>Ericsson Ulf</t>
  </si>
  <si>
    <t>612.30</t>
  </si>
  <si>
    <t>695.00</t>
  </si>
  <si>
    <t>2022-09-04 00:06:55</t>
  </si>
  <si>
    <t>丹麦</t>
  </si>
  <si>
    <t>2696771</t>
  </si>
  <si>
    <t>曼谷维3酒店(曼谷威客3号酒店)</t>
  </si>
  <si>
    <t>CHIMKHAN PHICHAI</t>
  </si>
  <si>
    <t>246.27</t>
  </si>
  <si>
    <t>276.00</t>
  </si>
  <si>
    <t>2022-09-17 23:42:54</t>
  </si>
  <si>
    <t>2022-09-10</t>
  </si>
  <si>
    <t>2685377</t>
  </si>
  <si>
    <t>曼谷奔齐中心大酒店</t>
  </si>
  <si>
    <t>SIM MIN TECK</t>
  </si>
  <si>
    <t>539.20</t>
  </si>
  <si>
    <t>607.00</t>
  </si>
  <si>
    <t>2022-09-10 09:49:49</t>
  </si>
  <si>
    <t>2022-08-22</t>
  </si>
  <si>
    <t>2663298</t>
  </si>
  <si>
    <t>宜必思鲁汶中心酒店</t>
  </si>
  <si>
    <t>Valiveti Annapurna,Valiveti Annapurna</t>
  </si>
  <si>
    <t>2022-09-16</t>
  </si>
  <si>
    <t>1094.47</t>
  </si>
  <si>
    <t>1257.00</t>
  </si>
  <si>
    <t>2022-08-22 12:40:26</t>
  </si>
  <si>
    <t>比利时</t>
  </si>
  <si>
    <t>2695164</t>
  </si>
  <si>
    <t>米兰华美达广场酒店</t>
  </si>
  <si>
    <t>GUPTA SAHIL</t>
  </si>
  <si>
    <t>1508.83</t>
  </si>
  <si>
    <t>1690.00</t>
  </si>
  <si>
    <t>2022-09-17 00:49:28</t>
  </si>
  <si>
    <t>意大利</t>
  </si>
  <si>
    <t>2022-09-15</t>
  </si>
  <si>
    <t>2691973</t>
  </si>
  <si>
    <t>米兰NH集团总统酒店</t>
  </si>
  <si>
    <t>Yang Yinchieh</t>
  </si>
  <si>
    <t>37537.79</t>
  </si>
  <si>
    <t>42201.00</t>
  </si>
  <si>
    <t>2022-09-15 00:26:43</t>
  </si>
  <si>
    <t>2022-09-13</t>
  </si>
  <si>
    <t>2689454</t>
  </si>
  <si>
    <t>普吉岛安达曼特拉海洋度假村 (SHA Extra Plus)</t>
  </si>
  <si>
    <t>RAHMAN AQUIB,ULLAH MAHMUD</t>
  </si>
  <si>
    <t>1501.37</t>
  </si>
  <si>
    <t>1698.00</t>
  </si>
  <si>
    <t>2022-09-13 11:22:56</t>
  </si>
  <si>
    <t>2693417</t>
  </si>
  <si>
    <t>皇家利澳酒店</t>
  </si>
  <si>
    <t>Morais Daniel</t>
  </si>
  <si>
    <t>214.18</t>
  </si>
  <si>
    <t>241.00</t>
  </si>
  <si>
    <t>2022-09-15 22:30:16</t>
  </si>
  <si>
    <t>2693966</t>
  </si>
  <si>
    <t>波哥大广场酒店</t>
  </si>
  <si>
    <t>Zhang Hongzheng,Richard Richard</t>
  </si>
  <si>
    <t>1826.67</t>
  </si>
  <si>
    <t>2046.00</t>
  </si>
  <si>
    <t>2022-09-16 10:44:57</t>
  </si>
  <si>
    <t>哥伦比亚</t>
  </si>
  <si>
    <t>2696676</t>
  </si>
  <si>
    <t>利马市温德姆科斯塔朗晴酒店</t>
  </si>
  <si>
    <t>WEI CHENHUI</t>
  </si>
  <si>
    <t>410.46</t>
  </si>
  <si>
    <t>460.00</t>
  </si>
  <si>
    <t>2022-09-17 22:20:52</t>
  </si>
  <si>
    <t>秘鲁</t>
  </si>
  <si>
    <t>2695971</t>
  </si>
  <si>
    <t>曼谷拉差达瑞士酒店 (SHA Extra Plus)</t>
  </si>
  <si>
    <t>Xia Jingyu</t>
  </si>
  <si>
    <t>1110.02</t>
  </si>
  <si>
    <t>1244.00</t>
  </si>
  <si>
    <t>2022-09-17 15:38:14</t>
  </si>
  <si>
    <t>2695822</t>
  </si>
  <si>
    <t>LIU QING</t>
  </si>
  <si>
    <t>491.66</t>
  </si>
  <si>
    <t>551.00</t>
  </si>
  <si>
    <t>2022-09-17 13:16:05</t>
  </si>
  <si>
    <t>2688741</t>
  </si>
  <si>
    <t>马尼拉马卡迪成功酒店</t>
  </si>
  <si>
    <t>ROBUZA CATHERINE PAGCU,ROBUZA CATHLEEN PAGCU</t>
  </si>
  <si>
    <t>303.35</t>
  </si>
  <si>
    <t>2022-09-12 14:56:36</t>
  </si>
  <si>
    <t>菲律宾</t>
  </si>
  <si>
    <t>2688719</t>
  </si>
  <si>
    <t>NALING CHRISTINE PAGCU</t>
  </si>
  <si>
    <t>434.24</t>
  </si>
  <si>
    <t>491.00</t>
  </si>
  <si>
    <t>2022-09-12 14:38:31</t>
  </si>
  <si>
    <t>2696059</t>
  </si>
  <si>
    <t>殖民岛阿夸天际线酒店</t>
  </si>
  <si>
    <t>Cabbat Bryan Paul</t>
  </si>
  <si>
    <t>967.25</t>
  </si>
  <si>
    <t>1084.00</t>
  </si>
  <si>
    <t>2022-09-17 15:56:13</t>
  </si>
  <si>
    <t>2696857</t>
  </si>
  <si>
    <t>波士顿舒适酒店</t>
  </si>
  <si>
    <t>Khan Mohsin</t>
  </si>
  <si>
    <t>995.25</t>
  </si>
  <si>
    <t>1117.00</t>
  </si>
  <si>
    <t>2022-09-18 01:52:54</t>
  </si>
  <si>
    <t>2696840</t>
  </si>
  <si>
    <t>坎帕斯好客集团素坤逸13号城市别致酒店</t>
  </si>
  <si>
    <t>Mangkornphathanphorn Pornphawit</t>
  </si>
  <si>
    <t>204.93</t>
  </si>
  <si>
    <t>230.00</t>
  </si>
  <si>
    <t>2022-09-18 01:48:29</t>
  </si>
  <si>
    <t>2022-09-14</t>
  </si>
  <si>
    <t>2691045</t>
  </si>
  <si>
    <t>阿尔巴尼机场&amp;套房品质酒店</t>
  </si>
  <si>
    <t>Siemek Krzysztof</t>
  </si>
  <si>
    <t>577.29</t>
  </si>
  <si>
    <t>2022-09-14 10:42:49</t>
  </si>
  <si>
    <t>2689755</t>
  </si>
  <si>
    <t>洛杉矶国际机场品质套房酒店</t>
  </si>
  <si>
    <t>Boullier Laura</t>
  </si>
  <si>
    <t>803.74</t>
  </si>
  <si>
    <t>909.00</t>
  </si>
  <si>
    <t>2022-09-13 11:10:39</t>
  </si>
  <si>
    <t>2695033</t>
  </si>
  <si>
    <t>伦敦多塞特市酒店</t>
  </si>
  <si>
    <t>Tatman Taylor</t>
  </si>
  <si>
    <t>2032.91</t>
  </si>
  <si>
    <t>2277.00</t>
  </si>
  <si>
    <t>2022-09-16 22:52:57</t>
  </si>
  <si>
    <t>英国</t>
  </si>
  <si>
    <t>2691765</t>
  </si>
  <si>
    <t>OYO拉斯维加斯娱乐场酒店</t>
  </si>
  <si>
    <t>Hastings Matthew</t>
  </si>
  <si>
    <t>386.93</t>
  </si>
  <si>
    <t>435.00</t>
  </si>
  <si>
    <t>2022-09-14 21:47:35</t>
  </si>
  <si>
    <t>2022-09-01</t>
  </si>
  <si>
    <t>2675346</t>
  </si>
  <si>
    <t>好莱坞之梦酒店</t>
  </si>
  <si>
    <t>Bass Brianne</t>
  </si>
  <si>
    <t>7960.41</t>
  </si>
  <si>
    <t>9049.00</t>
  </si>
  <si>
    <t>2022-09-01 14:16:45</t>
  </si>
  <si>
    <t>2695489</t>
  </si>
  <si>
    <t>坤甸尼奥噶迦玛达酒店</t>
  </si>
  <si>
    <t>TIPANI DEVI</t>
  </si>
  <si>
    <t>2022-09-17 09:08:49</t>
  </si>
  <si>
    <t>2689571</t>
  </si>
  <si>
    <t>伦敦希思罗斯德恩公寓</t>
  </si>
  <si>
    <t>HUANG ZHIFENG,CHEN WENWEN</t>
  </si>
  <si>
    <t>1701.20</t>
  </si>
  <si>
    <t>1924.00</t>
  </si>
  <si>
    <t>2022-09-13 07:31:05</t>
  </si>
  <si>
    <t>2022-08-20</t>
  </si>
  <si>
    <t>2661291</t>
  </si>
  <si>
    <t>普罗维登斯毕业生酒店</t>
  </si>
  <si>
    <t>Zaidi Farhan</t>
  </si>
  <si>
    <t>1110.89</t>
  </si>
  <si>
    <t>1276.00</t>
  </si>
  <si>
    <t>2022-08-20 13:33:53</t>
  </si>
  <si>
    <t>2695200</t>
  </si>
  <si>
    <t>曼谷拉差贴威维拉酒店</t>
  </si>
  <si>
    <t>LIU YUCHEN</t>
  </si>
  <si>
    <t>174.99</t>
  </si>
  <si>
    <t>196.00</t>
  </si>
  <si>
    <t>2022-09-17 01:07:10</t>
  </si>
  <si>
    <t>2696770</t>
  </si>
  <si>
    <t>Cao Zhu</t>
  </si>
  <si>
    <t>175.78</t>
  </si>
  <si>
    <t>197.00</t>
  </si>
  <si>
    <t>2022-09-17 23:42:32</t>
  </si>
  <si>
    <t>2694346</t>
  </si>
  <si>
    <t>阿凡托拉酒店</t>
  </si>
  <si>
    <t>yoo sujin</t>
  </si>
  <si>
    <t>1025.83</t>
  </si>
  <si>
    <t>1149.00</t>
  </si>
  <si>
    <t>2022-09-16 14:48:07</t>
  </si>
  <si>
    <t>2690811</t>
  </si>
  <si>
    <t>斯汝普莱亚酒店</t>
  </si>
  <si>
    <t>Ferreira Guilherme</t>
  </si>
  <si>
    <t>1999.60</t>
  </si>
  <si>
    <t>2248.00</t>
  </si>
  <si>
    <t>2022-09-14 03:22:11</t>
  </si>
  <si>
    <t>2691149</t>
  </si>
  <si>
    <t>克莱顿广场酒店</t>
  </si>
  <si>
    <t>Messmer Cassandra</t>
  </si>
  <si>
    <t>915.30</t>
  </si>
  <si>
    <t>1029.00</t>
  </si>
  <si>
    <t>2022-09-14 12:20:11</t>
  </si>
  <si>
    <t>2693087</t>
  </si>
  <si>
    <t>费恩酒店</t>
  </si>
  <si>
    <t>CAOILI CHRISTINE SABINA ARAY,ALEJAN MARY ANN PILLADO</t>
  </si>
  <si>
    <t>562.55</t>
  </si>
  <si>
    <t>633.00</t>
  </si>
  <si>
    <t>2022-09-15 18:43:46</t>
  </si>
  <si>
    <t>芬兰</t>
  </si>
  <si>
    <t>2693309</t>
  </si>
  <si>
    <t>艾利特酒店</t>
  </si>
  <si>
    <t>AISHATHADNAN AISHATH</t>
  </si>
  <si>
    <t>938.47</t>
  </si>
  <si>
    <t>1056.00</t>
  </si>
  <si>
    <t>2022-09-15 21:22:25</t>
  </si>
  <si>
    <t>2695708</t>
  </si>
  <si>
    <t>热海站前东横 INN</t>
  </si>
  <si>
    <t>HAN JIAPENG</t>
  </si>
  <si>
    <t>550.55</t>
  </si>
  <si>
    <t>617.00</t>
  </si>
  <si>
    <t>2022-09-17 12:09:43</t>
  </si>
  <si>
    <t>日本</t>
  </si>
  <si>
    <t>2696175</t>
  </si>
  <si>
    <t>比尚阁堡阿丽拉酒店 - 凯悦品牌</t>
  </si>
  <si>
    <t>Saini Sahil</t>
  </si>
  <si>
    <t>1686.45</t>
  </si>
  <si>
    <t>1890.00</t>
  </si>
  <si>
    <t>2022-09-17 17:01:10</t>
  </si>
  <si>
    <t>印度</t>
  </si>
  <si>
    <t>2693547</t>
  </si>
  <si>
    <t>国家广场旅馆酒店</t>
  </si>
  <si>
    <t>Paiva Misurini Guilherme</t>
  </si>
  <si>
    <t>216.84</t>
  </si>
  <si>
    <t>244.00</t>
  </si>
  <si>
    <t>2022-09-16 00:36:04</t>
  </si>
  <si>
    <t>2022-08-23</t>
  </si>
  <si>
    <t>2664229</t>
  </si>
  <si>
    <t>兰斯伯里古迹酒店</t>
  </si>
  <si>
    <t>Tyler Jordan</t>
  </si>
  <si>
    <t>713.59</t>
  </si>
  <si>
    <t>816.00</t>
  </si>
  <si>
    <t>2022-08-23 09:38:25</t>
  </si>
  <si>
    <t>2691119</t>
  </si>
  <si>
    <t>阿姆丹恩曼谷河畔酒店</t>
  </si>
  <si>
    <t>CHEN HANNI</t>
  </si>
  <si>
    <t>2367.85</t>
  </si>
  <si>
    <t>2662.00</t>
  </si>
  <si>
    <t>2022-09-14 11:50:45</t>
  </si>
  <si>
    <t>2696405</t>
  </si>
  <si>
    <t>罗切斯特梦露大道凯富酒店</t>
  </si>
  <si>
    <t>Taylor Felicia</t>
  </si>
  <si>
    <t>1616.85</t>
  </si>
  <si>
    <t>1812.00</t>
  </si>
  <si>
    <t>2022-09-17 19:21:56</t>
  </si>
  <si>
    <t>2693360</t>
  </si>
  <si>
    <t>南利兹城乡度假酒店</t>
  </si>
  <si>
    <t>Sohal Reema and Baljinder</t>
  </si>
  <si>
    <t>340.37</t>
  </si>
  <si>
    <t>383.00</t>
  </si>
  <si>
    <t>2022-09-15 21:50:31</t>
  </si>
  <si>
    <t>2691395</t>
  </si>
  <si>
    <t>提卡纳酒店</t>
  </si>
  <si>
    <t>KIM JIYOUNG</t>
  </si>
  <si>
    <t>1473.01</t>
  </si>
  <si>
    <t>1656.00</t>
  </si>
  <si>
    <t>2022-09-14 16:16:13</t>
  </si>
  <si>
    <t>2690921</t>
  </si>
  <si>
    <t>斯科里亚尔里约酒店</t>
  </si>
  <si>
    <t>Soares Mariano Costa Rafael</t>
  </si>
  <si>
    <t>651.11</t>
  </si>
  <si>
    <t>732.00</t>
  </si>
  <si>
    <t>2022-09-14 08:12:45</t>
  </si>
  <si>
    <t>2022-09-05</t>
  </si>
  <si>
    <t>2679571</t>
  </si>
  <si>
    <t>铁路通道娱乐场酒店</t>
  </si>
  <si>
    <t>Montoya Jasmine</t>
  </si>
  <si>
    <t>2647.41</t>
  </si>
  <si>
    <t>3005.00</t>
  </si>
  <si>
    <t>2022-09-05 11:15:35</t>
  </si>
  <si>
    <t>2022-09-11</t>
  </si>
  <si>
    <t>2687109</t>
  </si>
  <si>
    <t>马克史宾塞酒店</t>
  </si>
  <si>
    <t>Montes Sandy</t>
  </si>
  <si>
    <t>1639.68</t>
  </si>
  <si>
    <t>1854.00</t>
  </si>
  <si>
    <t>2022-09-11 08:55:46</t>
  </si>
  <si>
    <t>2691367</t>
  </si>
  <si>
    <t>西好莱坞一号酒店</t>
  </si>
  <si>
    <t>YUAN LIN</t>
  </si>
  <si>
    <t>10116.28</t>
  </si>
  <si>
    <t>11373.00</t>
  </si>
  <si>
    <t>2022-09-14 15:52:02</t>
  </si>
  <si>
    <t>2694720</t>
  </si>
  <si>
    <t>阿斯顿卡蒂卡格罗酒店会议中心</t>
  </si>
  <si>
    <t>HAN BO</t>
  </si>
  <si>
    <t>605.32</t>
  </si>
  <si>
    <t>678.00</t>
  </si>
  <si>
    <t>2022-09-16 18:34:09</t>
  </si>
  <si>
    <t>2022-08-29</t>
  </si>
  <si>
    <t>2672213</t>
  </si>
  <si>
    <t>ME 迪拜酒店</t>
  </si>
  <si>
    <t>LEE SHYRWEN,ZHU JESSICA</t>
  </si>
  <si>
    <t>1635.47</t>
  </si>
  <si>
    <t>1864.00</t>
  </si>
  <si>
    <t>2022-08-29 19:14:45</t>
  </si>
  <si>
    <t>2687702</t>
  </si>
  <si>
    <t>Hampton by Hilton London Park Royal</t>
  </si>
  <si>
    <t>Lee Siu Lun</t>
  </si>
  <si>
    <t>757.93</t>
  </si>
  <si>
    <t>857.00</t>
  </si>
  <si>
    <t>2022-09-11 17:46:05</t>
  </si>
  <si>
    <t>2688653</t>
  </si>
  <si>
    <t>Roberts Matthew</t>
  </si>
  <si>
    <t>762.35</t>
  </si>
  <si>
    <t>862.00</t>
  </si>
  <si>
    <t>2022-09-12 13:51:57</t>
  </si>
  <si>
    <t>2022-08-12</t>
  </si>
  <si>
    <t>2653082</t>
  </si>
  <si>
    <t>布特尔酒店</t>
  </si>
  <si>
    <t>Bartel Patrick</t>
  </si>
  <si>
    <t>4052.50</t>
  </si>
  <si>
    <t>4704.00</t>
  </si>
  <si>
    <t>2022-08-12 18:29:35</t>
  </si>
  <si>
    <t>荷兰</t>
  </si>
  <si>
    <t>2022-08-02</t>
  </si>
  <si>
    <t>2641090</t>
  </si>
  <si>
    <t>拉斯维加斯康士登酒店</t>
  </si>
  <si>
    <t>Vargas Michael teodoro</t>
  </si>
  <si>
    <t>11124.44</t>
  </si>
  <si>
    <t>12877.00</t>
  </si>
  <si>
    <t>2022-08-02 07:08:56</t>
  </si>
  <si>
    <t>2022-08-15</t>
  </si>
  <si>
    <t>2655620</t>
  </si>
  <si>
    <t>亚历克西斯公园全套房度假村</t>
  </si>
  <si>
    <t>Albury Sterling</t>
  </si>
  <si>
    <t>3395.02</t>
  </si>
  <si>
    <t>3939.00</t>
  </si>
  <si>
    <t>2022-08-15 09:35:26</t>
  </si>
  <si>
    <t>2022-07-10</t>
  </si>
  <si>
    <t>2616701</t>
  </si>
  <si>
    <t>Palenzuela Jadie</t>
  </si>
  <si>
    <t>3484.16</t>
  </si>
  <si>
    <t>4076.00</t>
  </si>
  <si>
    <t>2022-07-10 14:08:07</t>
  </si>
  <si>
    <t>2022-06-29</t>
  </si>
  <si>
    <t>2606110</t>
  </si>
  <si>
    <t>奥尔良娱乐场酒店</t>
  </si>
  <si>
    <t>Guevara Oscar Alejandro,Alvarez Blanca esther</t>
  </si>
  <si>
    <t>2566.89</t>
  </si>
  <si>
    <t>2998.00</t>
  </si>
  <si>
    <t>2022-06-29 10:39:24</t>
  </si>
  <si>
    <t>2022-06-05</t>
  </si>
  <si>
    <t>2576867</t>
  </si>
  <si>
    <t>Peterson Hanna Erin,Kearns Emma Marie</t>
  </si>
  <si>
    <t>1660.18</t>
  </si>
  <si>
    <t>1952.00</t>
  </si>
  <si>
    <t>2022-06-05 04:16:29</t>
  </si>
  <si>
    <t>2022-08-17</t>
  </si>
  <si>
    <t>2658191</t>
  </si>
  <si>
    <t>斯德哥尔摩阿姆瑞特克拉丽奥酒店</t>
  </si>
  <si>
    <t>Merk Jennifet</t>
  </si>
  <si>
    <t>1415.76</t>
  </si>
  <si>
    <t>1632.00</t>
  </si>
  <si>
    <t>2022-08-17 15:37:48</t>
  </si>
  <si>
    <t>瑞典</t>
  </si>
  <si>
    <t>2022-06-28</t>
  </si>
  <si>
    <t>2605672</t>
  </si>
  <si>
    <t>米拉贝尔广场奥斯超泰尔酒店</t>
  </si>
  <si>
    <t>Abeska Karla,Herman Alexander</t>
  </si>
  <si>
    <t>774.45</t>
  </si>
  <si>
    <t>906.00</t>
  </si>
  <si>
    <t>2022-06-28 21:12:02</t>
  </si>
  <si>
    <t>奥地利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</si>
</sst>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44821</v>
      </c>
      <c r="G2" s="6">
        <v>44823</v>
      </c>
      <c r="H2" s="4">
        <v>1</v>
      </c>
      <c r="I2" s="4">
        <v>2</v>
      </c>
      <c r="J2" s="4">
        <v>2</v>
      </c>
      <c r="K2" s="4" t="s">
        <v>30</v>
      </c>
      <c r="L2" s="4">
        <v>1952</v>
      </c>
      <c r="M2" s="4">
        <v>1952</v>
      </c>
      <c r="N2" s="4" t="s">
        <v>31</v>
      </c>
      <c r="O2" s="4" t="s">
        <v>32</v>
      </c>
      <c r="P2" s="4" t="s">
        <v>33</v>
      </c>
      <c r="Q2" s="4">
        <v>0</v>
      </c>
      <c r="R2" s="7">
        <v>44717</v>
      </c>
      <c r="S2" s="6">
        <v>44826</v>
      </c>
      <c r="T2" s="4" t="s">
        <v>34</v>
      </c>
      <c r="U2" s="4">
        <v>1952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44822</v>
      </c>
      <c r="G3" s="6">
        <v>44823</v>
      </c>
      <c r="H3" s="4">
        <v>1</v>
      </c>
      <c r="I3" s="4">
        <v>1</v>
      </c>
      <c r="J3" s="4">
        <v>1</v>
      </c>
      <c r="K3" s="4" t="s">
        <v>30</v>
      </c>
      <c r="L3" s="4">
        <v>906</v>
      </c>
      <c r="M3" s="4">
        <v>906</v>
      </c>
      <c r="N3" s="4" t="s">
        <v>40</v>
      </c>
      <c r="O3" s="4" t="s">
        <v>32</v>
      </c>
      <c r="P3" s="4" t="s">
        <v>33</v>
      </c>
      <c r="Q3" s="4">
        <v>0</v>
      </c>
      <c r="R3" s="7">
        <v>44740</v>
      </c>
      <c r="S3" s="6">
        <v>44826</v>
      </c>
      <c r="T3" s="4" t="s">
        <v>34</v>
      </c>
      <c r="U3" s="4">
        <v>906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44820</v>
      </c>
      <c r="G4" s="6">
        <v>44823</v>
      </c>
      <c r="H4" s="4">
        <v>1</v>
      </c>
      <c r="I4" s="4">
        <v>3</v>
      </c>
      <c r="J4" s="4">
        <v>3</v>
      </c>
      <c r="K4" s="4" t="s">
        <v>30</v>
      </c>
      <c r="L4" s="4">
        <v>2998</v>
      </c>
      <c r="M4" s="4">
        <v>2998</v>
      </c>
      <c r="N4" s="4" t="s">
        <v>44</v>
      </c>
      <c r="O4" s="4" t="s">
        <v>32</v>
      </c>
      <c r="P4" s="4" t="s">
        <v>33</v>
      </c>
      <c r="Q4" s="4">
        <v>0</v>
      </c>
      <c r="R4" s="7">
        <v>44741</v>
      </c>
      <c r="S4" s="6">
        <v>44826</v>
      </c>
      <c r="T4" s="4" t="s">
        <v>34</v>
      </c>
      <c r="U4" s="4">
        <v>2998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44819</v>
      </c>
      <c r="G5" s="6">
        <v>44823</v>
      </c>
      <c r="H5" s="4">
        <v>1</v>
      </c>
      <c r="I5" s="4">
        <v>4</v>
      </c>
      <c r="J5" s="4">
        <v>4</v>
      </c>
      <c r="K5" s="4" t="s">
        <v>30</v>
      </c>
      <c r="L5" s="4">
        <v>4076</v>
      </c>
      <c r="M5" s="4">
        <v>4076</v>
      </c>
      <c r="N5" s="4" t="s">
        <v>49</v>
      </c>
      <c r="O5" s="4" t="s">
        <v>32</v>
      </c>
      <c r="P5" s="4" t="s">
        <v>33</v>
      </c>
      <c r="Q5" s="4">
        <v>0</v>
      </c>
      <c r="R5" s="7">
        <v>44752</v>
      </c>
      <c r="S5" s="6">
        <v>44826</v>
      </c>
      <c r="T5" s="4" t="s">
        <v>34</v>
      </c>
      <c r="U5" s="4">
        <v>4076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44820</v>
      </c>
      <c r="G6" s="6">
        <v>44823</v>
      </c>
      <c r="H6" s="4">
        <v>1</v>
      </c>
      <c r="I6" s="4">
        <v>3</v>
      </c>
      <c r="J6" s="4">
        <v>3</v>
      </c>
      <c r="K6" s="4" t="s">
        <v>30</v>
      </c>
      <c r="L6" s="4">
        <v>12877</v>
      </c>
      <c r="M6" s="4">
        <v>12877</v>
      </c>
      <c r="N6" s="4" t="s">
        <v>54</v>
      </c>
      <c r="O6" s="4" t="s">
        <v>32</v>
      </c>
      <c r="P6" s="4" t="s">
        <v>33</v>
      </c>
      <c r="Q6" s="4">
        <v>0</v>
      </c>
      <c r="R6" s="7">
        <v>44775</v>
      </c>
      <c r="S6" s="6">
        <v>44826</v>
      </c>
      <c r="T6" s="4" t="s">
        <v>34</v>
      </c>
      <c r="U6" s="4">
        <v>12877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44819</v>
      </c>
      <c r="G7" s="6">
        <v>44823</v>
      </c>
      <c r="H7" s="4">
        <v>1</v>
      </c>
      <c r="I7" s="4">
        <v>4</v>
      </c>
      <c r="J7" s="4">
        <v>4</v>
      </c>
      <c r="K7" s="4" t="s">
        <v>30</v>
      </c>
      <c r="L7" s="4">
        <v>4704</v>
      </c>
      <c r="M7" s="4">
        <v>4704</v>
      </c>
      <c r="N7" s="4" t="s">
        <v>59</v>
      </c>
      <c r="O7" s="4" t="s">
        <v>32</v>
      </c>
      <c r="P7" s="4" t="s">
        <v>33</v>
      </c>
      <c r="Q7" s="4">
        <v>0</v>
      </c>
      <c r="R7" s="7">
        <v>44785</v>
      </c>
      <c r="S7" s="6">
        <v>44826</v>
      </c>
      <c r="T7" s="4" t="s">
        <v>34</v>
      </c>
      <c r="U7" s="4">
        <v>4704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44820</v>
      </c>
      <c r="G8" s="6">
        <v>44823</v>
      </c>
      <c r="H8" s="4">
        <v>1</v>
      </c>
      <c r="I8" s="4">
        <v>3</v>
      </c>
      <c r="J8" s="4">
        <v>3</v>
      </c>
      <c r="K8" s="4" t="s">
        <v>30</v>
      </c>
      <c r="L8" s="4">
        <v>3939</v>
      </c>
      <c r="M8" s="4">
        <v>3939</v>
      </c>
      <c r="N8" s="4" t="s">
        <v>63</v>
      </c>
      <c r="O8" s="4" t="s">
        <v>32</v>
      </c>
      <c r="P8" s="4" t="s">
        <v>33</v>
      </c>
      <c r="Q8" s="4">
        <v>0</v>
      </c>
      <c r="R8" s="7">
        <v>44788</v>
      </c>
      <c r="S8" s="6">
        <v>44826</v>
      </c>
      <c r="T8" s="4" t="s">
        <v>34</v>
      </c>
      <c r="U8" s="4">
        <v>3939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44821</v>
      </c>
      <c r="G9" s="6">
        <v>44823</v>
      </c>
      <c r="H9" s="4">
        <v>1</v>
      </c>
      <c r="I9" s="4">
        <v>2</v>
      </c>
      <c r="J9" s="4">
        <v>2</v>
      </c>
      <c r="K9" s="4" t="s">
        <v>30</v>
      </c>
      <c r="L9" s="4">
        <v>1632</v>
      </c>
      <c r="M9" s="4">
        <v>1632</v>
      </c>
      <c r="N9" s="4" t="s">
        <v>68</v>
      </c>
      <c r="O9" s="4" t="s">
        <v>32</v>
      </c>
      <c r="P9" s="4" t="s">
        <v>33</v>
      </c>
      <c r="Q9" s="4">
        <v>0</v>
      </c>
      <c r="R9" s="7">
        <v>44790</v>
      </c>
      <c r="S9" s="6">
        <v>44826</v>
      </c>
      <c r="T9" s="4" t="s">
        <v>34</v>
      </c>
      <c r="U9" s="4">
        <v>1632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44822</v>
      </c>
      <c r="G10" s="6">
        <v>44823</v>
      </c>
      <c r="H10" s="4">
        <v>1</v>
      </c>
      <c r="I10" s="4">
        <v>1</v>
      </c>
      <c r="J10" s="4">
        <v>1</v>
      </c>
      <c r="K10" s="4" t="s">
        <v>30</v>
      </c>
      <c r="L10" s="4">
        <v>1276</v>
      </c>
      <c r="M10" s="4">
        <v>1276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44793</v>
      </c>
      <c r="S10" s="6">
        <v>44826</v>
      </c>
      <c r="T10" s="4" t="s">
        <v>34</v>
      </c>
      <c r="U10" s="4">
        <v>1276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44820</v>
      </c>
      <c r="G11" s="6">
        <v>44823</v>
      </c>
      <c r="H11" s="4">
        <v>1</v>
      </c>
      <c r="I11" s="4">
        <v>3</v>
      </c>
      <c r="J11" s="4">
        <v>3</v>
      </c>
      <c r="K11" s="4" t="s">
        <v>30</v>
      </c>
      <c r="L11" s="4">
        <v>1257</v>
      </c>
      <c r="M11" s="4">
        <v>1257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44795</v>
      </c>
      <c r="S11" s="6">
        <v>44826</v>
      </c>
      <c r="T11" s="4" t="s">
        <v>34</v>
      </c>
      <c r="U11" s="4">
        <v>1257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/>
      <c r="F12" s="6">
        <v>44822</v>
      </c>
      <c r="G12" s="6">
        <v>44823</v>
      </c>
      <c r="H12" s="4">
        <v>0</v>
      </c>
      <c r="I12" s="4">
        <v>1</v>
      </c>
      <c r="J12" s="4">
        <v>0</v>
      </c>
      <c r="K12" s="4" t="s">
        <v>30</v>
      </c>
      <c r="L12" s="4">
        <v>816</v>
      </c>
      <c r="M12" s="4">
        <v>816</v>
      </c>
      <c r="N12" s="4"/>
      <c r="O12" s="4" t="s">
        <v>32</v>
      </c>
      <c r="P12" s="4" t="s">
        <v>33</v>
      </c>
      <c r="Q12" s="4">
        <v>0</v>
      </c>
      <c r="R12" s="7">
        <v>44796</v>
      </c>
      <c r="S12" s="6">
        <v>44826</v>
      </c>
      <c r="T12" s="4" t="s">
        <v>34</v>
      </c>
      <c r="U12" s="4">
        <v>816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44821</v>
      </c>
      <c r="G13" s="6">
        <v>44823</v>
      </c>
      <c r="H13" s="4">
        <v>1</v>
      </c>
      <c r="I13" s="4">
        <v>2</v>
      </c>
      <c r="J13" s="4">
        <v>2</v>
      </c>
      <c r="K13" s="4" t="s">
        <v>30</v>
      </c>
      <c r="L13" s="4">
        <v>1864</v>
      </c>
      <c r="M13" s="4">
        <v>1864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44802</v>
      </c>
      <c r="S13" s="6">
        <v>44826</v>
      </c>
      <c r="T13" s="4" t="s">
        <v>34</v>
      </c>
      <c r="U13" s="4">
        <v>1864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44819</v>
      </c>
      <c r="G14" s="6">
        <v>44823</v>
      </c>
      <c r="H14" s="4">
        <v>1</v>
      </c>
      <c r="I14" s="4">
        <v>4</v>
      </c>
      <c r="J14" s="4">
        <v>4</v>
      </c>
      <c r="K14" s="4" t="s">
        <v>30</v>
      </c>
      <c r="L14" s="4">
        <v>9049</v>
      </c>
      <c r="M14" s="4">
        <v>9049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44805</v>
      </c>
      <c r="S14" s="6">
        <v>44826</v>
      </c>
      <c r="T14" s="4" t="s">
        <v>34</v>
      </c>
      <c r="U14" s="4">
        <v>9049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44822</v>
      </c>
      <c r="G15" s="6">
        <v>44823</v>
      </c>
      <c r="H15" s="4">
        <v>1</v>
      </c>
      <c r="I15" s="4">
        <v>1</v>
      </c>
      <c r="J15" s="4">
        <v>1</v>
      </c>
      <c r="K15" s="4" t="s">
        <v>30</v>
      </c>
      <c r="L15" s="4">
        <v>695</v>
      </c>
      <c r="M15" s="4">
        <v>695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44808</v>
      </c>
      <c r="S15" s="6">
        <v>44826</v>
      </c>
      <c r="T15" s="4" t="s">
        <v>34</v>
      </c>
      <c r="U15" s="4">
        <v>695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44818</v>
      </c>
      <c r="G16" s="6">
        <v>44823</v>
      </c>
      <c r="H16" s="4">
        <v>1</v>
      </c>
      <c r="I16" s="4">
        <v>5</v>
      </c>
      <c r="J16" s="4">
        <v>5</v>
      </c>
      <c r="K16" s="4" t="s">
        <v>30</v>
      </c>
      <c r="L16" s="4">
        <v>3005</v>
      </c>
      <c r="M16" s="4">
        <v>3005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44809</v>
      </c>
      <c r="S16" s="6">
        <v>44826</v>
      </c>
      <c r="T16" s="4" t="s">
        <v>34</v>
      </c>
      <c r="U16" s="4">
        <v>3005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44822</v>
      </c>
      <c r="G17" s="6">
        <v>44823</v>
      </c>
      <c r="H17" s="4">
        <v>1</v>
      </c>
      <c r="I17" s="4">
        <v>1</v>
      </c>
      <c r="J17" s="4">
        <v>1</v>
      </c>
      <c r="K17" s="4" t="s">
        <v>30</v>
      </c>
      <c r="L17" s="4">
        <v>607</v>
      </c>
      <c r="M17" s="4">
        <v>607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44814</v>
      </c>
      <c r="S17" s="6">
        <v>44826</v>
      </c>
      <c r="T17" s="4" t="s">
        <v>34</v>
      </c>
      <c r="U17" s="4">
        <v>607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44822</v>
      </c>
      <c r="G18" s="6">
        <v>44823</v>
      </c>
      <c r="H18" s="4">
        <v>1</v>
      </c>
      <c r="I18" s="4">
        <v>1</v>
      </c>
      <c r="J18" s="4">
        <v>1</v>
      </c>
      <c r="K18" s="4" t="s">
        <v>30</v>
      </c>
      <c r="L18" s="4">
        <v>1854</v>
      </c>
      <c r="M18" s="4">
        <v>1854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44815</v>
      </c>
      <c r="S18" s="6">
        <v>44826</v>
      </c>
      <c r="T18" s="4" t="s">
        <v>34</v>
      </c>
      <c r="U18" s="4">
        <v>1854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44822</v>
      </c>
      <c r="G19" s="6">
        <v>44823</v>
      </c>
      <c r="H19" s="4">
        <v>1</v>
      </c>
      <c r="I19" s="4">
        <v>1</v>
      </c>
      <c r="J19" s="4">
        <v>1</v>
      </c>
      <c r="K19" s="4" t="s">
        <v>30</v>
      </c>
      <c r="L19" s="4">
        <v>857</v>
      </c>
      <c r="M19" s="4">
        <v>857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44815</v>
      </c>
      <c r="S19" s="6">
        <v>44826</v>
      </c>
      <c r="T19" s="4" t="s">
        <v>34</v>
      </c>
      <c r="U19" s="4">
        <v>857</v>
      </c>
      <c r="V19" s="4">
        <v>0</v>
      </c>
      <c r="W19" s="4">
        <v>0</v>
      </c>
      <c r="X19" s="4" t="s">
        <v>35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44822</v>
      </c>
      <c r="G20" s="6">
        <v>44823</v>
      </c>
      <c r="H20" s="4">
        <v>1</v>
      </c>
      <c r="I20" s="4">
        <v>1</v>
      </c>
      <c r="J20" s="4">
        <v>1</v>
      </c>
      <c r="K20" s="4" t="s">
        <v>30</v>
      </c>
      <c r="L20" s="4">
        <v>1055</v>
      </c>
      <c r="M20" s="4">
        <v>1055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44816</v>
      </c>
      <c r="S20" s="6">
        <v>44826</v>
      </c>
      <c r="T20" s="4" t="s">
        <v>34</v>
      </c>
      <c r="U20" s="4">
        <v>1055</v>
      </c>
      <c r="V20" s="4">
        <v>0</v>
      </c>
      <c r="W20" s="4">
        <v>0</v>
      </c>
      <c r="X20" s="4" t="s">
        <v>35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44822</v>
      </c>
      <c r="G21" s="6">
        <v>44823</v>
      </c>
      <c r="H21" s="4">
        <v>1</v>
      </c>
      <c r="I21" s="4">
        <v>1</v>
      </c>
      <c r="J21" s="4">
        <v>1</v>
      </c>
      <c r="K21" s="4" t="s">
        <v>30</v>
      </c>
      <c r="L21" s="4">
        <v>862</v>
      </c>
      <c r="M21" s="4">
        <v>862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44816</v>
      </c>
      <c r="S21" s="6">
        <v>44826</v>
      </c>
      <c r="T21" s="4" t="s">
        <v>34</v>
      </c>
      <c r="U21" s="4">
        <v>862</v>
      </c>
      <c r="V21" s="4">
        <v>0</v>
      </c>
      <c r="W21" s="4">
        <v>0</v>
      </c>
      <c r="X21" s="4" t="s">
        <v>35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44822</v>
      </c>
      <c r="G22" s="6">
        <v>44823</v>
      </c>
      <c r="H22" s="4">
        <v>1</v>
      </c>
      <c r="I22" s="4">
        <v>1</v>
      </c>
      <c r="J22" s="4">
        <v>1</v>
      </c>
      <c r="K22" s="4" t="s">
        <v>30</v>
      </c>
      <c r="L22" s="4">
        <v>491</v>
      </c>
      <c r="M22" s="4">
        <v>491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44816</v>
      </c>
      <c r="S22" s="6">
        <v>44826</v>
      </c>
      <c r="T22" s="4" t="s">
        <v>34</v>
      </c>
      <c r="U22" s="4">
        <v>491</v>
      </c>
      <c r="V22" s="4">
        <v>0</v>
      </c>
      <c r="W22" s="4">
        <v>0</v>
      </c>
      <c r="X22" s="4" t="s">
        <v>35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126</v>
      </c>
      <c r="E23" s="4" t="s">
        <v>131</v>
      </c>
      <c r="F23" s="6">
        <v>44822</v>
      </c>
      <c r="G23" s="6">
        <v>44823</v>
      </c>
      <c r="H23" s="4">
        <v>1</v>
      </c>
      <c r="I23" s="4">
        <v>1</v>
      </c>
      <c r="J23" s="4">
        <v>1</v>
      </c>
      <c r="K23" s="4" t="s">
        <v>30</v>
      </c>
      <c r="L23" s="4">
        <v>343</v>
      </c>
      <c r="M23" s="4">
        <v>343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44816</v>
      </c>
      <c r="S23" s="6">
        <v>44826</v>
      </c>
      <c r="T23" s="4" t="s">
        <v>34</v>
      </c>
      <c r="U23" s="4">
        <v>343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44821</v>
      </c>
      <c r="G24" s="6">
        <v>44823</v>
      </c>
      <c r="H24" s="4">
        <v>1</v>
      </c>
      <c r="I24" s="4">
        <v>2</v>
      </c>
      <c r="J24" s="4">
        <v>2</v>
      </c>
      <c r="K24" s="4" t="s">
        <v>30</v>
      </c>
      <c r="L24" s="4">
        <v>1924</v>
      </c>
      <c r="M24" s="4">
        <v>1924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44817</v>
      </c>
      <c r="S24" s="6">
        <v>44826</v>
      </c>
      <c r="T24" s="4" t="s">
        <v>34</v>
      </c>
      <c r="U24" s="4">
        <v>1924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44820</v>
      </c>
      <c r="G25" s="6">
        <v>44823</v>
      </c>
      <c r="H25" s="4">
        <v>2</v>
      </c>
      <c r="I25" s="4">
        <v>3</v>
      </c>
      <c r="J25" s="4">
        <v>6</v>
      </c>
      <c r="K25" s="4" t="s">
        <v>30</v>
      </c>
      <c r="L25" s="4">
        <v>1698</v>
      </c>
      <c r="M25" s="4">
        <v>1698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44817</v>
      </c>
      <c r="S25" s="6">
        <v>44826</v>
      </c>
      <c r="T25" s="4" t="s">
        <v>34</v>
      </c>
      <c r="U25" s="4">
        <v>1698</v>
      </c>
      <c r="V25" s="4">
        <v>0</v>
      </c>
      <c r="W25" s="4">
        <v>0</v>
      </c>
      <c r="X25" s="4" t="s">
        <v>35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44822</v>
      </c>
      <c r="G26" s="6">
        <v>44823</v>
      </c>
      <c r="H26" s="4">
        <v>1</v>
      </c>
      <c r="I26" s="4">
        <v>1</v>
      </c>
      <c r="J26" s="4">
        <v>1</v>
      </c>
      <c r="K26" s="4" t="s">
        <v>30</v>
      </c>
      <c r="L26" s="4">
        <v>909</v>
      </c>
      <c r="M26" s="4">
        <v>909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44817</v>
      </c>
      <c r="S26" s="6">
        <v>44826</v>
      </c>
      <c r="T26" s="4" t="s">
        <v>34</v>
      </c>
      <c r="U26" s="4">
        <v>909</v>
      </c>
      <c r="V26" s="4">
        <v>0</v>
      </c>
      <c r="W26" s="4">
        <v>0</v>
      </c>
      <c r="X26" s="4" t="s">
        <v>35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44819</v>
      </c>
      <c r="G27" s="6">
        <v>44823</v>
      </c>
      <c r="H27" s="4">
        <v>1</v>
      </c>
      <c r="I27" s="4">
        <v>4</v>
      </c>
      <c r="J27" s="4">
        <v>4</v>
      </c>
      <c r="K27" s="4" t="s">
        <v>30</v>
      </c>
      <c r="L27" s="4">
        <v>2248</v>
      </c>
      <c r="M27" s="4">
        <v>2248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44818</v>
      </c>
      <c r="S27" s="6">
        <v>44826</v>
      </c>
      <c r="T27" s="4" t="s">
        <v>34</v>
      </c>
      <c r="U27" s="4">
        <v>2248</v>
      </c>
      <c r="V27" s="4">
        <v>0</v>
      </c>
      <c r="W27" s="4">
        <v>0</v>
      </c>
      <c r="X27" s="4" t="s">
        <v>35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44821</v>
      </c>
      <c r="G28" s="6">
        <v>44823</v>
      </c>
      <c r="H28" s="4">
        <v>1</v>
      </c>
      <c r="I28" s="4">
        <v>2</v>
      </c>
      <c r="J28" s="4">
        <v>2</v>
      </c>
      <c r="K28" s="4" t="s">
        <v>30</v>
      </c>
      <c r="L28" s="4">
        <v>732</v>
      </c>
      <c r="M28" s="4">
        <v>732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44818</v>
      </c>
      <c r="S28" s="6">
        <v>44826</v>
      </c>
      <c r="T28" s="4" t="s">
        <v>34</v>
      </c>
      <c r="U28" s="4">
        <v>732</v>
      </c>
      <c r="V28" s="4">
        <v>0</v>
      </c>
      <c r="W28" s="4">
        <v>0</v>
      </c>
      <c r="X28" s="4" t="s">
        <v>35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44822</v>
      </c>
      <c r="G29" s="6">
        <v>44823</v>
      </c>
      <c r="H29" s="4">
        <v>1</v>
      </c>
      <c r="I29" s="4">
        <v>1</v>
      </c>
      <c r="J29" s="4">
        <v>1</v>
      </c>
      <c r="K29" s="4" t="s">
        <v>30</v>
      </c>
      <c r="L29" s="4">
        <v>649</v>
      </c>
      <c r="M29" s="4">
        <v>649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44818</v>
      </c>
      <c r="S29" s="6">
        <v>44826</v>
      </c>
      <c r="T29" s="4" t="s">
        <v>34</v>
      </c>
      <c r="U29" s="4">
        <v>649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44818</v>
      </c>
      <c r="G30" s="6">
        <v>44823</v>
      </c>
      <c r="H30" s="4">
        <v>1</v>
      </c>
      <c r="I30" s="4">
        <v>5</v>
      </c>
      <c r="J30" s="4">
        <v>5</v>
      </c>
      <c r="K30" s="4" t="s">
        <v>30</v>
      </c>
      <c r="L30" s="4">
        <v>2662</v>
      </c>
      <c r="M30" s="4">
        <v>2662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44818</v>
      </c>
      <c r="S30" s="6">
        <v>44826</v>
      </c>
      <c r="T30" s="4" t="s">
        <v>34</v>
      </c>
      <c r="U30" s="4">
        <v>2662</v>
      </c>
      <c r="V30" s="4">
        <v>0</v>
      </c>
      <c r="W30" s="4">
        <v>0</v>
      </c>
      <c r="X30" s="4" t="s">
        <v>35</v>
      </c>
      <c r="Y30" s="4" t="s">
        <v>45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/>
      <c r="F31" s="6">
        <v>44822</v>
      </c>
      <c r="G31" s="6">
        <v>44823</v>
      </c>
      <c r="H31" s="4">
        <v>0</v>
      </c>
      <c r="I31" s="4">
        <v>1</v>
      </c>
      <c r="J31" s="4">
        <v>0</v>
      </c>
      <c r="K31" s="4" t="s">
        <v>30</v>
      </c>
      <c r="L31" s="4">
        <v>1029</v>
      </c>
      <c r="M31" s="4">
        <v>1029</v>
      </c>
      <c r="N31" s="4"/>
      <c r="O31" s="4" t="s">
        <v>32</v>
      </c>
      <c r="P31" s="4" t="s">
        <v>33</v>
      </c>
      <c r="Q31" s="4">
        <v>0</v>
      </c>
      <c r="R31" s="7">
        <v>44818</v>
      </c>
      <c r="S31" s="6">
        <v>44826</v>
      </c>
      <c r="T31" s="4" t="s">
        <v>34</v>
      </c>
      <c r="U31" s="4">
        <v>1029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44820</v>
      </c>
      <c r="G32" s="6">
        <v>44823</v>
      </c>
      <c r="H32" s="4">
        <v>1</v>
      </c>
      <c r="I32" s="4">
        <v>3</v>
      </c>
      <c r="J32" s="4">
        <v>3</v>
      </c>
      <c r="K32" s="4" t="s">
        <v>30</v>
      </c>
      <c r="L32" s="4">
        <v>11373</v>
      </c>
      <c r="M32" s="4">
        <v>11373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44818</v>
      </c>
      <c r="S32" s="6">
        <v>44826</v>
      </c>
      <c r="T32" s="4" t="s">
        <v>34</v>
      </c>
      <c r="U32" s="4">
        <v>11373</v>
      </c>
      <c r="V32" s="4">
        <v>0</v>
      </c>
      <c r="W32" s="4">
        <v>0</v>
      </c>
      <c r="X32" s="4" t="s">
        <v>173</v>
      </c>
      <c r="Y32" s="4" t="s">
        <v>45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44819</v>
      </c>
      <c r="G33" s="6">
        <v>44823</v>
      </c>
      <c r="H33" s="4">
        <v>1</v>
      </c>
      <c r="I33" s="4">
        <v>4</v>
      </c>
      <c r="J33" s="4">
        <v>4</v>
      </c>
      <c r="K33" s="4" t="s">
        <v>30</v>
      </c>
      <c r="L33" s="4">
        <v>1656</v>
      </c>
      <c r="M33" s="4">
        <v>1656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44818</v>
      </c>
      <c r="S33" s="6">
        <v>44826</v>
      </c>
      <c r="T33" s="4" t="s">
        <v>34</v>
      </c>
      <c r="U33" s="4">
        <v>1656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48</v>
      </c>
      <c r="F34" s="6">
        <v>44822</v>
      </c>
      <c r="G34" s="6">
        <v>44823</v>
      </c>
      <c r="H34" s="4">
        <v>1</v>
      </c>
      <c r="I34" s="4">
        <v>1</v>
      </c>
      <c r="J34" s="4">
        <v>1</v>
      </c>
      <c r="K34" s="4" t="s">
        <v>30</v>
      </c>
      <c r="L34" s="4">
        <v>435</v>
      </c>
      <c r="M34" s="4">
        <v>435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44818</v>
      </c>
      <c r="S34" s="6">
        <v>44826</v>
      </c>
      <c r="T34" s="4" t="s">
        <v>34</v>
      </c>
      <c r="U34" s="4">
        <v>435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44820</v>
      </c>
      <c r="G35" s="6">
        <v>44823</v>
      </c>
      <c r="H35" s="4">
        <v>3</v>
      </c>
      <c r="I35" s="4">
        <v>3</v>
      </c>
      <c r="J35" s="4">
        <v>9</v>
      </c>
      <c r="K35" s="4" t="s">
        <v>30</v>
      </c>
      <c r="L35" s="4">
        <v>42201</v>
      </c>
      <c r="M35" s="4">
        <v>42201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44819</v>
      </c>
      <c r="S35" s="6">
        <v>44826</v>
      </c>
      <c r="T35" s="4" t="s">
        <v>34</v>
      </c>
      <c r="U35" s="4">
        <v>42201</v>
      </c>
      <c r="V35" s="4">
        <v>0</v>
      </c>
      <c r="W35" s="4">
        <v>0</v>
      </c>
      <c r="X35" s="4" t="s">
        <v>35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94</v>
      </c>
      <c r="F36" s="6">
        <v>44822</v>
      </c>
      <c r="G36" s="6">
        <v>44823</v>
      </c>
      <c r="H36" s="4">
        <v>1</v>
      </c>
      <c r="I36" s="4">
        <v>1</v>
      </c>
      <c r="J36" s="4">
        <v>1</v>
      </c>
      <c r="K36" s="4" t="s">
        <v>30</v>
      </c>
      <c r="L36" s="4">
        <v>633</v>
      </c>
      <c r="M36" s="4">
        <v>633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44819</v>
      </c>
      <c r="S36" s="6">
        <v>44826</v>
      </c>
      <c r="T36" s="4" t="s">
        <v>34</v>
      </c>
      <c r="U36" s="4">
        <v>633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44822</v>
      </c>
      <c r="G37" s="6">
        <v>44823</v>
      </c>
      <c r="H37" s="4">
        <v>1</v>
      </c>
      <c r="I37" s="4">
        <v>1</v>
      </c>
      <c r="J37" s="4">
        <v>1</v>
      </c>
      <c r="K37" s="4" t="s">
        <v>30</v>
      </c>
      <c r="L37" s="4">
        <v>1056</v>
      </c>
      <c r="M37" s="4">
        <v>1056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44819</v>
      </c>
      <c r="S37" s="6">
        <v>44826</v>
      </c>
      <c r="T37" s="4" t="s">
        <v>34</v>
      </c>
      <c r="U37" s="4">
        <v>1056</v>
      </c>
      <c r="V37" s="4">
        <v>0</v>
      </c>
      <c r="W37" s="4">
        <v>0</v>
      </c>
      <c r="X37" s="4" t="s">
        <v>35</v>
      </c>
      <c r="Y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44822</v>
      </c>
      <c r="G38" s="6">
        <v>44823</v>
      </c>
      <c r="H38" s="4">
        <v>1</v>
      </c>
      <c r="I38" s="4">
        <v>1</v>
      </c>
      <c r="J38" s="4">
        <v>1</v>
      </c>
      <c r="K38" s="4" t="s">
        <v>30</v>
      </c>
      <c r="L38" s="4">
        <v>383</v>
      </c>
      <c r="M38" s="4">
        <v>383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44819</v>
      </c>
      <c r="S38" s="6">
        <v>44826</v>
      </c>
      <c r="T38" s="4" t="s">
        <v>34</v>
      </c>
      <c r="U38" s="4">
        <v>383</v>
      </c>
      <c r="V38" s="4">
        <v>0</v>
      </c>
      <c r="W38" s="4">
        <v>0</v>
      </c>
      <c r="X38" s="4" t="s">
        <v>35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44822</v>
      </c>
      <c r="G39" s="6">
        <v>44823</v>
      </c>
      <c r="H39" s="4">
        <v>1</v>
      </c>
      <c r="I39" s="4">
        <v>1</v>
      </c>
      <c r="J39" s="4">
        <v>1</v>
      </c>
      <c r="K39" s="4" t="s">
        <v>30</v>
      </c>
      <c r="L39" s="4">
        <v>241</v>
      </c>
      <c r="M39" s="4">
        <v>241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44819</v>
      </c>
      <c r="S39" s="6">
        <v>44826</v>
      </c>
      <c r="T39" s="4" t="s">
        <v>34</v>
      </c>
      <c r="U39" s="4">
        <v>241</v>
      </c>
      <c r="V39" s="4">
        <v>0</v>
      </c>
      <c r="W39" s="4">
        <v>0</v>
      </c>
      <c r="X39" s="4" t="s">
        <v>35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44822</v>
      </c>
      <c r="G40" s="6">
        <v>44823</v>
      </c>
      <c r="H40" s="4">
        <v>1</v>
      </c>
      <c r="I40" s="4">
        <v>1</v>
      </c>
      <c r="J40" s="4">
        <v>1</v>
      </c>
      <c r="K40" s="4" t="s">
        <v>30</v>
      </c>
      <c r="L40" s="4">
        <v>244</v>
      </c>
      <c r="M40" s="4">
        <v>244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44820</v>
      </c>
      <c r="S40" s="6">
        <v>44826</v>
      </c>
      <c r="T40" s="4" t="s">
        <v>34</v>
      </c>
      <c r="U40" s="4">
        <v>244</v>
      </c>
      <c r="V40" s="4">
        <v>0</v>
      </c>
      <c r="W40" s="4">
        <v>0</v>
      </c>
      <c r="X40" s="4" t="s">
        <v>35</v>
      </c>
      <c r="Y40" s="4" t="s">
        <v>211</v>
      </c>
    </row>
    <row r="41" s="4" customFormat="1" spans="1:26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44820</v>
      </c>
      <c r="G41" s="6">
        <v>44823</v>
      </c>
      <c r="H41" s="4">
        <v>2</v>
      </c>
      <c r="I41" s="4">
        <v>3</v>
      </c>
      <c r="J41" s="4">
        <v>6</v>
      </c>
      <c r="K41" s="4" t="s">
        <v>30</v>
      </c>
      <c r="L41" s="4">
        <v>2046</v>
      </c>
      <c r="M41" s="4">
        <v>2046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44820</v>
      </c>
      <c r="S41" s="6">
        <v>44826</v>
      </c>
      <c r="T41" s="4" t="s">
        <v>34</v>
      </c>
      <c r="U41" s="4">
        <v>2046</v>
      </c>
      <c r="V41" s="4">
        <v>0</v>
      </c>
      <c r="W41" s="4">
        <v>0</v>
      </c>
      <c r="X41" s="4" t="s">
        <v>216</v>
      </c>
      <c r="Y41" s="4">
        <v>116904144</v>
      </c>
      <c r="Z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44822</v>
      </c>
      <c r="G42" s="6">
        <v>44823</v>
      </c>
      <c r="H42" s="4">
        <v>1</v>
      </c>
      <c r="I42" s="4">
        <v>1</v>
      </c>
      <c r="J42" s="4">
        <v>1</v>
      </c>
      <c r="K42" s="4" t="s">
        <v>30</v>
      </c>
      <c r="L42" s="4">
        <v>1149</v>
      </c>
      <c r="M42" s="4">
        <v>1149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44820</v>
      </c>
      <c r="S42" s="6">
        <v>44826</v>
      </c>
      <c r="T42" s="4" t="s">
        <v>34</v>
      </c>
      <c r="U42" s="4">
        <v>1149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44821</v>
      </c>
      <c r="G43" s="6">
        <v>44823</v>
      </c>
      <c r="H43" s="4">
        <v>1</v>
      </c>
      <c r="I43" s="4">
        <v>2</v>
      </c>
      <c r="J43" s="4">
        <v>2</v>
      </c>
      <c r="K43" s="4" t="s">
        <v>30</v>
      </c>
      <c r="L43" s="4">
        <v>678</v>
      </c>
      <c r="M43" s="4">
        <v>678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44820</v>
      </c>
      <c r="S43" s="6">
        <v>44826</v>
      </c>
      <c r="T43" s="4" t="s">
        <v>34</v>
      </c>
      <c r="U43" s="4">
        <v>678</v>
      </c>
      <c r="V43" s="4">
        <v>0</v>
      </c>
      <c r="W43" s="4">
        <v>0</v>
      </c>
      <c r="X43" s="4" t="s">
        <v>228</v>
      </c>
      <c r="Y43" s="4" t="s">
        <v>229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44822</v>
      </c>
      <c r="G44" s="6">
        <v>44823</v>
      </c>
      <c r="H44" s="4">
        <v>1</v>
      </c>
      <c r="I44" s="4">
        <v>1</v>
      </c>
      <c r="J44" s="4">
        <v>1</v>
      </c>
      <c r="K44" s="4" t="s">
        <v>30</v>
      </c>
      <c r="L44" s="4">
        <v>2277</v>
      </c>
      <c r="M44" s="4">
        <v>2277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44820</v>
      </c>
      <c r="S44" s="6">
        <v>44826</v>
      </c>
      <c r="T44" s="4" t="s">
        <v>34</v>
      </c>
      <c r="U44" s="4">
        <v>2277</v>
      </c>
      <c r="V44" s="4">
        <v>0</v>
      </c>
      <c r="W44" s="4">
        <v>0</v>
      </c>
      <c r="X44" s="4" t="s">
        <v>35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44822</v>
      </c>
      <c r="G45" s="6">
        <v>44823</v>
      </c>
      <c r="H45" s="4">
        <v>1</v>
      </c>
      <c r="I45" s="4">
        <v>1</v>
      </c>
      <c r="J45" s="4">
        <v>1</v>
      </c>
      <c r="K45" s="4" t="s">
        <v>30</v>
      </c>
      <c r="L45" s="4">
        <v>1690</v>
      </c>
      <c r="M45" s="4">
        <v>1690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44821</v>
      </c>
      <c r="S45" s="6">
        <v>44826</v>
      </c>
      <c r="T45" s="4" t="s">
        <v>34</v>
      </c>
      <c r="U45" s="4">
        <v>1690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44822</v>
      </c>
      <c r="G46" s="6">
        <v>44823</v>
      </c>
      <c r="H46" s="4">
        <v>1</v>
      </c>
      <c r="I46" s="4">
        <v>1</v>
      </c>
      <c r="J46" s="4">
        <v>1</v>
      </c>
      <c r="K46" s="4" t="s">
        <v>30</v>
      </c>
      <c r="L46" s="4">
        <v>196</v>
      </c>
      <c r="M46" s="4">
        <v>196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44821</v>
      </c>
      <c r="S46" s="6">
        <v>44826</v>
      </c>
      <c r="T46" s="4" t="s">
        <v>34</v>
      </c>
      <c r="U46" s="4">
        <v>196</v>
      </c>
      <c r="V46" s="4">
        <v>0</v>
      </c>
      <c r="W46" s="4">
        <v>0</v>
      </c>
      <c r="X46" s="4" t="s">
        <v>245</v>
      </c>
      <c r="Y46" s="4" t="s">
        <v>35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44821</v>
      </c>
      <c r="G47" s="6">
        <v>44823</v>
      </c>
      <c r="H47" s="4">
        <v>1</v>
      </c>
      <c r="I47" s="4">
        <v>2</v>
      </c>
      <c r="J47" s="4">
        <v>2</v>
      </c>
      <c r="K47" s="4" t="s">
        <v>30</v>
      </c>
      <c r="L47" s="4">
        <v>460</v>
      </c>
      <c r="M47" s="4">
        <v>460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44821</v>
      </c>
      <c r="S47" s="6">
        <v>44826</v>
      </c>
      <c r="T47" s="4" t="s">
        <v>34</v>
      </c>
      <c r="U47" s="4">
        <v>460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44822</v>
      </c>
      <c r="G48" s="6">
        <v>44823</v>
      </c>
      <c r="H48" s="4">
        <v>1</v>
      </c>
      <c r="I48" s="4">
        <v>1</v>
      </c>
      <c r="J48" s="4">
        <v>1</v>
      </c>
      <c r="K48" s="4" t="s">
        <v>30</v>
      </c>
      <c r="L48" s="4">
        <v>617</v>
      </c>
      <c r="M48" s="4">
        <v>617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44821</v>
      </c>
      <c r="S48" s="6">
        <v>44826</v>
      </c>
      <c r="T48" s="4" t="s">
        <v>34</v>
      </c>
      <c r="U48" s="4">
        <v>617</v>
      </c>
      <c r="V48" s="4">
        <v>0</v>
      </c>
      <c r="W48" s="4">
        <v>0</v>
      </c>
      <c r="X48" s="4" t="s">
        <v>254</v>
      </c>
      <c r="Y48" s="4" t="s">
        <v>45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257</v>
      </c>
      <c r="F49" s="6">
        <v>44822</v>
      </c>
      <c r="G49" s="6">
        <v>44823</v>
      </c>
      <c r="H49" s="4">
        <v>1</v>
      </c>
      <c r="I49" s="4">
        <v>1</v>
      </c>
      <c r="J49" s="4">
        <v>1</v>
      </c>
      <c r="K49" s="4" t="s">
        <v>30</v>
      </c>
      <c r="L49" s="4">
        <v>551</v>
      </c>
      <c r="M49" s="4">
        <v>551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44821</v>
      </c>
      <c r="S49" s="6">
        <v>44826</v>
      </c>
      <c r="T49" s="4" t="s">
        <v>34</v>
      </c>
      <c r="U49" s="4">
        <v>551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256</v>
      </c>
      <c r="E50" s="4" t="s">
        <v>260</v>
      </c>
      <c r="F50" s="6">
        <v>44821</v>
      </c>
      <c r="G50" s="6">
        <v>44823</v>
      </c>
      <c r="H50" s="4">
        <v>1</v>
      </c>
      <c r="I50" s="4">
        <v>2</v>
      </c>
      <c r="J50" s="4">
        <v>2</v>
      </c>
      <c r="K50" s="4" t="s">
        <v>30</v>
      </c>
      <c r="L50" s="4">
        <v>1244</v>
      </c>
      <c r="M50" s="4">
        <v>1244</v>
      </c>
      <c r="N50" s="4" t="s">
        <v>261</v>
      </c>
      <c r="O50" s="4" t="s">
        <v>32</v>
      </c>
      <c r="P50" s="4" t="s">
        <v>33</v>
      </c>
      <c r="Q50" s="4">
        <v>0</v>
      </c>
      <c r="R50" s="7">
        <v>44821</v>
      </c>
      <c r="S50" s="6">
        <v>44826</v>
      </c>
      <c r="T50" s="4" t="s">
        <v>34</v>
      </c>
      <c r="U50" s="4">
        <v>1244</v>
      </c>
      <c r="V50" s="4">
        <v>0</v>
      </c>
      <c r="W50" s="4">
        <v>0</v>
      </c>
      <c r="X50" s="4" t="s">
        <v>262</v>
      </c>
      <c r="Y50" s="4" t="s">
        <v>263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266</v>
      </c>
      <c r="F51" s="6">
        <v>44822</v>
      </c>
      <c r="G51" s="6">
        <v>44823</v>
      </c>
      <c r="H51" s="4">
        <v>1</v>
      </c>
      <c r="I51" s="4">
        <v>1</v>
      </c>
      <c r="J51" s="4">
        <v>1</v>
      </c>
      <c r="K51" s="4" t="s">
        <v>30</v>
      </c>
      <c r="L51" s="4">
        <v>1084</v>
      </c>
      <c r="M51" s="4">
        <v>1084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44821</v>
      </c>
      <c r="S51" s="6">
        <v>44826</v>
      </c>
      <c r="T51" s="4" t="s">
        <v>34</v>
      </c>
      <c r="U51" s="4">
        <v>1084</v>
      </c>
      <c r="V51" s="4">
        <v>0</v>
      </c>
      <c r="W51" s="4">
        <v>0</v>
      </c>
      <c r="X51" s="4" t="s">
        <v>35</v>
      </c>
      <c r="Y51" s="4" t="s">
        <v>268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44822</v>
      </c>
      <c r="G52" s="6">
        <v>44823</v>
      </c>
      <c r="H52" s="4">
        <v>1</v>
      </c>
      <c r="I52" s="4">
        <v>1</v>
      </c>
      <c r="J52" s="4">
        <v>1</v>
      </c>
      <c r="K52" s="4" t="s">
        <v>30</v>
      </c>
      <c r="L52" s="4">
        <v>1890</v>
      </c>
      <c r="M52" s="4">
        <v>1890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44821</v>
      </c>
      <c r="S52" s="6">
        <v>44826</v>
      </c>
      <c r="T52" s="4" t="s">
        <v>34</v>
      </c>
      <c r="U52" s="4">
        <v>1890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44821</v>
      </c>
      <c r="G53" s="6">
        <v>44823</v>
      </c>
      <c r="H53" s="4">
        <v>1</v>
      </c>
      <c r="I53" s="4">
        <v>2</v>
      </c>
      <c r="J53" s="4">
        <v>2</v>
      </c>
      <c r="K53" s="4" t="s">
        <v>30</v>
      </c>
      <c r="L53" s="4">
        <v>1812</v>
      </c>
      <c r="M53" s="4">
        <v>1812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44821</v>
      </c>
      <c r="S53" s="6">
        <v>44826</v>
      </c>
      <c r="T53" s="4" t="s">
        <v>34</v>
      </c>
      <c r="U53" s="4">
        <v>1812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279</v>
      </c>
      <c r="B54" s="4" t="s">
        <v>26</v>
      </c>
      <c r="C54" s="4" t="s">
        <v>27</v>
      </c>
      <c r="D54" s="4" t="s">
        <v>280</v>
      </c>
      <c r="E54" s="4" t="s">
        <v>281</v>
      </c>
      <c r="F54" s="6">
        <v>44822</v>
      </c>
      <c r="G54" s="6">
        <v>44823</v>
      </c>
      <c r="H54" s="4">
        <v>1</v>
      </c>
      <c r="I54" s="4">
        <v>1</v>
      </c>
      <c r="J54" s="4">
        <v>1</v>
      </c>
      <c r="K54" s="4" t="s">
        <v>30</v>
      </c>
      <c r="L54" s="4">
        <v>460</v>
      </c>
      <c r="M54" s="4">
        <v>460</v>
      </c>
      <c r="N54" s="4" t="s">
        <v>282</v>
      </c>
      <c r="O54" s="4" t="s">
        <v>32</v>
      </c>
      <c r="P54" s="4" t="s">
        <v>33</v>
      </c>
      <c r="Q54" s="4">
        <v>0</v>
      </c>
      <c r="R54" s="7">
        <v>44821</v>
      </c>
      <c r="S54" s="6">
        <v>44826</v>
      </c>
      <c r="T54" s="4" t="s">
        <v>34</v>
      </c>
      <c r="U54" s="4">
        <v>460</v>
      </c>
      <c r="V54" s="4">
        <v>0</v>
      </c>
      <c r="W54" s="4">
        <v>0</v>
      </c>
      <c r="X54" s="4" t="s">
        <v>35</v>
      </c>
      <c r="Y54" s="4" t="s">
        <v>283</v>
      </c>
    </row>
    <row r="55" s="4" customFormat="1" spans="1:25">
      <c r="A55" s="4" t="s">
        <v>284</v>
      </c>
      <c r="B55" s="4" t="s">
        <v>26</v>
      </c>
      <c r="C55" s="4" t="s">
        <v>27</v>
      </c>
      <c r="D55" s="4" t="s">
        <v>242</v>
      </c>
      <c r="E55" s="4" t="s">
        <v>243</v>
      </c>
      <c r="F55" s="6">
        <v>44822</v>
      </c>
      <c r="G55" s="6">
        <v>44823</v>
      </c>
      <c r="H55" s="4">
        <v>1</v>
      </c>
      <c r="I55" s="4">
        <v>1</v>
      </c>
      <c r="J55" s="4">
        <v>1</v>
      </c>
      <c r="K55" s="4" t="s">
        <v>30</v>
      </c>
      <c r="L55" s="4">
        <v>197</v>
      </c>
      <c r="M55" s="4">
        <v>197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44821</v>
      </c>
      <c r="S55" s="6">
        <v>44826</v>
      </c>
      <c r="T55" s="4" t="s">
        <v>34</v>
      </c>
      <c r="U55" s="4">
        <v>197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288</v>
      </c>
      <c r="F56" s="6">
        <v>44822</v>
      </c>
      <c r="G56" s="6">
        <v>44823</v>
      </c>
      <c r="H56" s="4">
        <v>1</v>
      </c>
      <c r="I56" s="4">
        <v>1</v>
      </c>
      <c r="J56" s="4">
        <v>1</v>
      </c>
      <c r="K56" s="4" t="s">
        <v>30</v>
      </c>
      <c r="L56" s="4">
        <v>276</v>
      </c>
      <c r="M56" s="4">
        <v>276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44821</v>
      </c>
      <c r="S56" s="6">
        <v>44826</v>
      </c>
      <c r="T56" s="4" t="s">
        <v>34</v>
      </c>
      <c r="U56" s="4">
        <v>276</v>
      </c>
      <c r="V56" s="4">
        <v>0</v>
      </c>
      <c r="W56" s="4">
        <v>0</v>
      </c>
      <c r="X56" s="4" t="s">
        <v>35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44822</v>
      </c>
      <c r="G57" s="6">
        <v>44823</v>
      </c>
      <c r="H57" s="4">
        <v>1</v>
      </c>
      <c r="I57" s="4">
        <v>1</v>
      </c>
      <c r="J57" s="4">
        <v>1</v>
      </c>
      <c r="K57" s="4" t="s">
        <v>30</v>
      </c>
      <c r="L57" s="4">
        <v>353</v>
      </c>
      <c r="M57" s="4">
        <v>353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44821</v>
      </c>
      <c r="S57" s="6">
        <v>44826</v>
      </c>
      <c r="T57" s="4" t="s">
        <v>34</v>
      </c>
      <c r="U57" s="4">
        <v>353</v>
      </c>
      <c r="V57" s="4">
        <v>0</v>
      </c>
      <c r="W57" s="4">
        <v>0</v>
      </c>
      <c r="X57" s="4" t="s">
        <v>35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131</v>
      </c>
      <c r="F58" s="6">
        <v>44822</v>
      </c>
      <c r="G58" s="6">
        <v>44823</v>
      </c>
      <c r="H58" s="4">
        <v>1</v>
      </c>
      <c r="I58" s="4">
        <v>1</v>
      </c>
      <c r="J58" s="4">
        <v>1</v>
      </c>
      <c r="K58" s="4" t="s">
        <v>30</v>
      </c>
      <c r="L58" s="4">
        <v>230</v>
      </c>
      <c r="M58" s="4">
        <v>230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44822</v>
      </c>
      <c r="S58" s="6">
        <v>44826</v>
      </c>
      <c r="T58" s="4" t="s">
        <v>34</v>
      </c>
      <c r="U58" s="4">
        <v>230</v>
      </c>
      <c r="V58" s="4">
        <v>0</v>
      </c>
      <c r="W58" s="4">
        <v>0</v>
      </c>
      <c r="X58" s="4" t="s">
        <v>35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44822</v>
      </c>
      <c r="G59" s="6">
        <v>44823</v>
      </c>
      <c r="H59" s="4">
        <v>1</v>
      </c>
      <c r="I59" s="4">
        <v>1</v>
      </c>
      <c r="J59" s="4">
        <v>1</v>
      </c>
      <c r="K59" s="4" t="s">
        <v>30</v>
      </c>
      <c r="L59" s="4">
        <v>1117</v>
      </c>
      <c r="M59" s="4">
        <v>1117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44822</v>
      </c>
      <c r="S59" s="6">
        <v>44826</v>
      </c>
      <c r="T59" s="4" t="s">
        <v>34</v>
      </c>
      <c r="U59" s="4">
        <v>1117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6">
        <v>44822</v>
      </c>
      <c r="G60" s="6">
        <v>44823</v>
      </c>
      <c r="H60" s="4">
        <v>1</v>
      </c>
      <c r="I60" s="4">
        <v>1</v>
      </c>
      <c r="J60" s="4">
        <v>1</v>
      </c>
      <c r="K60" s="4" t="s">
        <v>30</v>
      </c>
      <c r="L60" s="4">
        <v>214</v>
      </c>
      <c r="M60" s="4">
        <v>214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44822</v>
      </c>
      <c r="S60" s="6">
        <v>44826</v>
      </c>
      <c r="T60" s="4" t="s">
        <v>34</v>
      </c>
      <c r="U60" s="4">
        <v>214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310</v>
      </c>
      <c r="F61" s="6">
        <v>44822</v>
      </c>
      <c r="G61" s="6">
        <v>44823</v>
      </c>
      <c r="H61" s="4">
        <v>1</v>
      </c>
      <c r="I61" s="4">
        <v>1</v>
      </c>
      <c r="J61" s="4">
        <v>1</v>
      </c>
      <c r="K61" s="4" t="s">
        <v>30</v>
      </c>
      <c r="L61" s="4">
        <v>1176</v>
      </c>
      <c r="M61" s="4">
        <v>1176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44822</v>
      </c>
      <c r="S61" s="6">
        <v>44826</v>
      </c>
      <c r="T61" s="4" t="s">
        <v>34</v>
      </c>
      <c r="U61" s="4">
        <v>1176</v>
      </c>
      <c r="V61" s="4">
        <v>0</v>
      </c>
      <c r="W61" s="4">
        <v>0</v>
      </c>
      <c r="X61" s="4" t="s">
        <v>35</v>
      </c>
      <c r="Y61" s="4" t="s">
        <v>312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315</v>
      </c>
      <c r="F62" s="6">
        <v>44822</v>
      </c>
      <c r="G62" s="6">
        <v>44823</v>
      </c>
      <c r="H62" s="4">
        <v>1</v>
      </c>
      <c r="I62" s="4">
        <v>1</v>
      </c>
      <c r="J62" s="4">
        <v>1</v>
      </c>
      <c r="K62" s="4" t="s">
        <v>30</v>
      </c>
      <c r="L62" s="4">
        <v>933</v>
      </c>
      <c r="M62" s="4">
        <v>933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44822</v>
      </c>
      <c r="S62" s="6">
        <v>44826</v>
      </c>
      <c r="T62" s="4" t="s">
        <v>34</v>
      </c>
      <c r="U62" s="4">
        <v>933</v>
      </c>
      <c r="V62" s="4">
        <v>0</v>
      </c>
      <c r="W62" s="4">
        <v>0</v>
      </c>
      <c r="X62" s="4" t="s">
        <v>35</v>
      </c>
      <c r="Y62" s="4" t="s">
        <v>317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320</v>
      </c>
      <c r="F63" s="6">
        <v>44822</v>
      </c>
      <c r="G63" s="6">
        <v>44823</v>
      </c>
      <c r="H63" s="4">
        <v>1</v>
      </c>
      <c r="I63" s="4">
        <v>1</v>
      </c>
      <c r="J63" s="4">
        <v>1</v>
      </c>
      <c r="K63" s="4" t="s">
        <v>30</v>
      </c>
      <c r="L63" s="4">
        <v>2883</v>
      </c>
      <c r="M63" s="4">
        <v>2883</v>
      </c>
      <c r="N63" s="4" t="s">
        <v>321</v>
      </c>
      <c r="O63" s="4" t="s">
        <v>32</v>
      </c>
      <c r="P63" s="4" t="s">
        <v>33</v>
      </c>
      <c r="Q63" s="4">
        <v>0</v>
      </c>
      <c r="R63" s="7">
        <v>44822</v>
      </c>
      <c r="S63" s="6">
        <v>44826</v>
      </c>
      <c r="T63" s="4" t="s">
        <v>34</v>
      </c>
      <c r="U63" s="4">
        <v>2883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324</v>
      </c>
      <c r="F64" s="6">
        <v>44822</v>
      </c>
      <c r="G64" s="6">
        <v>44823</v>
      </c>
      <c r="H64" s="4">
        <v>1</v>
      </c>
      <c r="I64" s="4">
        <v>1</v>
      </c>
      <c r="J64" s="4">
        <v>1</v>
      </c>
      <c r="K64" s="4" t="s">
        <v>30</v>
      </c>
      <c r="L64" s="4">
        <v>194</v>
      </c>
      <c r="M64" s="4">
        <v>194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44822</v>
      </c>
      <c r="S64" s="6">
        <v>44826</v>
      </c>
      <c r="T64" s="4" t="s">
        <v>34</v>
      </c>
      <c r="U64" s="4">
        <v>194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44822</v>
      </c>
      <c r="G65" s="6">
        <v>44823</v>
      </c>
      <c r="H65" s="4">
        <v>1</v>
      </c>
      <c r="I65" s="4">
        <v>1</v>
      </c>
      <c r="J65" s="4">
        <v>1</v>
      </c>
      <c r="K65" s="4" t="s">
        <v>30</v>
      </c>
      <c r="L65" s="4">
        <v>1803</v>
      </c>
      <c r="M65" s="4">
        <v>1803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44822</v>
      </c>
      <c r="S65" s="6">
        <v>44826</v>
      </c>
      <c r="T65" s="4" t="s">
        <v>34</v>
      </c>
      <c r="U65" s="4">
        <v>1803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331</v>
      </c>
      <c r="E66" s="4" t="s">
        <v>332</v>
      </c>
      <c r="F66" s="6">
        <v>44822</v>
      </c>
      <c r="G66" s="6">
        <v>44823</v>
      </c>
      <c r="H66" s="4">
        <v>1</v>
      </c>
      <c r="I66" s="4">
        <v>1</v>
      </c>
      <c r="J66" s="4">
        <v>1</v>
      </c>
      <c r="K66" s="4" t="s">
        <v>30</v>
      </c>
      <c r="L66" s="4">
        <v>649</v>
      </c>
      <c r="M66" s="4">
        <v>649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44822</v>
      </c>
      <c r="S66" s="6">
        <v>44826</v>
      </c>
      <c r="T66" s="4" t="s">
        <v>34</v>
      </c>
      <c r="U66" s="4">
        <v>649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335</v>
      </c>
      <c r="E67" s="4" t="s">
        <v>336</v>
      </c>
      <c r="F67" s="6">
        <v>44822</v>
      </c>
      <c r="G67" s="6">
        <v>44823</v>
      </c>
      <c r="H67" s="4">
        <v>1</v>
      </c>
      <c r="I67" s="4">
        <v>1</v>
      </c>
      <c r="J67" s="4">
        <v>1</v>
      </c>
      <c r="K67" s="4" t="s">
        <v>30</v>
      </c>
      <c r="L67" s="4">
        <v>585</v>
      </c>
      <c r="M67" s="4">
        <v>585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44822</v>
      </c>
      <c r="S67" s="6">
        <v>44826</v>
      </c>
      <c r="T67" s="4" t="s">
        <v>34</v>
      </c>
      <c r="U67" s="4">
        <v>585</v>
      </c>
      <c r="V67" s="4">
        <v>0</v>
      </c>
      <c r="W67" s="4">
        <v>0</v>
      </c>
      <c r="X67" s="4" t="s">
        <v>338</v>
      </c>
      <c r="Y67" s="4" t="s">
        <v>339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341</v>
      </c>
      <c r="E68" s="4" t="s">
        <v>342</v>
      </c>
      <c r="F68" s="6">
        <v>44822</v>
      </c>
      <c r="G68" s="6">
        <v>44823</v>
      </c>
      <c r="H68" s="4">
        <v>1</v>
      </c>
      <c r="I68" s="4">
        <v>1</v>
      </c>
      <c r="J68" s="4">
        <v>1</v>
      </c>
      <c r="K68" s="4" t="s">
        <v>30</v>
      </c>
      <c r="L68" s="4">
        <v>863</v>
      </c>
      <c r="M68" s="4">
        <v>863</v>
      </c>
      <c r="N68" s="4" t="s">
        <v>343</v>
      </c>
      <c r="O68" s="4" t="s">
        <v>32</v>
      </c>
      <c r="P68" s="4" t="s">
        <v>33</v>
      </c>
      <c r="Q68" s="4">
        <v>0</v>
      </c>
      <c r="R68" s="7">
        <v>44822</v>
      </c>
      <c r="S68" s="6">
        <v>44826</v>
      </c>
      <c r="T68" s="4" t="s">
        <v>34</v>
      </c>
      <c r="U68" s="4">
        <v>863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44822</v>
      </c>
      <c r="G69" s="6">
        <v>44823</v>
      </c>
      <c r="H69" s="4">
        <v>1</v>
      </c>
      <c r="I69" s="4">
        <v>1</v>
      </c>
      <c r="J69" s="4">
        <v>1</v>
      </c>
      <c r="K69" s="4" t="s">
        <v>30</v>
      </c>
      <c r="L69" s="4">
        <v>148</v>
      </c>
      <c r="M69" s="4">
        <v>148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44822</v>
      </c>
      <c r="S69" s="6">
        <v>44826</v>
      </c>
      <c r="T69" s="4" t="s">
        <v>34</v>
      </c>
      <c r="U69" s="4">
        <v>148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348</v>
      </c>
      <c r="B70" s="4" t="s">
        <v>26</v>
      </c>
      <c r="C70" s="4" t="s">
        <v>27</v>
      </c>
      <c r="D70" s="4" t="s">
        <v>349</v>
      </c>
      <c r="E70" s="4" t="s">
        <v>350</v>
      </c>
      <c r="F70" s="6">
        <v>44822</v>
      </c>
      <c r="G70" s="6">
        <v>44823</v>
      </c>
      <c r="H70" s="4">
        <v>1</v>
      </c>
      <c r="I70" s="4">
        <v>1</v>
      </c>
      <c r="J70" s="4">
        <v>1</v>
      </c>
      <c r="K70" s="4" t="s">
        <v>30</v>
      </c>
      <c r="L70" s="4">
        <v>980</v>
      </c>
      <c r="M70" s="4">
        <v>980</v>
      </c>
      <c r="N70" s="4" t="s">
        <v>351</v>
      </c>
      <c r="O70" s="4" t="s">
        <v>32</v>
      </c>
      <c r="P70" s="4" t="s">
        <v>33</v>
      </c>
      <c r="Q70" s="4">
        <v>0</v>
      </c>
      <c r="R70" s="7">
        <v>44822</v>
      </c>
      <c r="S70" s="6">
        <v>44826</v>
      </c>
      <c r="T70" s="4" t="s">
        <v>34</v>
      </c>
      <c r="U70" s="4">
        <v>980</v>
      </c>
      <c r="V70" s="4">
        <v>0</v>
      </c>
      <c r="W70" s="4">
        <v>0</v>
      </c>
      <c r="X70" s="4" t="s">
        <v>352</v>
      </c>
      <c r="Y70" s="4" t="s">
        <v>353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44822</v>
      </c>
      <c r="G71" s="6">
        <v>44823</v>
      </c>
      <c r="H71" s="4">
        <v>1</v>
      </c>
      <c r="I71" s="4">
        <v>1</v>
      </c>
      <c r="J71" s="4">
        <v>1</v>
      </c>
      <c r="K71" s="4" t="s">
        <v>30</v>
      </c>
      <c r="L71" s="4">
        <v>526</v>
      </c>
      <c r="M71" s="4">
        <v>526</v>
      </c>
      <c r="N71" s="4" t="s">
        <v>357</v>
      </c>
      <c r="O71" s="4" t="s">
        <v>32</v>
      </c>
      <c r="P71" s="4" t="s">
        <v>33</v>
      </c>
      <c r="Q71" s="4">
        <v>0</v>
      </c>
      <c r="R71" s="7">
        <v>44822</v>
      </c>
      <c r="S71" s="6">
        <v>44826</v>
      </c>
      <c r="T71" s="4" t="s">
        <v>34</v>
      </c>
      <c r="U71" s="4">
        <v>526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44822</v>
      </c>
      <c r="G72" s="6">
        <v>44823</v>
      </c>
      <c r="H72" s="4">
        <v>1</v>
      </c>
      <c r="I72" s="4">
        <v>1</v>
      </c>
      <c r="J72" s="4">
        <v>1</v>
      </c>
      <c r="K72" s="4" t="s">
        <v>30</v>
      </c>
      <c r="L72" s="4">
        <v>100</v>
      </c>
      <c r="M72" s="4">
        <v>100</v>
      </c>
      <c r="N72" s="4" t="s">
        <v>361</v>
      </c>
      <c r="O72" s="4" t="s">
        <v>32</v>
      </c>
      <c r="P72" s="4" t="s">
        <v>33</v>
      </c>
      <c r="Q72" s="4">
        <v>0</v>
      </c>
      <c r="R72" s="7">
        <v>44822</v>
      </c>
      <c r="S72" s="6">
        <v>44826</v>
      </c>
      <c r="T72" s="4" t="s">
        <v>34</v>
      </c>
      <c r="U72" s="4">
        <v>100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362</v>
      </c>
      <c r="B73" s="4" t="s">
        <v>26</v>
      </c>
      <c r="C73" s="4" t="s">
        <v>27</v>
      </c>
      <c r="D73" s="4" t="s">
        <v>331</v>
      </c>
      <c r="E73" s="4" t="s">
        <v>332</v>
      </c>
      <c r="F73" s="6">
        <v>44822</v>
      </c>
      <c r="G73" s="6">
        <v>44823</v>
      </c>
      <c r="H73" s="4">
        <v>1</v>
      </c>
      <c r="I73" s="4">
        <v>1</v>
      </c>
      <c r="J73" s="4">
        <v>1</v>
      </c>
      <c r="K73" s="4" t="s">
        <v>30</v>
      </c>
      <c r="L73" s="4">
        <v>649</v>
      </c>
      <c r="M73" s="4">
        <v>649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44822</v>
      </c>
      <c r="S73" s="6">
        <v>44826</v>
      </c>
      <c r="T73" s="4" t="s">
        <v>34</v>
      </c>
      <c r="U73" s="4">
        <v>649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365</v>
      </c>
      <c r="E74" s="4" t="s">
        <v>232</v>
      </c>
      <c r="F74" s="6">
        <v>44822</v>
      </c>
      <c r="G74" s="6">
        <v>44823</v>
      </c>
      <c r="H74" s="4">
        <v>1</v>
      </c>
      <c r="I74" s="4">
        <v>1</v>
      </c>
      <c r="J74" s="4">
        <v>1</v>
      </c>
      <c r="K74" s="4" t="s">
        <v>30</v>
      </c>
      <c r="L74" s="4">
        <v>144</v>
      </c>
      <c r="M74" s="4">
        <v>144</v>
      </c>
      <c r="N74" s="4" t="s">
        <v>366</v>
      </c>
      <c r="O74" s="4" t="s">
        <v>32</v>
      </c>
      <c r="P74" s="4" t="s">
        <v>33</v>
      </c>
      <c r="Q74" s="4">
        <v>0</v>
      </c>
      <c r="R74" s="7">
        <v>44822</v>
      </c>
      <c r="S74" s="6">
        <v>44826</v>
      </c>
      <c r="T74" s="4" t="s">
        <v>34</v>
      </c>
      <c r="U74" s="4">
        <v>144</v>
      </c>
      <c r="V74" s="4">
        <v>0</v>
      </c>
      <c r="W74" s="4">
        <v>0</v>
      </c>
      <c r="X74" s="4" t="s">
        <v>367</v>
      </c>
      <c r="Y74" s="4" t="s">
        <v>35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370</v>
      </c>
      <c r="F75" s="6">
        <v>44822</v>
      </c>
      <c r="G75" s="6">
        <v>44823</v>
      </c>
      <c r="H75" s="4">
        <v>1</v>
      </c>
      <c r="I75" s="4">
        <v>1</v>
      </c>
      <c r="J75" s="4">
        <v>1</v>
      </c>
      <c r="K75" s="4" t="s">
        <v>30</v>
      </c>
      <c r="L75" s="4">
        <v>343</v>
      </c>
      <c r="M75" s="4">
        <v>343</v>
      </c>
      <c r="N75" s="4" t="s">
        <v>371</v>
      </c>
      <c r="O75" s="4" t="s">
        <v>32</v>
      </c>
      <c r="P75" s="4" t="s">
        <v>33</v>
      </c>
      <c r="Q75" s="4">
        <v>0</v>
      </c>
      <c r="R75" s="7">
        <v>44822</v>
      </c>
      <c r="S75" s="6">
        <v>44826</v>
      </c>
      <c r="T75" s="4" t="s">
        <v>34</v>
      </c>
      <c r="U75" s="4">
        <v>343</v>
      </c>
      <c r="V75" s="4">
        <v>0</v>
      </c>
      <c r="W75" s="4">
        <v>0</v>
      </c>
      <c r="X75" s="4" t="s">
        <v>35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44822</v>
      </c>
      <c r="G76" s="6">
        <v>44823</v>
      </c>
      <c r="H76" s="4">
        <v>1</v>
      </c>
      <c r="I76" s="4">
        <v>1</v>
      </c>
      <c r="J76" s="4">
        <v>1</v>
      </c>
      <c r="K76" s="4" t="s">
        <v>30</v>
      </c>
      <c r="L76" s="4">
        <v>484</v>
      </c>
      <c r="M76" s="4">
        <v>484</v>
      </c>
      <c r="N76" s="4" t="s">
        <v>376</v>
      </c>
      <c r="O76" s="4" t="s">
        <v>32</v>
      </c>
      <c r="P76" s="4" t="s">
        <v>33</v>
      </c>
      <c r="Q76" s="4">
        <v>0</v>
      </c>
      <c r="R76" s="7">
        <v>44822</v>
      </c>
      <c r="S76" s="6">
        <v>44826</v>
      </c>
      <c r="T76" s="4" t="s">
        <v>34</v>
      </c>
      <c r="U76" s="4">
        <v>484</v>
      </c>
      <c r="V76" s="4">
        <v>0</v>
      </c>
      <c r="W76" s="4">
        <v>0</v>
      </c>
      <c r="X76" s="4" t="s">
        <v>35</v>
      </c>
      <c r="Y76" s="4" t="s">
        <v>377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44822</v>
      </c>
      <c r="G77" s="6">
        <v>44823</v>
      </c>
      <c r="H77" s="4">
        <v>1</v>
      </c>
      <c r="I77" s="4">
        <v>1</v>
      </c>
      <c r="J77" s="4">
        <v>1</v>
      </c>
      <c r="K77" s="4" t="s">
        <v>30</v>
      </c>
      <c r="L77" s="4">
        <v>554</v>
      </c>
      <c r="M77" s="4">
        <v>554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44822</v>
      </c>
      <c r="S77" s="6">
        <v>44826</v>
      </c>
      <c r="T77" s="4" t="s">
        <v>34</v>
      </c>
      <c r="U77" s="4">
        <v>554</v>
      </c>
      <c r="V77" s="4">
        <v>0</v>
      </c>
      <c r="W77" s="4">
        <v>0</v>
      </c>
      <c r="X77" s="4" t="s">
        <v>382</v>
      </c>
      <c r="Y77" s="4" t="s">
        <v>383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44822</v>
      </c>
      <c r="G78" s="6">
        <v>44823</v>
      </c>
      <c r="H78" s="4">
        <v>1</v>
      </c>
      <c r="I78" s="4">
        <v>1</v>
      </c>
      <c r="J78" s="4">
        <v>1</v>
      </c>
      <c r="K78" s="4" t="s">
        <v>30</v>
      </c>
      <c r="L78" s="4">
        <v>134</v>
      </c>
      <c r="M78" s="4">
        <v>134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44822</v>
      </c>
      <c r="S78" s="6">
        <v>44826</v>
      </c>
      <c r="T78" s="4" t="s">
        <v>34</v>
      </c>
      <c r="U78" s="4">
        <v>134</v>
      </c>
      <c r="V78" s="4">
        <v>0</v>
      </c>
      <c r="W78" s="4">
        <v>0</v>
      </c>
      <c r="X78" s="4" t="s">
        <v>388</v>
      </c>
      <c r="Y78" s="4" t="s">
        <v>35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390</v>
      </c>
      <c r="E79" s="4" t="s">
        <v>391</v>
      </c>
      <c r="F79" s="6">
        <v>44822</v>
      </c>
      <c r="G79" s="6">
        <v>44823</v>
      </c>
      <c r="H79" s="4">
        <v>1</v>
      </c>
      <c r="I79" s="4">
        <v>1</v>
      </c>
      <c r="J79" s="4">
        <v>1</v>
      </c>
      <c r="K79" s="4" t="s">
        <v>30</v>
      </c>
      <c r="L79" s="4">
        <v>207</v>
      </c>
      <c r="M79" s="4">
        <v>207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44822</v>
      </c>
      <c r="S79" s="6">
        <v>44826</v>
      </c>
      <c r="T79" s="4" t="s">
        <v>34</v>
      </c>
      <c r="U79" s="4">
        <v>207</v>
      </c>
      <c r="V79" s="4">
        <v>0</v>
      </c>
      <c r="W79" s="4">
        <v>0</v>
      </c>
      <c r="X79" s="4" t="s">
        <v>35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396</v>
      </c>
      <c r="F80" s="6">
        <v>44822</v>
      </c>
      <c r="G80" s="6">
        <v>44823</v>
      </c>
      <c r="H80" s="4">
        <v>1</v>
      </c>
      <c r="I80" s="4">
        <v>1</v>
      </c>
      <c r="J80" s="4">
        <v>1</v>
      </c>
      <c r="K80" s="4" t="s">
        <v>30</v>
      </c>
      <c r="L80" s="4">
        <v>84</v>
      </c>
      <c r="M80" s="4">
        <v>84</v>
      </c>
      <c r="N80" s="4" t="s">
        <v>397</v>
      </c>
      <c r="O80" s="4" t="s">
        <v>32</v>
      </c>
      <c r="P80" s="4" t="s">
        <v>33</v>
      </c>
      <c r="Q80" s="4">
        <v>0</v>
      </c>
      <c r="R80" s="7">
        <v>44822</v>
      </c>
      <c r="S80" s="6">
        <v>44826</v>
      </c>
      <c r="T80" s="4" t="s">
        <v>34</v>
      </c>
      <c r="U80" s="4">
        <v>84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131</v>
      </c>
      <c r="F81" s="6">
        <v>44822</v>
      </c>
      <c r="G81" s="6">
        <v>44823</v>
      </c>
      <c r="H81" s="4">
        <v>1</v>
      </c>
      <c r="I81" s="4">
        <v>1</v>
      </c>
      <c r="J81" s="4">
        <v>1</v>
      </c>
      <c r="K81" s="4" t="s">
        <v>30</v>
      </c>
      <c r="L81" s="4">
        <v>279</v>
      </c>
      <c r="M81" s="4">
        <v>279</v>
      </c>
      <c r="N81" s="4" t="s">
        <v>400</v>
      </c>
      <c r="O81" s="4" t="s">
        <v>32</v>
      </c>
      <c r="P81" s="4" t="s">
        <v>33</v>
      </c>
      <c r="Q81" s="4">
        <v>0</v>
      </c>
      <c r="R81" s="7">
        <v>44822</v>
      </c>
      <c r="S81" s="6">
        <v>44826</v>
      </c>
      <c r="T81" s="4" t="s">
        <v>34</v>
      </c>
      <c r="U81" s="4">
        <v>279</v>
      </c>
      <c r="V81" s="4">
        <v>0</v>
      </c>
      <c r="W81" s="4">
        <v>0</v>
      </c>
      <c r="X81" s="4" t="s">
        <v>35</v>
      </c>
      <c r="Y81" s="4" t="s">
        <v>401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403</v>
      </c>
      <c r="E82" s="4" t="s">
        <v>131</v>
      </c>
      <c r="F82" s="6">
        <v>44822</v>
      </c>
      <c r="G82" s="6">
        <v>44823</v>
      </c>
      <c r="H82" s="4">
        <v>1</v>
      </c>
      <c r="I82" s="4">
        <v>1</v>
      </c>
      <c r="J82" s="4">
        <v>1</v>
      </c>
      <c r="K82" s="4" t="s">
        <v>30</v>
      </c>
      <c r="L82" s="4">
        <v>122</v>
      </c>
      <c r="M82" s="4">
        <v>122</v>
      </c>
      <c r="N82" s="4" t="s">
        <v>404</v>
      </c>
      <c r="O82" s="4" t="s">
        <v>32</v>
      </c>
      <c r="P82" s="4" t="s">
        <v>33</v>
      </c>
      <c r="Q82" s="4">
        <v>0</v>
      </c>
      <c r="R82" s="7">
        <v>44822</v>
      </c>
      <c r="S82" s="6">
        <v>44826</v>
      </c>
      <c r="T82" s="4" t="s">
        <v>34</v>
      </c>
      <c r="U82" s="4">
        <v>122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331</v>
      </c>
      <c r="E83" s="4" t="s">
        <v>94</v>
      </c>
      <c r="F83" s="6">
        <v>44822</v>
      </c>
      <c r="G83" s="6">
        <v>44823</v>
      </c>
      <c r="H83" s="4">
        <v>1</v>
      </c>
      <c r="I83" s="4">
        <v>1</v>
      </c>
      <c r="J83" s="4">
        <v>1</v>
      </c>
      <c r="K83" s="4" t="s">
        <v>30</v>
      </c>
      <c r="L83" s="4">
        <v>649</v>
      </c>
      <c r="M83" s="4">
        <v>649</v>
      </c>
      <c r="N83" s="4" t="s">
        <v>363</v>
      </c>
      <c r="O83" s="4" t="s">
        <v>32</v>
      </c>
      <c r="P83" s="4" t="s">
        <v>33</v>
      </c>
      <c r="Q83" s="4">
        <v>0</v>
      </c>
      <c r="R83" s="7">
        <v>44822</v>
      </c>
      <c r="S83" s="6">
        <v>44826</v>
      </c>
      <c r="T83" s="4" t="s">
        <v>34</v>
      </c>
      <c r="U83" s="4">
        <v>649</v>
      </c>
      <c r="V83" s="4">
        <v>0</v>
      </c>
      <c r="W83" s="4">
        <v>0</v>
      </c>
      <c r="X83" s="4" t="s">
        <v>35</v>
      </c>
      <c r="Y83" s="4" t="s">
        <v>406</v>
      </c>
    </row>
    <row r="84" s="4" customFormat="1" spans="1:25">
      <c r="A84" s="4" t="s">
        <v>407</v>
      </c>
      <c r="B84" s="4" t="s">
        <v>26</v>
      </c>
      <c r="C84" s="4" t="s">
        <v>27</v>
      </c>
      <c r="D84" s="4" t="s">
        <v>408</v>
      </c>
      <c r="E84" s="4" t="s">
        <v>409</v>
      </c>
      <c r="F84" s="6">
        <v>44822</v>
      </c>
      <c r="G84" s="6">
        <v>44823</v>
      </c>
      <c r="H84" s="4">
        <v>1</v>
      </c>
      <c r="I84" s="4">
        <v>1</v>
      </c>
      <c r="J84" s="4">
        <v>1</v>
      </c>
      <c r="K84" s="4" t="s">
        <v>30</v>
      </c>
      <c r="L84" s="4">
        <v>1113</v>
      </c>
      <c r="M84" s="4">
        <v>1113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44822</v>
      </c>
      <c r="S84" s="6">
        <v>44826</v>
      </c>
      <c r="T84" s="4" t="s">
        <v>34</v>
      </c>
      <c r="U84" s="4">
        <v>1113</v>
      </c>
      <c r="V84" s="4">
        <v>0</v>
      </c>
      <c r="W84" s="4">
        <v>0</v>
      </c>
      <c r="X84" s="4" t="s">
        <v>411</v>
      </c>
      <c r="Y84" s="4" t="s">
        <v>35</v>
      </c>
    </row>
    <row r="85" s="4" customFormat="1" spans="1:25">
      <c r="A85" s="4" t="s">
        <v>412</v>
      </c>
      <c r="B85" s="4" t="s">
        <v>26</v>
      </c>
      <c r="C85" s="4" t="s">
        <v>27</v>
      </c>
      <c r="D85" s="4" t="s">
        <v>413</v>
      </c>
      <c r="E85" s="4" t="s">
        <v>414</v>
      </c>
      <c r="F85" s="6">
        <v>44822</v>
      </c>
      <c r="G85" s="6">
        <v>44823</v>
      </c>
      <c r="H85" s="4">
        <v>1</v>
      </c>
      <c r="I85" s="4">
        <v>1</v>
      </c>
      <c r="J85" s="4">
        <v>1</v>
      </c>
      <c r="K85" s="4" t="s">
        <v>30</v>
      </c>
      <c r="L85" s="4">
        <v>254</v>
      </c>
      <c r="M85" s="4">
        <v>254</v>
      </c>
      <c r="N85" s="4" t="s">
        <v>415</v>
      </c>
      <c r="O85" s="4" t="s">
        <v>32</v>
      </c>
      <c r="P85" s="4" t="s">
        <v>33</v>
      </c>
      <c r="Q85" s="4">
        <v>0</v>
      </c>
      <c r="R85" s="7">
        <v>44822</v>
      </c>
      <c r="S85" s="6">
        <v>44826</v>
      </c>
      <c r="T85" s="4" t="s">
        <v>34</v>
      </c>
      <c r="U85" s="4">
        <v>254</v>
      </c>
      <c r="V85" s="4">
        <v>0</v>
      </c>
      <c r="W85" s="4">
        <v>0</v>
      </c>
      <c r="X85" s="4" t="s">
        <v>35</v>
      </c>
      <c r="Y85" s="4" t="s">
        <v>416</v>
      </c>
    </row>
    <row r="86" s="4" customFormat="1" spans="1:25">
      <c r="A86" s="4" t="s">
        <v>389</v>
      </c>
      <c r="B86" s="4" t="s">
        <v>26</v>
      </c>
      <c r="C86" s="4" t="s">
        <v>417</v>
      </c>
      <c r="D86" s="4" t="s">
        <v>390</v>
      </c>
      <c r="E86" s="4" t="s">
        <v>391</v>
      </c>
      <c r="F86" s="6">
        <v>44822</v>
      </c>
      <c r="G86" s="6">
        <v>44823</v>
      </c>
      <c r="H86" s="4">
        <v>1</v>
      </c>
      <c r="I86" s="4">
        <v>1</v>
      </c>
      <c r="J86" s="4">
        <v>1</v>
      </c>
      <c r="K86" s="4" t="s">
        <v>30</v>
      </c>
      <c r="L86" s="4">
        <v>-207</v>
      </c>
      <c r="M86" s="4">
        <v>-207</v>
      </c>
      <c r="N86" s="4" t="s">
        <v>392</v>
      </c>
      <c r="O86" s="4" t="s">
        <v>32</v>
      </c>
      <c r="P86" s="4" t="s">
        <v>33</v>
      </c>
      <c r="Q86" s="4">
        <v>0</v>
      </c>
      <c r="R86" s="7">
        <v>44822</v>
      </c>
      <c r="S86" s="6">
        <v>44826</v>
      </c>
      <c r="T86" s="4" t="s">
        <v>34</v>
      </c>
      <c r="U86" s="4">
        <v>-207</v>
      </c>
      <c r="V86" s="4">
        <v>0</v>
      </c>
      <c r="W86" s="4">
        <v>0</v>
      </c>
      <c r="X86" s="4" t="s">
        <v>35</v>
      </c>
      <c r="Y86" s="4" t="s">
        <v>393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4"/>
  <sheetViews>
    <sheetView tabSelected="1" workbookViewId="0">
      <selection activeCell="A92" sqref="A92:D9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418</v>
      </c>
    </row>
    <row r="2" s="4" customFormat="1" spans="1:9">
      <c r="A2" s="5">
        <v>18055330257</v>
      </c>
      <c r="B2" s="6">
        <v>44821</v>
      </c>
      <c r="C2" s="6">
        <v>44823</v>
      </c>
      <c r="D2" s="4">
        <v>1952</v>
      </c>
      <c r="E2" s="4" t="str">
        <f>VLOOKUP(A2,HOP!A:L,12,0)</f>
        <v>1952.00</v>
      </c>
      <c r="F2" s="4" t="str">
        <f>VLOOKUP(A2,HOP!A:C,3,0)</f>
        <v>2576867</v>
      </c>
      <c r="G2" s="4">
        <f>D2-E2</f>
        <v>0</v>
      </c>
      <c r="H2" s="4" t="str">
        <f>$H$1&amp;F2</f>
        <v>，2576867</v>
      </c>
      <c r="I2" s="4" t="str">
        <f>VLOOKUP(A2,HOP!A:U,21,0)</f>
        <v>直连</v>
      </c>
    </row>
    <row r="3" s="4" customFormat="1" spans="1:9">
      <c r="A3" s="5">
        <v>18230468668</v>
      </c>
      <c r="B3" s="6">
        <v>44822</v>
      </c>
      <c r="C3" s="6">
        <v>44823</v>
      </c>
      <c r="D3" s="4">
        <v>906</v>
      </c>
      <c r="E3" s="4" t="str">
        <f>VLOOKUP(A3,HOP!A:L,12,0)</f>
        <v>906.00</v>
      </c>
      <c r="F3" s="4" t="str">
        <f>VLOOKUP(A3,HOP!A:C,3,0)</f>
        <v>2605672</v>
      </c>
      <c r="G3" s="4">
        <f t="shared" ref="G3:G34" si="0">D3-E3</f>
        <v>0</v>
      </c>
      <c r="H3" s="4" t="str">
        <f t="shared" ref="H3:H34" si="1">$H$1&amp;F3</f>
        <v>，2605672</v>
      </c>
      <c r="I3" s="4" t="str">
        <f>VLOOKUP(A3,HOP!A:U,21,0)</f>
        <v>直连</v>
      </c>
    </row>
    <row r="4" s="4" customFormat="1" spans="1:9">
      <c r="A4" s="5">
        <v>18232380630</v>
      </c>
      <c r="B4" s="6">
        <v>44820</v>
      </c>
      <c r="C4" s="6">
        <v>44823</v>
      </c>
      <c r="D4" s="4">
        <v>2998</v>
      </c>
      <c r="E4" s="4" t="str">
        <f>VLOOKUP(A4,HOP!A:L,12,0)</f>
        <v>2998.00</v>
      </c>
      <c r="F4" s="4" t="str">
        <f>VLOOKUP(A4,HOP!A:C,3,0)</f>
        <v>2606110</v>
      </c>
      <c r="G4" s="4">
        <f t="shared" si="0"/>
        <v>0</v>
      </c>
      <c r="H4" s="4" t="str">
        <f t="shared" si="1"/>
        <v>，2606110</v>
      </c>
      <c r="I4" s="4" t="str">
        <f>VLOOKUP(A4,HOP!A:U,21,0)</f>
        <v>直连</v>
      </c>
    </row>
    <row r="5" s="4" customFormat="1" spans="1:9">
      <c r="A5" s="5">
        <v>18350727964</v>
      </c>
      <c r="B5" s="6">
        <v>44819</v>
      </c>
      <c r="C5" s="6">
        <v>44823</v>
      </c>
      <c r="D5" s="4">
        <v>4076</v>
      </c>
      <c r="E5" s="4" t="str">
        <f>VLOOKUP(A5,HOP!A:L,12,0)</f>
        <v>4076.00</v>
      </c>
      <c r="F5" s="4" t="str">
        <f>VLOOKUP(A5,HOP!A:C,3,0)</f>
        <v>2616701</v>
      </c>
      <c r="G5" s="4">
        <f t="shared" si="0"/>
        <v>0</v>
      </c>
      <c r="H5" s="4" t="str">
        <f t="shared" si="1"/>
        <v>，2616701</v>
      </c>
      <c r="I5" s="4" t="str">
        <f>VLOOKUP(A5,HOP!A:U,21,0)</f>
        <v>直连</v>
      </c>
    </row>
    <row r="6" s="4" customFormat="1" spans="1:9">
      <c r="A6" s="5">
        <v>18595743104</v>
      </c>
      <c r="B6" s="6">
        <v>44820</v>
      </c>
      <c r="C6" s="6">
        <v>44823</v>
      </c>
      <c r="D6" s="4">
        <v>12877</v>
      </c>
      <c r="E6" s="4" t="str">
        <f>VLOOKUP(A6,HOP!A:L,12,0)</f>
        <v>12877.00</v>
      </c>
      <c r="F6" s="4" t="str">
        <f>VLOOKUP(A6,HOP!A:C,3,0)</f>
        <v>2641090</v>
      </c>
      <c r="G6" s="4">
        <f t="shared" si="0"/>
        <v>0</v>
      </c>
      <c r="H6" s="4" t="str">
        <f t="shared" si="1"/>
        <v>，2641090</v>
      </c>
      <c r="I6" s="4" t="str">
        <f>VLOOKUP(A6,HOP!A:U,21,0)</f>
        <v>直连</v>
      </c>
    </row>
    <row r="7" s="4" customFormat="1" spans="1:9">
      <c r="A7" s="5">
        <v>18727912934</v>
      </c>
      <c r="B7" s="6">
        <v>44819</v>
      </c>
      <c r="C7" s="6">
        <v>44823</v>
      </c>
      <c r="D7" s="4">
        <v>4704</v>
      </c>
      <c r="E7" s="4" t="str">
        <f>VLOOKUP(A7,HOP!A:L,12,0)</f>
        <v>4704.00</v>
      </c>
      <c r="F7" s="4" t="str">
        <f>VLOOKUP(A7,HOP!A:C,3,0)</f>
        <v>2653082</v>
      </c>
      <c r="G7" s="4">
        <f t="shared" si="0"/>
        <v>0</v>
      </c>
      <c r="H7" s="4" t="str">
        <f t="shared" si="1"/>
        <v>，2653082</v>
      </c>
      <c r="I7" s="4" t="str">
        <f>VLOOKUP(A7,HOP!A:U,21,0)</f>
        <v>直连</v>
      </c>
    </row>
    <row r="8" s="4" customFormat="1" spans="1:9">
      <c r="A8" s="5">
        <v>18754665343</v>
      </c>
      <c r="B8" s="6">
        <v>44820</v>
      </c>
      <c r="C8" s="6">
        <v>44823</v>
      </c>
      <c r="D8" s="4">
        <v>3939</v>
      </c>
      <c r="E8" s="4" t="str">
        <f>VLOOKUP(A8,HOP!A:L,12,0)</f>
        <v>3939.00</v>
      </c>
      <c r="F8" s="4" t="str">
        <f>VLOOKUP(A8,HOP!A:C,3,0)</f>
        <v>2655620</v>
      </c>
      <c r="G8" s="4">
        <f t="shared" si="0"/>
        <v>0</v>
      </c>
      <c r="H8" s="4" t="str">
        <f t="shared" si="1"/>
        <v>，2655620</v>
      </c>
      <c r="I8" s="4" t="str">
        <f>VLOOKUP(A8,HOP!A:U,21,0)</f>
        <v>直连</v>
      </c>
    </row>
    <row r="9" s="4" customFormat="1" spans="1:9">
      <c r="A9" s="5">
        <v>18783093568</v>
      </c>
      <c r="B9" s="6">
        <v>44821</v>
      </c>
      <c r="C9" s="6">
        <v>44823</v>
      </c>
      <c r="D9" s="4">
        <v>1632</v>
      </c>
      <c r="E9" s="4" t="str">
        <f>VLOOKUP(A9,HOP!A:L,12,0)</f>
        <v>1632.00</v>
      </c>
      <c r="F9" s="4" t="str">
        <f>VLOOKUP(A9,HOP!A:C,3,0)</f>
        <v>2658191</v>
      </c>
      <c r="G9" s="4">
        <f t="shared" si="0"/>
        <v>0</v>
      </c>
      <c r="H9" s="4" t="str">
        <f t="shared" si="1"/>
        <v>，2658191</v>
      </c>
      <c r="I9" s="4" t="str">
        <f>VLOOKUP(A9,HOP!A:U,21,0)</f>
        <v>直连</v>
      </c>
    </row>
    <row r="10" s="4" customFormat="1" spans="1:9">
      <c r="A10" s="5">
        <v>18816082348</v>
      </c>
      <c r="B10" s="6">
        <v>44822</v>
      </c>
      <c r="C10" s="6">
        <v>44823</v>
      </c>
      <c r="D10" s="4">
        <v>1276</v>
      </c>
      <c r="E10" s="4" t="str">
        <f>VLOOKUP(A10,HOP!A:L,12,0)</f>
        <v>1276.00</v>
      </c>
      <c r="F10" s="4" t="str">
        <f>VLOOKUP(A10,HOP!A:C,3,0)</f>
        <v>2661291</v>
      </c>
      <c r="G10" s="4">
        <f t="shared" si="0"/>
        <v>0</v>
      </c>
      <c r="H10" s="4" t="str">
        <f t="shared" si="1"/>
        <v>，2661291</v>
      </c>
      <c r="I10" s="4" t="str">
        <f>VLOOKUP(A10,HOP!A:U,21,0)</f>
        <v>直连</v>
      </c>
    </row>
    <row r="11" s="4" customFormat="1" spans="1:9">
      <c r="A11" s="5">
        <v>18836247090</v>
      </c>
      <c r="B11" s="6">
        <v>44820</v>
      </c>
      <c r="C11" s="6">
        <v>44823</v>
      </c>
      <c r="D11" s="4">
        <v>1257</v>
      </c>
      <c r="E11" s="4" t="str">
        <f>VLOOKUP(A11,HOP!A:L,12,0)</f>
        <v>1257.00</v>
      </c>
      <c r="F11" s="4" t="str">
        <f>VLOOKUP(A11,HOP!A:C,3,0)</f>
        <v>2663298</v>
      </c>
      <c r="G11" s="4">
        <f t="shared" si="0"/>
        <v>0</v>
      </c>
      <c r="H11" s="4" t="str">
        <f t="shared" si="1"/>
        <v>，2663298</v>
      </c>
      <c r="I11" s="4" t="str">
        <f>VLOOKUP(A11,HOP!A:U,21,0)</f>
        <v>直连</v>
      </c>
    </row>
    <row r="12" s="4" customFormat="1" spans="1:9">
      <c r="A12" s="5">
        <v>18844674267</v>
      </c>
      <c r="B12" s="6">
        <v>44822</v>
      </c>
      <c r="C12" s="6">
        <v>44823</v>
      </c>
      <c r="D12" s="4">
        <v>816</v>
      </c>
      <c r="E12" s="4" t="str">
        <f>VLOOKUP(A12,HOP!A:L,12,0)</f>
        <v>816.00</v>
      </c>
      <c r="F12" s="4" t="str">
        <f>VLOOKUP(A12,HOP!A:C,3,0)</f>
        <v>2664229</v>
      </c>
      <c r="G12" s="4">
        <f t="shared" si="0"/>
        <v>0</v>
      </c>
      <c r="H12" s="4" t="str">
        <f t="shared" si="1"/>
        <v>，2664229</v>
      </c>
      <c r="I12" s="4" t="str">
        <f>VLOOKUP(A12,HOP!A:U,21,0)</f>
        <v>直连</v>
      </c>
    </row>
    <row r="13" s="4" customFormat="1" spans="1:9">
      <c r="A13" s="5">
        <v>18905924311</v>
      </c>
      <c r="B13" s="6">
        <v>44821</v>
      </c>
      <c r="C13" s="6">
        <v>44823</v>
      </c>
      <c r="D13" s="4">
        <v>1864</v>
      </c>
      <c r="E13" s="4" t="str">
        <f>VLOOKUP(A13,HOP!A:L,12,0)</f>
        <v>1864.00</v>
      </c>
      <c r="F13" s="4" t="str">
        <f>VLOOKUP(A13,HOP!A:C,3,0)</f>
        <v>2672213</v>
      </c>
      <c r="G13" s="4">
        <f t="shared" si="0"/>
        <v>0</v>
      </c>
      <c r="H13" s="4" t="str">
        <f t="shared" si="1"/>
        <v>，2672213</v>
      </c>
      <c r="I13" s="4" t="str">
        <f>VLOOKUP(A13,HOP!A:U,21,0)</f>
        <v>直连</v>
      </c>
    </row>
    <row r="14" s="4" customFormat="1" spans="1:9">
      <c r="A14" s="5">
        <v>18914160073</v>
      </c>
      <c r="B14" s="6">
        <v>44819</v>
      </c>
      <c r="C14" s="6">
        <v>44823</v>
      </c>
      <c r="D14" s="4">
        <v>9049</v>
      </c>
      <c r="E14" s="4" t="str">
        <f>VLOOKUP(A14,HOP!A:L,12,0)</f>
        <v>9049.00</v>
      </c>
      <c r="F14" s="4" t="str">
        <f>VLOOKUP(A14,HOP!A:C,3,0)</f>
        <v>2675346</v>
      </c>
      <c r="G14" s="4">
        <f t="shared" si="0"/>
        <v>0</v>
      </c>
      <c r="H14" s="4" t="str">
        <f t="shared" si="1"/>
        <v>，2675346</v>
      </c>
      <c r="I14" s="4" t="str">
        <f>VLOOKUP(A14,HOP!A:U,21,0)</f>
        <v>直连</v>
      </c>
    </row>
    <row r="15" s="4" customFormat="1" spans="1:9">
      <c r="A15" s="5">
        <v>18918200849</v>
      </c>
      <c r="B15" s="6">
        <v>44822</v>
      </c>
      <c r="C15" s="6">
        <v>44823</v>
      </c>
      <c r="D15" s="4">
        <v>695</v>
      </c>
      <c r="E15" s="4" t="str">
        <f>VLOOKUP(A15,HOP!A:L,12,0)</f>
        <v>695.00</v>
      </c>
      <c r="F15" s="4" t="str">
        <f>VLOOKUP(A15,HOP!A:C,3,0)</f>
        <v>2678258</v>
      </c>
      <c r="G15" s="4">
        <f t="shared" si="0"/>
        <v>0</v>
      </c>
      <c r="H15" s="4" t="str">
        <f t="shared" si="1"/>
        <v>，2678258</v>
      </c>
      <c r="I15" s="4" t="str">
        <f>VLOOKUP(A15,HOP!A:U,21,0)</f>
        <v>直连</v>
      </c>
    </row>
    <row r="16" s="4" customFormat="1" spans="1:9">
      <c r="A16" s="5">
        <v>18919759456</v>
      </c>
      <c r="B16" s="6">
        <v>44818</v>
      </c>
      <c r="C16" s="6">
        <v>44823</v>
      </c>
      <c r="D16" s="4">
        <v>3005</v>
      </c>
      <c r="E16" s="4" t="str">
        <f>VLOOKUP(A16,HOP!A:L,12,0)</f>
        <v>3005.00</v>
      </c>
      <c r="F16" s="4" t="str">
        <f>VLOOKUP(A16,HOP!A:C,3,0)</f>
        <v>2679571</v>
      </c>
      <c r="G16" s="4">
        <f t="shared" si="0"/>
        <v>0</v>
      </c>
      <c r="H16" s="4" t="str">
        <f t="shared" si="1"/>
        <v>，2679571</v>
      </c>
      <c r="I16" s="4" t="str">
        <f>VLOOKUP(A16,HOP!A:U,21,0)</f>
        <v>直连</v>
      </c>
    </row>
    <row r="17" s="4" customFormat="1" spans="1:9">
      <c r="A17" s="5">
        <v>18946612329</v>
      </c>
      <c r="B17" s="6">
        <v>44822</v>
      </c>
      <c r="C17" s="6">
        <v>44823</v>
      </c>
      <c r="D17" s="4">
        <v>607</v>
      </c>
      <c r="E17" s="4" t="str">
        <f>VLOOKUP(A17,HOP!A:L,12,0)</f>
        <v>607.00</v>
      </c>
      <c r="F17" s="4" t="str">
        <f>VLOOKUP(A17,HOP!A:C,3,0)</f>
        <v>2685377</v>
      </c>
      <c r="G17" s="4">
        <f t="shared" si="0"/>
        <v>0</v>
      </c>
      <c r="H17" s="4" t="str">
        <f t="shared" si="1"/>
        <v>，2685377</v>
      </c>
      <c r="I17" s="4" t="str">
        <f>VLOOKUP(A17,HOP!A:U,21,0)</f>
        <v>直采</v>
      </c>
    </row>
    <row r="18" s="4" customFormat="1" spans="1:9">
      <c r="A18" s="5">
        <v>18949677541</v>
      </c>
      <c r="B18" s="6">
        <v>44822</v>
      </c>
      <c r="C18" s="6">
        <v>44823</v>
      </c>
      <c r="D18" s="4">
        <v>1854</v>
      </c>
      <c r="E18" s="4" t="str">
        <f>VLOOKUP(A18,HOP!A:L,12,0)</f>
        <v>1854.00</v>
      </c>
      <c r="F18" s="4" t="str">
        <f>VLOOKUP(A18,HOP!A:C,3,0)</f>
        <v>2687109</v>
      </c>
      <c r="G18" s="4">
        <f t="shared" si="0"/>
        <v>0</v>
      </c>
      <c r="H18" s="4" t="str">
        <f t="shared" si="1"/>
        <v>，2687109</v>
      </c>
      <c r="I18" s="4" t="str">
        <f>VLOOKUP(A18,HOP!A:U,21,0)</f>
        <v>直连</v>
      </c>
    </row>
    <row r="19" s="4" customFormat="1" spans="1:9">
      <c r="A19" s="5">
        <v>18951042519</v>
      </c>
      <c r="B19" s="6">
        <v>44822</v>
      </c>
      <c r="C19" s="6">
        <v>44823</v>
      </c>
      <c r="D19" s="4">
        <v>857</v>
      </c>
      <c r="E19" s="4" t="str">
        <f>VLOOKUP(A19,HOP!A:L,12,0)</f>
        <v>857.00</v>
      </c>
      <c r="F19" s="4" t="str">
        <f>VLOOKUP(A19,HOP!A:C,3,0)</f>
        <v>2687702</v>
      </c>
      <c r="G19" s="4">
        <f t="shared" si="0"/>
        <v>0</v>
      </c>
      <c r="H19" s="4" t="str">
        <f t="shared" si="1"/>
        <v>，2687702</v>
      </c>
      <c r="I19" s="4" t="str">
        <f>VLOOKUP(A19,HOP!A:U,21,0)</f>
        <v>直连</v>
      </c>
    </row>
    <row r="20" s="4" customFormat="1" spans="1:9">
      <c r="A20" s="5">
        <v>18952190736</v>
      </c>
      <c r="B20" s="6">
        <v>44822</v>
      </c>
      <c r="C20" s="6">
        <v>44823</v>
      </c>
      <c r="D20" s="4">
        <v>1055</v>
      </c>
      <c r="E20" s="4" t="str">
        <f>VLOOKUP(A20,HOP!A:L,12,0)</f>
        <v>1055.00</v>
      </c>
      <c r="F20" s="4" t="str">
        <f>VLOOKUP(A20,HOP!A:C,3,0)</f>
        <v>2688238</v>
      </c>
      <c r="G20" s="4">
        <f t="shared" si="0"/>
        <v>0</v>
      </c>
      <c r="H20" s="4" t="str">
        <f t="shared" si="1"/>
        <v>，2688238</v>
      </c>
      <c r="I20" s="4" t="str">
        <f>VLOOKUP(A20,HOP!A:U,21,0)</f>
        <v>直连</v>
      </c>
    </row>
    <row r="21" s="4" customFormat="1" spans="1:9">
      <c r="A21" s="5">
        <v>18953040691</v>
      </c>
      <c r="B21" s="6">
        <v>44822</v>
      </c>
      <c r="C21" s="6">
        <v>44823</v>
      </c>
      <c r="D21" s="4">
        <v>862</v>
      </c>
      <c r="E21" s="4" t="str">
        <f>VLOOKUP(A21,HOP!A:L,12,0)</f>
        <v>862.00</v>
      </c>
      <c r="F21" s="4" t="str">
        <f>VLOOKUP(A21,HOP!A:C,3,0)</f>
        <v>2688653</v>
      </c>
      <c r="G21" s="4">
        <f t="shared" si="0"/>
        <v>0</v>
      </c>
      <c r="H21" s="4" t="str">
        <f t="shared" si="1"/>
        <v>，2688653</v>
      </c>
      <c r="I21" s="4" t="str">
        <f>VLOOKUP(A21,HOP!A:U,21,0)</f>
        <v>直连</v>
      </c>
    </row>
    <row r="22" s="4" customFormat="1" spans="1:9">
      <c r="A22" s="5">
        <v>18953148020</v>
      </c>
      <c r="B22" s="6">
        <v>44822</v>
      </c>
      <c r="C22" s="6">
        <v>44823</v>
      </c>
      <c r="D22" s="4">
        <v>491</v>
      </c>
      <c r="E22" s="4" t="str">
        <f>VLOOKUP(A22,HOP!A:L,12,0)</f>
        <v>491.00</v>
      </c>
      <c r="F22" s="4" t="str">
        <f>VLOOKUP(A22,HOP!A:C,3,0)</f>
        <v>2688719</v>
      </c>
      <c r="G22" s="4">
        <f t="shared" si="0"/>
        <v>0</v>
      </c>
      <c r="H22" s="4" t="str">
        <f t="shared" si="1"/>
        <v>，2688719</v>
      </c>
      <c r="I22" s="4" t="str">
        <f>VLOOKUP(A22,HOP!A:U,21,0)</f>
        <v>直连</v>
      </c>
    </row>
    <row r="23" s="4" customFormat="1" spans="1:9">
      <c r="A23" s="5">
        <v>18953193210</v>
      </c>
      <c r="B23" s="6">
        <v>44822</v>
      </c>
      <c r="C23" s="6">
        <v>44823</v>
      </c>
      <c r="D23" s="4">
        <v>343</v>
      </c>
      <c r="E23" s="4" t="str">
        <f>VLOOKUP(A23,HOP!A:L,12,0)</f>
        <v>343.00</v>
      </c>
      <c r="F23" s="4" t="str">
        <f>VLOOKUP(A23,HOP!A:C,3,0)</f>
        <v>2688741</v>
      </c>
      <c r="G23" s="4">
        <f t="shared" si="0"/>
        <v>0</v>
      </c>
      <c r="H23" s="4" t="str">
        <f t="shared" si="1"/>
        <v>，2688741</v>
      </c>
      <c r="I23" s="4" t="str">
        <f>VLOOKUP(A23,HOP!A:U,21,0)</f>
        <v>直连</v>
      </c>
    </row>
    <row r="24" s="4" customFormat="1" spans="1:9">
      <c r="A24" s="5">
        <v>18954784417</v>
      </c>
      <c r="B24" s="6">
        <v>44821</v>
      </c>
      <c r="C24" s="6">
        <v>44823</v>
      </c>
      <c r="D24" s="4">
        <v>1924</v>
      </c>
      <c r="E24" s="4" t="str">
        <f>VLOOKUP(A24,HOP!A:L,12,0)</f>
        <v>1924.00</v>
      </c>
      <c r="F24" s="4" t="str">
        <f>VLOOKUP(A24,HOP!A:C,3,0)</f>
        <v>2689571</v>
      </c>
      <c r="G24" s="4">
        <f t="shared" si="0"/>
        <v>0</v>
      </c>
      <c r="H24" s="4" t="str">
        <f t="shared" si="1"/>
        <v>，2689571</v>
      </c>
      <c r="I24" s="4" t="str">
        <f>VLOOKUP(A24,HOP!A:U,21,0)</f>
        <v>直连</v>
      </c>
    </row>
    <row r="25" s="4" customFormat="1" spans="1:9">
      <c r="A25" s="5">
        <v>18954691977</v>
      </c>
      <c r="B25" s="6">
        <v>44820</v>
      </c>
      <c r="C25" s="6">
        <v>44823</v>
      </c>
      <c r="D25" s="4">
        <v>1698</v>
      </c>
      <c r="E25" s="4" t="str">
        <f>VLOOKUP(A25,HOP!A:L,12,0)</f>
        <v>1698.00</v>
      </c>
      <c r="F25" s="4" t="str">
        <f>VLOOKUP(A25,HOP!A:C,3,0)</f>
        <v>2689454</v>
      </c>
      <c r="G25" s="4">
        <f t="shared" si="0"/>
        <v>0</v>
      </c>
      <c r="H25" s="4" t="str">
        <f t="shared" si="1"/>
        <v>，2689454</v>
      </c>
      <c r="I25" s="4" t="str">
        <f>VLOOKUP(A25,HOP!A:U,21,0)</f>
        <v>直采</v>
      </c>
    </row>
    <row r="26" s="4" customFormat="1" spans="1:9">
      <c r="A26" s="5">
        <v>18955206371</v>
      </c>
      <c r="B26" s="6">
        <v>44822</v>
      </c>
      <c r="C26" s="6">
        <v>44823</v>
      </c>
      <c r="D26" s="4">
        <v>909</v>
      </c>
      <c r="E26" s="4" t="str">
        <f>VLOOKUP(A26,HOP!A:L,12,0)</f>
        <v>909.00</v>
      </c>
      <c r="F26" s="4" t="str">
        <f>VLOOKUP(A26,HOP!A:C,3,0)</f>
        <v>2689755</v>
      </c>
      <c r="G26" s="4">
        <f t="shared" si="0"/>
        <v>0</v>
      </c>
      <c r="H26" s="4" t="str">
        <f t="shared" si="1"/>
        <v>，2689755</v>
      </c>
      <c r="I26" s="4" t="str">
        <f>VLOOKUP(A26,HOP!A:U,21,0)</f>
        <v>直连</v>
      </c>
    </row>
    <row r="27" s="4" customFormat="1" spans="1:9">
      <c r="A27" s="5">
        <v>18957714183</v>
      </c>
      <c r="B27" s="6">
        <v>44819</v>
      </c>
      <c r="C27" s="6">
        <v>44823</v>
      </c>
      <c r="D27" s="4">
        <v>2248</v>
      </c>
      <c r="E27" s="4" t="str">
        <f>VLOOKUP(A27,HOP!A:L,12,0)</f>
        <v>2248.00</v>
      </c>
      <c r="F27" s="4" t="str">
        <f>VLOOKUP(A27,HOP!A:C,3,0)</f>
        <v>2690811</v>
      </c>
      <c r="G27" s="4">
        <f t="shared" si="0"/>
        <v>0</v>
      </c>
      <c r="H27" s="4" t="str">
        <f t="shared" si="1"/>
        <v>，2690811</v>
      </c>
      <c r="I27" s="4" t="str">
        <f>VLOOKUP(A27,HOP!A:U,21,0)</f>
        <v>直连</v>
      </c>
    </row>
    <row r="28" s="4" customFormat="1" spans="1:9">
      <c r="A28" s="5">
        <v>18957837517</v>
      </c>
      <c r="B28" s="6">
        <v>44821</v>
      </c>
      <c r="C28" s="6">
        <v>44823</v>
      </c>
      <c r="D28" s="4">
        <v>732</v>
      </c>
      <c r="E28" s="4" t="str">
        <f>VLOOKUP(A28,HOP!A:L,12,0)</f>
        <v>732.00</v>
      </c>
      <c r="F28" s="4" t="str">
        <f>VLOOKUP(A28,HOP!A:C,3,0)</f>
        <v>2690921</v>
      </c>
      <c r="G28" s="4">
        <f t="shared" si="0"/>
        <v>0</v>
      </c>
      <c r="H28" s="4" t="str">
        <f t="shared" si="1"/>
        <v>，2690921</v>
      </c>
      <c r="I28" s="4" t="str">
        <f>VLOOKUP(A28,HOP!A:U,21,0)</f>
        <v>直连</v>
      </c>
    </row>
    <row r="29" s="4" customFormat="1" spans="1:9">
      <c r="A29" s="5">
        <v>18958173599</v>
      </c>
      <c r="B29" s="6">
        <v>44822</v>
      </c>
      <c r="C29" s="6">
        <v>44823</v>
      </c>
      <c r="D29" s="4">
        <v>649</v>
      </c>
      <c r="E29" s="4" t="str">
        <f>VLOOKUP(A29,HOP!A:L,12,0)</f>
        <v>649.00</v>
      </c>
      <c r="F29" s="4" t="str">
        <f>VLOOKUP(A29,HOP!A:C,3,0)</f>
        <v>2691045</v>
      </c>
      <c r="G29" s="4">
        <f t="shared" si="0"/>
        <v>0</v>
      </c>
      <c r="H29" s="4" t="str">
        <f t="shared" si="1"/>
        <v>，2691045</v>
      </c>
      <c r="I29" s="4" t="str">
        <f>VLOOKUP(A29,HOP!A:U,21,0)</f>
        <v>直连</v>
      </c>
    </row>
    <row r="30" s="4" customFormat="1" spans="1:9">
      <c r="A30" s="5">
        <v>18958362030</v>
      </c>
      <c r="B30" s="6">
        <v>44818</v>
      </c>
      <c r="C30" s="6">
        <v>44823</v>
      </c>
      <c r="D30" s="4">
        <v>2662</v>
      </c>
      <c r="E30" s="4" t="str">
        <f>VLOOKUP(A30,HOP!A:L,12,0)</f>
        <v>2662.00</v>
      </c>
      <c r="F30" s="4" t="str">
        <f>VLOOKUP(A30,HOP!A:C,3,0)</f>
        <v>2691119</v>
      </c>
      <c r="G30" s="4">
        <f t="shared" si="0"/>
        <v>0</v>
      </c>
      <c r="H30" s="4" t="str">
        <f t="shared" si="1"/>
        <v>，2691119</v>
      </c>
      <c r="I30" s="4" t="str">
        <f>VLOOKUP(A30,HOP!A:U,21,0)</f>
        <v>直连</v>
      </c>
    </row>
    <row r="31" s="4" customFormat="1" spans="1:9">
      <c r="A31" s="5">
        <v>18958463268</v>
      </c>
      <c r="B31" s="6">
        <v>44822</v>
      </c>
      <c r="C31" s="6">
        <v>44823</v>
      </c>
      <c r="D31" s="4">
        <v>1029</v>
      </c>
      <c r="E31" s="4" t="str">
        <f>VLOOKUP(A31,HOP!A:L,12,0)</f>
        <v>1029.00</v>
      </c>
      <c r="F31" s="4" t="str">
        <f>VLOOKUP(A31,HOP!A:C,3,0)</f>
        <v>2691149</v>
      </c>
      <c r="G31" s="4">
        <f t="shared" si="0"/>
        <v>0</v>
      </c>
      <c r="H31" s="4" t="str">
        <f t="shared" si="1"/>
        <v>，2691149</v>
      </c>
      <c r="I31" s="4" t="str">
        <f>VLOOKUP(A31,HOP!A:U,21,0)</f>
        <v>直连</v>
      </c>
    </row>
    <row r="32" s="4" customFormat="1" spans="1:9">
      <c r="A32" s="5">
        <v>18959234050</v>
      </c>
      <c r="B32" s="6">
        <v>44820</v>
      </c>
      <c r="C32" s="6">
        <v>44823</v>
      </c>
      <c r="D32" s="4">
        <v>11373</v>
      </c>
      <c r="E32" s="4" t="str">
        <f>VLOOKUP(A32,HOP!A:L,12,0)</f>
        <v>11373.00</v>
      </c>
      <c r="F32" s="4" t="str">
        <f>VLOOKUP(A32,HOP!A:C,3,0)</f>
        <v>2691367</v>
      </c>
      <c r="G32" s="4">
        <f t="shared" si="0"/>
        <v>0</v>
      </c>
      <c r="H32" s="4" t="str">
        <f t="shared" si="1"/>
        <v>，2691367</v>
      </c>
      <c r="I32" s="4" t="str">
        <f>VLOOKUP(A32,HOP!A:U,21,0)</f>
        <v>直连</v>
      </c>
    </row>
    <row r="33" s="4" customFormat="1" spans="1:9">
      <c r="A33" s="5">
        <v>18959345276</v>
      </c>
      <c r="B33" s="6">
        <v>44819</v>
      </c>
      <c r="C33" s="6">
        <v>44823</v>
      </c>
      <c r="D33" s="4">
        <v>1656</v>
      </c>
      <c r="E33" s="4" t="str">
        <f>VLOOKUP(A33,HOP!A:L,12,0)</f>
        <v>1656.00</v>
      </c>
      <c r="F33" s="4" t="str">
        <f>VLOOKUP(A33,HOP!A:C,3,0)</f>
        <v>2691395</v>
      </c>
      <c r="G33" s="4">
        <f t="shared" si="0"/>
        <v>0</v>
      </c>
      <c r="H33" s="4" t="str">
        <f t="shared" si="1"/>
        <v>，2691395</v>
      </c>
      <c r="I33" s="4" t="str">
        <f>VLOOKUP(A33,HOP!A:U,21,0)</f>
        <v>直连</v>
      </c>
    </row>
    <row r="34" s="4" customFormat="1" spans="1:9">
      <c r="A34" s="5">
        <v>21008411663</v>
      </c>
      <c r="B34" s="6">
        <v>44822</v>
      </c>
      <c r="C34" s="6">
        <v>44823</v>
      </c>
      <c r="D34" s="4">
        <v>435</v>
      </c>
      <c r="E34" s="4" t="str">
        <f>VLOOKUP(A34,HOP!A:L,12,0)</f>
        <v>435.00</v>
      </c>
      <c r="F34" s="4" t="str">
        <f>VLOOKUP(A34,HOP!A:C,3,0)</f>
        <v>2691765</v>
      </c>
      <c r="G34" s="4">
        <f t="shared" si="0"/>
        <v>0</v>
      </c>
      <c r="H34" s="4" t="str">
        <f t="shared" si="1"/>
        <v>，2691765</v>
      </c>
      <c r="I34" s="4" t="str">
        <f>VLOOKUP(A34,HOP!A:U,21,0)</f>
        <v>直连</v>
      </c>
    </row>
    <row r="35" s="4" customFormat="1" spans="1:9">
      <c r="A35" s="5">
        <v>21010259949</v>
      </c>
      <c r="B35" s="6">
        <v>44820</v>
      </c>
      <c r="C35" s="6">
        <v>44823</v>
      </c>
      <c r="D35" s="4">
        <v>42201</v>
      </c>
      <c r="E35" s="4" t="str">
        <f>VLOOKUP(A35,HOP!A:L,12,0)</f>
        <v>42201.00</v>
      </c>
      <c r="F35" s="4" t="str">
        <f>VLOOKUP(A35,HOP!A:C,3,0)</f>
        <v>2691973</v>
      </c>
      <c r="G35" s="4">
        <f t="shared" ref="G35:G66" si="2">D35-E35</f>
        <v>0</v>
      </c>
      <c r="H35" s="4" t="str">
        <f t="shared" ref="H35:H66" si="3">$H$1&amp;F35</f>
        <v>，2691973</v>
      </c>
      <c r="I35" s="4" t="str">
        <f>VLOOKUP(A35,HOP!A:U,21,0)</f>
        <v>直连</v>
      </c>
    </row>
    <row r="36" s="4" customFormat="1" spans="1:9">
      <c r="A36" s="5">
        <v>21019967535</v>
      </c>
      <c r="B36" s="6">
        <v>44822</v>
      </c>
      <c r="C36" s="6">
        <v>44823</v>
      </c>
      <c r="D36" s="4">
        <v>633</v>
      </c>
      <c r="E36" s="4" t="str">
        <f>VLOOKUP(A36,HOP!A:L,12,0)</f>
        <v>633.00</v>
      </c>
      <c r="F36" s="4" t="str">
        <f>VLOOKUP(A36,HOP!A:C,3,0)</f>
        <v>2693087</v>
      </c>
      <c r="G36" s="4">
        <f t="shared" si="2"/>
        <v>0</v>
      </c>
      <c r="H36" s="4" t="str">
        <f t="shared" si="3"/>
        <v>，2693087</v>
      </c>
      <c r="I36" s="4" t="str">
        <f>VLOOKUP(A36,HOP!A:U,21,0)</f>
        <v>直连</v>
      </c>
    </row>
    <row r="37" s="4" customFormat="1" spans="1:9">
      <c r="A37" s="5">
        <v>21021881226</v>
      </c>
      <c r="B37" s="6">
        <v>44822</v>
      </c>
      <c r="C37" s="6">
        <v>44823</v>
      </c>
      <c r="D37" s="4">
        <v>1056</v>
      </c>
      <c r="E37" s="4" t="str">
        <f>VLOOKUP(A37,HOP!A:L,12,0)</f>
        <v>1056.00</v>
      </c>
      <c r="F37" s="4" t="str">
        <f>VLOOKUP(A37,HOP!A:C,3,0)</f>
        <v>2693309</v>
      </c>
      <c r="G37" s="4">
        <f t="shared" si="2"/>
        <v>0</v>
      </c>
      <c r="H37" s="4" t="str">
        <f t="shared" si="3"/>
        <v>，2693309</v>
      </c>
      <c r="I37" s="4" t="str">
        <f>VLOOKUP(A37,HOP!A:U,21,0)</f>
        <v>直连</v>
      </c>
    </row>
    <row r="38" s="4" customFormat="1" spans="1:9">
      <c r="A38" s="5">
        <v>21022274972</v>
      </c>
      <c r="B38" s="6">
        <v>44822</v>
      </c>
      <c r="C38" s="6">
        <v>44823</v>
      </c>
      <c r="D38" s="4">
        <v>383</v>
      </c>
      <c r="E38" s="4" t="str">
        <f>VLOOKUP(A38,HOP!A:L,12,0)</f>
        <v>383.00</v>
      </c>
      <c r="F38" s="4" t="str">
        <f>VLOOKUP(A38,HOP!A:C,3,0)</f>
        <v>2693360</v>
      </c>
      <c r="G38" s="4">
        <f t="shared" si="2"/>
        <v>0</v>
      </c>
      <c r="H38" s="4" t="str">
        <f t="shared" si="3"/>
        <v>，2693360</v>
      </c>
      <c r="I38" s="4" t="str">
        <f>VLOOKUP(A38,HOP!A:U,21,0)</f>
        <v>直连</v>
      </c>
    </row>
    <row r="39" s="4" customFormat="1" spans="1:9">
      <c r="A39" s="5">
        <v>21022717126</v>
      </c>
      <c r="B39" s="6">
        <v>44822</v>
      </c>
      <c r="C39" s="6">
        <v>44823</v>
      </c>
      <c r="D39" s="4">
        <v>241</v>
      </c>
      <c r="E39" s="4" t="str">
        <f>VLOOKUP(A39,HOP!A:L,12,0)</f>
        <v>241.00</v>
      </c>
      <c r="F39" s="4" t="str">
        <f>VLOOKUP(A39,HOP!A:C,3,0)</f>
        <v>2693417</v>
      </c>
      <c r="G39" s="4">
        <f t="shared" si="2"/>
        <v>0</v>
      </c>
      <c r="H39" s="4" t="str">
        <f t="shared" si="3"/>
        <v>，2693417</v>
      </c>
      <c r="I39" s="4" t="str">
        <f>VLOOKUP(A39,HOP!A:U,21,0)</f>
        <v>直连</v>
      </c>
    </row>
    <row r="40" s="4" customFormat="1" spans="1:9">
      <c r="A40" s="5">
        <v>21023449087</v>
      </c>
      <c r="B40" s="6">
        <v>44822</v>
      </c>
      <c r="C40" s="6">
        <v>44823</v>
      </c>
      <c r="D40" s="4">
        <v>244</v>
      </c>
      <c r="E40" s="4" t="str">
        <f>VLOOKUP(A40,HOP!A:L,12,0)</f>
        <v>244.00</v>
      </c>
      <c r="F40" s="4" t="str">
        <f>VLOOKUP(A40,HOP!A:C,3,0)</f>
        <v>2693547</v>
      </c>
      <c r="G40" s="4">
        <f t="shared" si="2"/>
        <v>0</v>
      </c>
      <c r="H40" s="4" t="str">
        <f t="shared" si="3"/>
        <v>，2693547</v>
      </c>
      <c r="I40" s="4" t="str">
        <f>VLOOKUP(A40,HOP!A:U,21,0)</f>
        <v>直连</v>
      </c>
    </row>
    <row r="41" s="4" customFormat="1" spans="1:9">
      <c r="A41" s="5">
        <v>21025295028</v>
      </c>
      <c r="B41" s="6">
        <v>44820</v>
      </c>
      <c r="C41" s="6">
        <v>44823</v>
      </c>
      <c r="D41" s="4">
        <v>2046</v>
      </c>
      <c r="E41" s="4" t="str">
        <f>VLOOKUP(A41,HOP!A:L,12,0)</f>
        <v>2046.00</v>
      </c>
      <c r="F41" s="4" t="str">
        <f>VLOOKUP(A41,HOP!A:C,3,0)</f>
        <v>2693966</v>
      </c>
      <c r="G41" s="4">
        <f t="shared" si="2"/>
        <v>0</v>
      </c>
      <c r="H41" s="4" t="str">
        <f t="shared" si="3"/>
        <v>，2693966</v>
      </c>
      <c r="I41" s="4" t="str">
        <f>VLOOKUP(A41,HOP!A:U,21,0)</f>
        <v>直连</v>
      </c>
    </row>
    <row r="42" s="4" customFormat="1" spans="1:9">
      <c r="A42" s="5">
        <v>21027324281</v>
      </c>
      <c r="B42" s="6">
        <v>44822</v>
      </c>
      <c r="C42" s="6">
        <v>44823</v>
      </c>
      <c r="D42" s="4">
        <v>1149</v>
      </c>
      <c r="E42" s="4" t="str">
        <f>VLOOKUP(A42,HOP!A:L,12,0)</f>
        <v>1149.00</v>
      </c>
      <c r="F42" s="4" t="str">
        <f>VLOOKUP(A42,HOP!A:C,3,0)</f>
        <v>2694346</v>
      </c>
      <c r="G42" s="4">
        <f t="shared" si="2"/>
        <v>0</v>
      </c>
      <c r="H42" s="4" t="str">
        <f t="shared" si="3"/>
        <v>，2694346</v>
      </c>
      <c r="I42" s="4" t="str">
        <f>VLOOKUP(A42,HOP!A:U,21,0)</f>
        <v>直连</v>
      </c>
    </row>
    <row r="43" s="4" customFormat="1" spans="1:9">
      <c r="A43" s="5">
        <v>21029539758</v>
      </c>
      <c r="B43" s="6">
        <v>44821</v>
      </c>
      <c r="C43" s="6">
        <v>44823</v>
      </c>
      <c r="D43" s="4">
        <v>678</v>
      </c>
      <c r="E43" s="4" t="str">
        <f>VLOOKUP(A43,HOP!A:L,12,0)</f>
        <v>678.00</v>
      </c>
      <c r="F43" s="4" t="str">
        <f>VLOOKUP(A43,HOP!A:C,3,0)</f>
        <v>2694720</v>
      </c>
      <c r="G43" s="4">
        <f t="shared" si="2"/>
        <v>0</v>
      </c>
      <c r="H43" s="4" t="str">
        <f t="shared" si="3"/>
        <v>，2694720</v>
      </c>
      <c r="I43" s="4" t="str">
        <f>VLOOKUP(A43,HOP!A:U,21,0)</f>
        <v>直连</v>
      </c>
    </row>
    <row r="44" s="4" customFormat="1" spans="1:9">
      <c r="A44" s="5">
        <v>21031986068</v>
      </c>
      <c r="B44" s="6">
        <v>44822</v>
      </c>
      <c r="C44" s="6">
        <v>44823</v>
      </c>
      <c r="D44" s="4">
        <v>2277</v>
      </c>
      <c r="E44" s="4" t="str">
        <f>VLOOKUP(A44,HOP!A:L,12,0)</f>
        <v>2277.00</v>
      </c>
      <c r="F44" s="4" t="str">
        <f>VLOOKUP(A44,HOP!A:C,3,0)</f>
        <v>2695033</v>
      </c>
      <c r="G44" s="4">
        <f t="shared" si="2"/>
        <v>0</v>
      </c>
      <c r="H44" s="4" t="str">
        <f t="shared" si="3"/>
        <v>，2695033</v>
      </c>
      <c r="I44" s="4" t="str">
        <f>VLOOKUP(A44,HOP!A:U,21,0)</f>
        <v>直连</v>
      </c>
    </row>
    <row r="45" s="4" customFormat="1" spans="1:9">
      <c r="A45" s="5">
        <v>21032639845</v>
      </c>
      <c r="B45" s="6">
        <v>44822</v>
      </c>
      <c r="C45" s="6">
        <v>44823</v>
      </c>
      <c r="D45" s="4">
        <v>1690</v>
      </c>
      <c r="E45" s="4" t="str">
        <f>VLOOKUP(A45,HOP!A:L,12,0)</f>
        <v>1690.00</v>
      </c>
      <c r="F45" s="4" t="str">
        <f>VLOOKUP(A45,HOP!A:C,3,0)</f>
        <v>2695164</v>
      </c>
      <c r="G45" s="4">
        <f t="shared" si="2"/>
        <v>0</v>
      </c>
      <c r="H45" s="4" t="str">
        <f t="shared" si="3"/>
        <v>，2695164</v>
      </c>
      <c r="I45" s="4" t="str">
        <f>VLOOKUP(A45,HOP!A:U,21,0)</f>
        <v>直连</v>
      </c>
    </row>
    <row r="46" s="4" customFormat="1" spans="1:9">
      <c r="A46" s="5">
        <v>21032834977</v>
      </c>
      <c r="B46" s="6">
        <v>44822</v>
      </c>
      <c r="C46" s="6">
        <v>44823</v>
      </c>
      <c r="D46" s="4">
        <v>196</v>
      </c>
      <c r="E46" s="4" t="str">
        <f>VLOOKUP(A46,HOP!A:L,12,0)</f>
        <v>196.00</v>
      </c>
      <c r="F46" s="4" t="str">
        <f>VLOOKUP(A46,HOP!A:C,3,0)</f>
        <v>2695200</v>
      </c>
      <c r="G46" s="4">
        <f t="shared" si="2"/>
        <v>0</v>
      </c>
      <c r="H46" s="4" t="str">
        <f t="shared" si="3"/>
        <v>，2695200</v>
      </c>
      <c r="I46" s="4" t="str">
        <f>VLOOKUP(A46,HOP!A:U,21,0)</f>
        <v>直连</v>
      </c>
    </row>
    <row r="47" s="4" customFormat="1" spans="1:9">
      <c r="A47" s="5">
        <v>21033987745</v>
      </c>
      <c r="B47" s="6">
        <v>44821</v>
      </c>
      <c r="C47" s="6">
        <v>44823</v>
      </c>
      <c r="D47" s="4">
        <v>460</v>
      </c>
      <c r="E47" s="4" t="str">
        <f>VLOOKUP(A47,HOP!A:L,12,0)</f>
        <v>460.00</v>
      </c>
      <c r="F47" s="4" t="str">
        <f>VLOOKUP(A47,HOP!A:C,3,0)</f>
        <v>2695489</v>
      </c>
      <c r="G47" s="4">
        <f t="shared" si="2"/>
        <v>0</v>
      </c>
      <c r="H47" s="4" t="str">
        <f t="shared" si="3"/>
        <v>，2695489</v>
      </c>
      <c r="I47" s="4" t="str">
        <f>VLOOKUP(A47,HOP!A:U,21,0)</f>
        <v>直连</v>
      </c>
    </row>
    <row r="48" s="4" customFormat="1" spans="1:9">
      <c r="A48" s="5">
        <v>21035400334</v>
      </c>
      <c r="B48" s="6">
        <v>44822</v>
      </c>
      <c r="C48" s="6">
        <v>44823</v>
      </c>
      <c r="D48" s="4">
        <v>617</v>
      </c>
      <c r="E48" s="4" t="str">
        <f>VLOOKUP(A48,HOP!A:L,12,0)</f>
        <v>617.00</v>
      </c>
      <c r="F48" s="4" t="str">
        <f>VLOOKUP(A48,HOP!A:C,3,0)</f>
        <v>2695708</v>
      </c>
      <c r="G48" s="4">
        <f t="shared" si="2"/>
        <v>0</v>
      </c>
      <c r="H48" s="4" t="str">
        <f t="shared" si="3"/>
        <v>，2695708</v>
      </c>
      <c r="I48" s="4" t="str">
        <f>VLOOKUP(A48,HOP!A:U,21,0)</f>
        <v>直连</v>
      </c>
    </row>
    <row r="49" s="4" customFormat="1" spans="1:9">
      <c r="A49" s="5">
        <v>21036082447</v>
      </c>
      <c r="B49" s="6">
        <v>44822</v>
      </c>
      <c r="C49" s="6">
        <v>44823</v>
      </c>
      <c r="D49" s="4">
        <v>551</v>
      </c>
      <c r="E49" s="4" t="str">
        <f>VLOOKUP(A49,HOP!A:L,12,0)</f>
        <v>551.00</v>
      </c>
      <c r="F49" s="4" t="str">
        <f>VLOOKUP(A49,HOP!A:C,3,0)</f>
        <v>2695822</v>
      </c>
      <c r="G49" s="4">
        <f t="shared" si="2"/>
        <v>0</v>
      </c>
      <c r="H49" s="4" t="str">
        <f t="shared" si="3"/>
        <v>，2695822</v>
      </c>
      <c r="I49" s="4" t="str">
        <f>VLOOKUP(A49,HOP!A:U,21,0)</f>
        <v>直连</v>
      </c>
    </row>
    <row r="50" s="4" customFormat="1" spans="1:9">
      <c r="A50" s="5">
        <v>21036795794</v>
      </c>
      <c r="B50" s="6">
        <v>44821</v>
      </c>
      <c r="C50" s="6">
        <v>44823</v>
      </c>
      <c r="D50" s="4">
        <v>1244</v>
      </c>
      <c r="E50" s="4" t="str">
        <f>VLOOKUP(A50,HOP!A:L,12,0)</f>
        <v>1244.00</v>
      </c>
      <c r="F50" s="4" t="str">
        <f>VLOOKUP(A50,HOP!A:C,3,0)</f>
        <v>2695971</v>
      </c>
      <c r="G50" s="4">
        <f t="shared" si="2"/>
        <v>0</v>
      </c>
      <c r="H50" s="4" t="str">
        <f t="shared" si="3"/>
        <v>，2695971</v>
      </c>
      <c r="I50" s="4" t="str">
        <f>VLOOKUP(A50,HOP!A:U,21,0)</f>
        <v>直采</v>
      </c>
    </row>
    <row r="51" s="4" customFormat="1" spans="1:9">
      <c r="A51" s="5">
        <v>21037280517</v>
      </c>
      <c r="B51" s="6">
        <v>44822</v>
      </c>
      <c r="C51" s="6">
        <v>44823</v>
      </c>
      <c r="D51" s="4">
        <v>1084</v>
      </c>
      <c r="E51" s="4" t="str">
        <f>VLOOKUP(A51,HOP!A:L,12,0)</f>
        <v>1084.00</v>
      </c>
      <c r="F51" s="4" t="str">
        <f>VLOOKUP(A51,HOP!A:C,3,0)</f>
        <v>2696059</v>
      </c>
      <c r="G51" s="4">
        <f t="shared" si="2"/>
        <v>0</v>
      </c>
      <c r="H51" s="4" t="str">
        <f t="shared" si="3"/>
        <v>，2696059</v>
      </c>
      <c r="I51" s="4" t="str">
        <f>VLOOKUP(A51,HOP!A:U,21,0)</f>
        <v>直连</v>
      </c>
    </row>
    <row r="52" s="4" customFormat="1" spans="1:9">
      <c r="A52" s="5">
        <v>21037757373</v>
      </c>
      <c r="B52" s="6">
        <v>44822</v>
      </c>
      <c r="C52" s="6">
        <v>44823</v>
      </c>
      <c r="D52" s="4">
        <v>1890</v>
      </c>
      <c r="E52" s="4" t="str">
        <f>VLOOKUP(A52,HOP!A:L,12,0)</f>
        <v>1890.00</v>
      </c>
      <c r="F52" s="4" t="str">
        <f>VLOOKUP(A52,HOP!A:C,3,0)</f>
        <v>2696175</v>
      </c>
      <c r="G52" s="4">
        <f t="shared" si="2"/>
        <v>0</v>
      </c>
      <c r="H52" s="4" t="str">
        <f t="shared" si="3"/>
        <v>，2696175</v>
      </c>
      <c r="I52" s="4" t="str">
        <f>VLOOKUP(A52,HOP!A:U,21,0)</f>
        <v>直连</v>
      </c>
    </row>
    <row r="53" s="4" customFormat="1" spans="1:9">
      <c r="A53" s="5">
        <v>21038744581</v>
      </c>
      <c r="B53" s="6">
        <v>44821</v>
      </c>
      <c r="C53" s="6">
        <v>44823</v>
      </c>
      <c r="D53" s="4">
        <v>1812</v>
      </c>
      <c r="E53" s="4" t="str">
        <f>VLOOKUP(A53,HOP!A:L,12,0)</f>
        <v>1812.00</v>
      </c>
      <c r="F53" s="4" t="str">
        <f>VLOOKUP(A53,HOP!A:C,3,0)</f>
        <v>2696405</v>
      </c>
      <c r="G53" s="4">
        <f t="shared" si="2"/>
        <v>0</v>
      </c>
      <c r="H53" s="4" t="str">
        <f t="shared" si="3"/>
        <v>，2696405</v>
      </c>
      <c r="I53" s="4" t="str">
        <f>VLOOKUP(A53,HOP!A:U,21,0)</f>
        <v>直连</v>
      </c>
    </row>
    <row r="54" s="4" customFormat="1" spans="1:9">
      <c r="A54" s="5">
        <v>21040139942</v>
      </c>
      <c r="B54" s="6">
        <v>44822</v>
      </c>
      <c r="C54" s="6">
        <v>44823</v>
      </c>
      <c r="D54" s="4">
        <v>460</v>
      </c>
      <c r="E54" s="4" t="str">
        <f>VLOOKUP(A54,HOP!A:L,12,0)</f>
        <v>460.00</v>
      </c>
      <c r="F54" s="4" t="str">
        <f>VLOOKUP(A54,HOP!A:C,3,0)</f>
        <v>2696676</v>
      </c>
      <c r="G54" s="4">
        <f t="shared" si="2"/>
        <v>0</v>
      </c>
      <c r="H54" s="4" t="str">
        <f t="shared" si="3"/>
        <v>，2696676</v>
      </c>
      <c r="I54" s="4" t="str">
        <f>VLOOKUP(A54,HOP!A:U,21,0)</f>
        <v>直连</v>
      </c>
    </row>
    <row r="55" s="4" customFormat="1" spans="1:9">
      <c r="A55" s="5">
        <v>21040603799</v>
      </c>
      <c r="B55" s="6">
        <v>44822</v>
      </c>
      <c r="C55" s="6">
        <v>44823</v>
      </c>
      <c r="D55" s="4">
        <v>197</v>
      </c>
      <c r="E55" s="4" t="str">
        <f>VLOOKUP(A55,HOP!A:L,12,0)</f>
        <v>197.00</v>
      </c>
      <c r="F55" s="4" t="str">
        <f>VLOOKUP(A55,HOP!A:C,3,0)</f>
        <v>2696770</v>
      </c>
      <c r="G55" s="4">
        <f t="shared" si="2"/>
        <v>0</v>
      </c>
      <c r="H55" s="4" t="str">
        <f t="shared" si="3"/>
        <v>，2696770</v>
      </c>
      <c r="I55" s="4" t="str">
        <f>VLOOKUP(A55,HOP!A:U,21,0)</f>
        <v>直连</v>
      </c>
    </row>
    <row r="56" s="4" customFormat="1" spans="1:9">
      <c r="A56" s="5">
        <v>21040599140</v>
      </c>
      <c r="B56" s="6">
        <v>44822</v>
      </c>
      <c r="C56" s="6">
        <v>44823</v>
      </c>
      <c r="D56" s="4">
        <v>276</v>
      </c>
      <c r="E56" s="4" t="str">
        <f>VLOOKUP(A56,HOP!A:L,12,0)</f>
        <v>276.00</v>
      </c>
      <c r="F56" s="4" t="str">
        <f>VLOOKUP(A56,HOP!A:C,3,0)</f>
        <v>2696771</v>
      </c>
      <c r="G56" s="4">
        <f t="shared" si="2"/>
        <v>0</v>
      </c>
      <c r="H56" s="4" t="str">
        <f t="shared" si="3"/>
        <v>，2696771</v>
      </c>
      <c r="I56" s="4" t="str">
        <f>VLOOKUP(A56,HOP!A:U,21,0)</f>
        <v>直连</v>
      </c>
    </row>
    <row r="57" s="4" customFormat="1" spans="1:9">
      <c r="A57" s="5">
        <v>21040631098</v>
      </c>
      <c r="B57" s="6">
        <v>44822</v>
      </c>
      <c r="C57" s="6">
        <v>44823</v>
      </c>
      <c r="D57" s="4">
        <v>353</v>
      </c>
      <c r="E57" s="4" t="str">
        <f>VLOOKUP(A57,HOP!A:L,12,0)</f>
        <v>353.00</v>
      </c>
      <c r="F57" s="4" t="str">
        <f>VLOOKUP(A57,HOP!A:C,3,0)</f>
        <v>2696780</v>
      </c>
      <c r="G57" s="4">
        <f t="shared" si="2"/>
        <v>0</v>
      </c>
      <c r="H57" s="4" t="str">
        <f t="shared" si="3"/>
        <v>，2696780</v>
      </c>
      <c r="I57" s="4" t="str">
        <f>VLOOKUP(A57,HOP!A:U,21,0)</f>
        <v>直连</v>
      </c>
    </row>
    <row r="58" s="4" customFormat="1" spans="1:9">
      <c r="A58" s="5">
        <v>21040968069</v>
      </c>
      <c r="B58" s="6">
        <v>44822</v>
      </c>
      <c r="C58" s="6">
        <v>44823</v>
      </c>
      <c r="D58" s="4">
        <v>230</v>
      </c>
      <c r="E58" s="4" t="str">
        <f>VLOOKUP(A58,HOP!A:L,12,0)</f>
        <v>230.00</v>
      </c>
      <c r="F58" s="4" t="str">
        <f>VLOOKUP(A58,HOP!A:C,3,0)</f>
        <v>2696840</v>
      </c>
      <c r="G58" s="4">
        <f t="shared" si="2"/>
        <v>0</v>
      </c>
      <c r="H58" s="4" t="str">
        <f t="shared" si="3"/>
        <v>，2696840</v>
      </c>
      <c r="I58" s="4" t="str">
        <f>VLOOKUP(A58,HOP!A:U,21,0)</f>
        <v>直连</v>
      </c>
    </row>
    <row r="59" s="4" customFormat="1" spans="1:9">
      <c r="A59" s="5">
        <v>21041019028</v>
      </c>
      <c r="B59" s="6">
        <v>44822</v>
      </c>
      <c r="C59" s="6">
        <v>44823</v>
      </c>
      <c r="D59" s="4">
        <v>1117</v>
      </c>
      <c r="E59" s="4" t="str">
        <f>VLOOKUP(A59,HOP!A:L,12,0)</f>
        <v>1117.00</v>
      </c>
      <c r="F59" s="4" t="str">
        <f>VLOOKUP(A59,HOP!A:C,3,0)</f>
        <v>2696857</v>
      </c>
      <c r="G59" s="4">
        <f t="shared" si="2"/>
        <v>0</v>
      </c>
      <c r="H59" s="4" t="str">
        <f t="shared" si="3"/>
        <v>，2696857</v>
      </c>
      <c r="I59" s="4" t="str">
        <f>VLOOKUP(A59,HOP!A:U,21,0)</f>
        <v>直连</v>
      </c>
    </row>
    <row r="60" s="4" customFormat="1" spans="1:9">
      <c r="A60" s="5">
        <v>21041588891</v>
      </c>
      <c r="B60" s="6">
        <v>44822</v>
      </c>
      <c r="C60" s="6">
        <v>44823</v>
      </c>
      <c r="D60" s="4">
        <v>214</v>
      </c>
      <c r="E60" s="4" t="str">
        <f>VLOOKUP(A60,HOP!A:L,12,0)</f>
        <v>214.00</v>
      </c>
      <c r="F60" s="4" t="str">
        <f>VLOOKUP(A60,HOP!A:C,3,0)</f>
        <v>2696998</v>
      </c>
      <c r="G60" s="4">
        <f t="shared" si="2"/>
        <v>0</v>
      </c>
      <c r="H60" s="4" t="str">
        <f t="shared" si="3"/>
        <v>，2696998</v>
      </c>
      <c r="I60" s="4" t="str">
        <f>VLOOKUP(A60,HOP!A:U,21,0)</f>
        <v>直连</v>
      </c>
    </row>
    <row r="61" s="4" customFormat="1" spans="1:9">
      <c r="A61" s="5">
        <v>21041968697</v>
      </c>
      <c r="B61" s="6">
        <v>44822</v>
      </c>
      <c r="C61" s="6">
        <v>44823</v>
      </c>
      <c r="D61" s="4">
        <v>1176</v>
      </c>
      <c r="E61" s="4" t="str">
        <f>VLOOKUP(A61,HOP!A:L,12,0)</f>
        <v>1176.00</v>
      </c>
      <c r="F61" s="4" t="str">
        <f>VLOOKUP(A61,HOP!A:C,3,0)</f>
        <v>2697063</v>
      </c>
      <c r="G61" s="4">
        <f t="shared" si="2"/>
        <v>0</v>
      </c>
      <c r="H61" s="4" t="str">
        <f t="shared" si="3"/>
        <v>，2697063</v>
      </c>
      <c r="I61" s="4" t="str">
        <f>VLOOKUP(A61,HOP!A:U,21,0)</f>
        <v>直连</v>
      </c>
    </row>
    <row r="62" s="4" customFormat="1" spans="1:9">
      <c r="A62" s="5">
        <v>21042271746</v>
      </c>
      <c r="B62" s="6">
        <v>44822</v>
      </c>
      <c r="C62" s="6">
        <v>44823</v>
      </c>
      <c r="D62" s="4">
        <v>933</v>
      </c>
      <c r="E62" s="4" t="str">
        <f>VLOOKUP(A62,HOP!A:L,12,0)</f>
        <v>933.00</v>
      </c>
      <c r="F62" s="4" t="str">
        <f>VLOOKUP(A62,HOP!A:C,3,0)</f>
        <v>2697106</v>
      </c>
      <c r="G62" s="4">
        <f t="shared" si="2"/>
        <v>0</v>
      </c>
      <c r="H62" s="4" t="str">
        <f t="shared" si="3"/>
        <v>，2697106</v>
      </c>
      <c r="I62" s="4" t="str">
        <f>VLOOKUP(A62,HOP!A:U,21,0)</f>
        <v>直连</v>
      </c>
    </row>
    <row r="63" s="4" customFormat="1" spans="1:9">
      <c r="A63" s="5">
        <v>21043025137</v>
      </c>
      <c r="B63" s="6">
        <v>44822</v>
      </c>
      <c r="C63" s="6">
        <v>44823</v>
      </c>
      <c r="D63" s="4">
        <v>2883</v>
      </c>
      <c r="E63" s="4" t="str">
        <f>VLOOKUP(A63,HOP!A:L,12,0)</f>
        <v>2883.00</v>
      </c>
      <c r="F63" s="4" t="str">
        <f>VLOOKUP(A63,HOP!A:C,3,0)</f>
        <v>2697276</v>
      </c>
      <c r="G63" s="4">
        <f t="shared" si="2"/>
        <v>0</v>
      </c>
      <c r="H63" s="4" t="str">
        <f t="shared" si="3"/>
        <v>，2697276</v>
      </c>
      <c r="I63" s="4" t="str">
        <f>VLOOKUP(A63,HOP!A:U,21,0)</f>
        <v>直连</v>
      </c>
    </row>
    <row r="64" s="4" customFormat="1" spans="1:9">
      <c r="A64" s="5">
        <v>21043240769</v>
      </c>
      <c r="B64" s="6">
        <v>44822</v>
      </c>
      <c r="C64" s="6">
        <v>44823</v>
      </c>
      <c r="D64" s="4">
        <v>194</v>
      </c>
      <c r="E64" s="4" t="str">
        <f>VLOOKUP(A64,HOP!A:L,12,0)</f>
        <v>194.00</v>
      </c>
      <c r="F64" s="4" t="str">
        <f>VLOOKUP(A64,HOP!A:C,3,0)</f>
        <v>2697319</v>
      </c>
      <c r="G64" s="4">
        <f t="shared" si="2"/>
        <v>0</v>
      </c>
      <c r="H64" s="4" t="str">
        <f t="shared" si="3"/>
        <v>，2697319</v>
      </c>
      <c r="I64" s="4" t="str">
        <f>VLOOKUP(A64,HOP!A:U,21,0)</f>
        <v>直连</v>
      </c>
    </row>
    <row r="65" s="4" customFormat="1" spans="1:9">
      <c r="A65" s="5">
        <v>21043440071</v>
      </c>
      <c r="B65" s="6">
        <v>44822</v>
      </c>
      <c r="C65" s="6">
        <v>44823</v>
      </c>
      <c r="D65" s="4">
        <v>1803</v>
      </c>
      <c r="E65" s="4" t="str">
        <f>VLOOKUP(A65,HOP!A:L,12,0)</f>
        <v>1803.00</v>
      </c>
      <c r="F65" s="4" t="str">
        <f>VLOOKUP(A65,HOP!A:C,3,0)</f>
        <v>2697355</v>
      </c>
      <c r="G65" s="4">
        <f t="shared" si="2"/>
        <v>0</v>
      </c>
      <c r="H65" s="4" t="str">
        <f t="shared" si="3"/>
        <v>，2697355</v>
      </c>
      <c r="I65" s="4" t="str">
        <f>VLOOKUP(A65,HOP!A:U,21,0)</f>
        <v>直连</v>
      </c>
    </row>
    <row r="66" s="4" customFormat="1" spans="1:9">
      <c r="A66" s="5">
        <v>21043504024</v>
      </c>
      <c r="B66" s="6">
        <v>44822</v>
      </c>
      <c r="C66" s="6">
        <v>44823</v>
      </c>
      <c r="D66" s="4">
        <v>649</v>
      </c>
      <c r="E66" s="4" t="str">
        <f>VLOOKUP(A66,HOP!A:L,12,0)</f>
        <v>649.00</v>
      </c>
      <c r="F66" s="4" t="str">
        <f>VLOOKUP(A66,HOP!A:C,3,0)</f>
        <v>2697363</v>
      </c>
      <c r="G66" s="4">
        <f t="shared" si="2"/>
        <v>0</v>
      </c>
      <c r="H66" s="4" t="str">
        <f t="shared" si="3"/>
        <v>，2697363</v>
      </c>
      <c r="I66" s="4" t="str">
        <f>VLOOKUP(A66,HOP!A:U,21,0)</f>
        <v>直连</v>
      </c>
    </row>
    <row r="67" s="4" customFormat="1" spans="1:9">
      <c r="A67" s="5">
        <v>21043652183</v>
      </c>
      <c r="B67" s="6">
        <v>44822</v>
      </c>
      <c r="C67" s="6">
        <v>44823</v>
      </c>
      <c r="D67" s="4">
        <v>585</v>
      </c>
      <c r="E67" s="4" t="str">
        <f>VLOOKUP(A67,HOP!A:L,12,0)</f>
        <v>585.00</v>
      </c>
      <c r="F67" s="4" t="str">
        <f>VLOOKUP(A67,HOP!A:C,3,0)</f>
        <v>2697381</v>
      </c>
      <c r="G67" s="4">
        <f t="shared" ref="G67:G85" si="4">D67-E67</f>
        <v>0</v>
      </c>
      <c r="H67" s="4" t="str">
        <f t="shared" ref="H67:H85" si="5">$H$1&amp;F67</f>
        <v>，2697381</v>
      </c>
      <c r="I67" s="4" t="str">
        <f>VLOOKUP(A67,HOP!A:U,21,0)</f>
        <v>直采</v>
      </c>
    </row>
    <row r="68" s="4" customFormat="1" spans="1:9">
      <c r="A68" s="5">
        <v>21044049923</v>
      </c>
      <c r="B68" s="6">
        <v>44822</v>
      </c>
      <c r="C68" s="6">
        <v>44823</v>
      </c>
      <c r="D68" s="4">
        <v>863</v>
      </c>
      <c r="E68" s="4" t="str">
        <f>VLOOKUP(A68,HOP!A:L,12,0)</f>
        <v>863.00</v>
      </c>
      <c r="F68" s="4" t="str">
        <f>VLOOKUP(A68,HOP!A:C,3,0)</f>
        <v>2697461</v>
      </c>
      <c r="G68" s="4">
        <f t="shared" si="4"/>
        <v>0</v>
      </c>
      <c r="H68" s="4" t="str">
        <f t="shared" si="5"/>
        <v>，2697461</v>
      </c>
      <c r="I68" s="4" t="str">
        <f>VLOOKUP(A68,HOP!A:U,21,0)</f>
        <v>直连</v>
      </c>
    </row>
    <row r="69" s="4" customFormat="1" spans="1:9">
      <c r="A69" s="5">
        <v>21044233876</v>
      </c>
      <c r="B69" s="6">
        <v>44822</v>
      </c>
      <c r="C69" s="6">
        <v>44823</v>
      </c>
      <c r="D69" s="4">
        <v>148</v>
      </c>
      <c r="E69" s="4" t="str">
        <f>VLOOKUP(A69,HOP!A:L,12,0)</f>
        <v>148.00</v>
      </c>
      <c r="F69" s="4" t="str">
        <f>VLOOKUP(A69,HOP!A:C,3,0)</f>
        <v>2697498</v>
      </c>
      <c r="G69" s="4">
        <f t="shared" si="4"/>
        <v>0</v>
      </c>
      <c r="H69" s="4" t="str">
        <f t="shared" si="5"/>
        <v>，2697498</v>
      </c>
      <c r="I69" s="4" t="str">
        <f>VLOOKUP(A69,HOP!A:U,21,0)</f>
        <v>直连</v>
      </c>
    </row>
    <row r="70" s="4" customFormat="1" spans="1:9">
      <c r="A70" s="5">
        <v>21043943026</v>
      </c>
      <c r="B70" s="6">
        <v>44822</v>
      </c>
      <c r="C70" s="6">
        <v>44823</v>
      </c>
      <c r="D70" s="4">
        <v>980</v>
      </c>
      <c r="E70" s="4" t="str">
        <f>VLOOKUP(A70,HOP!A:L,12,0)</f>
        <v>980.00</v>
      </c>
      <c r="F70" s="4" t="str">
        <f>VLOOKUP(A70,HOP!A:C,3,0)</f>
        <v>2697449</v>
      </c>
      <c r="G70" s="4">
        <f t="shared" si="4"/>
        <v>0</v>
      </c>
      <c r="H70" s="4" t="str">
        <f t="shared" si="5"/>
        <v>，2697449</v>
      </c>
      <c r="I70" s="4" t="str">
        <f>VLOOKUP(A70,HOP!A:U,21,0)</f>
        <v>直采</v>
      </c>
    </row>
    <row r="71" s="4" customFormat="1" spans="1:9">
      <c r="A71" s="5">
        <v>21044275162</v>
      </c>
      <c r="B71" s="6">
        <v>44822</v>
      </c>
      <c r="C71" s="6">
        <v>44823</v>
      </c>
      <c r="D71" s="4">
        <v>526</v>
      </c>
      <c r="E71" s="4" t="str">
        <f>VLOOKUP(A71,HOP!A:L,12,0)</f>
        <v>526.00</v>
      </c>
      <c r="F71" s="4" t="str">
        <f>VLOOKUP(A71,HOP!A:C,3,0)</f>
        <v>2697510</v>
      </c>
      <c r="G71" s="4">
        <f t="shared" si="4"/>
        <v>0</v>
      </c>
      <c r="H71" s="4" t="str">
        <f t="shared" si="5"/>
        <v>，2697510</v>
      </c>
      <c r="I71" s="4" t="str">
        <f>VLOOKUP(A71,HOP!A:U,21,0)</f>
        <v>直连</v>
      </c>
    </row>
    <row r="72" s="4" customFormat="1" spans="1:9">
      <c r="A72" s="5">
        <v>21044771965</v>
      </c>
      <c r="B72" s="6">
        <v>44822</v>
      </c>
      <c r="C72" s="6">
        <v>44823</v>
      </c>
      <c r="D72" s="4">
        <v>100</v>
      </c>
      <c r="E72" s="4" t="str">
        <f>VLOOKUP(A72,HOP!A:L,12,0)</f>
        <v>100.00</v>
      </c>
      <c r="F72" s="4" t="str">
        <f>VLOOKUP(A72,HOP!A:C,3,0)</f>
        <v>2697631</v>
      </c>
      <c r="G72" s="4">
        <f t="shared" si="4"/>
        <v>0</v>
      </c>
      <c r="H72" s="4" t="str">
        <f t="shared" si="5"/>
        <v>，2697631</v>
      </c>
      <c r="I72" s="4" t="str">
        <f>VLOOKUP(A72,HOP!A:U,21,0)</f>
        <v>直连</v>
      </c>
    </row>
    <row r="73" s="4" customFormat="1" spans="1:9">
      <c r="A73" s="5">
        <v>21044780877</v>
      </c>
      <c r="B73" s="6">
        <v>44822</v>
      </c>
      <c r="C73" s="6">
        <v>44823</v>
      </c>
      <c r="D73" s="4">
        <v>649</v>
      </c>
      <c r="E73" s="4" t="str">
        <f>VLOOKUP(A73,HOP!A:L,12,0)</f>
        <v>649.00</v>
      </c>
      <c r="F73" s="4" t="str">
        <f>VLOOKUP(A73,HOP!A:C,3,0)</f>
        <v>2697632</v>
      </c>
      <c r="G73" s="4">
        <f t="shared" si="4"/>
        <v>0</v>
      </c>
      <c r="H73" s="4" t="str">
        <f t="shared" si="5"/>
        <v>，2697632</v>
      </c>
      <c r="I73" s="4" t="str">
        <f>VLOOKUP(A73,HOP!A:U,21,0)</f>
        <v>直连</v>
      </c>
    </row>
    <row r="74" s="4" customFormat="1" spans="1:9">
      <c r="A74" s="5">
        <v>21045281233</v>
      </c>
      <c r="B74" s="6">
        <v>44822</v>
      </c>
      <c r="C74" s="6">
        <v>44823</v>
      </c>
      <c r="D74" s="4">
        <v>144</v>
      </c>
      <c r="E74" s="4" t="str">
        <f>VLOOKUP(A74,HOP!A:L,12,0)</f>
        <v>144.00</v>
      </c>
      <c r="F74" s="4" t="str">
        <f>VLOOKUP(A74,HOP!A:C,3,0)</f>
        <v>2697722</v>
      </c>
      <c r="G74" s="4">
        <f t="shared" si="4"/>
        <v>0</v>
      </c>
      <c r="H74" s="4" t="str">
        <f t="shared" si="5"/>
        <v>，2697722</v>
      </c>
      <c r="I74" s="4" t="str">
        <f>VLOOKUP(A74,HOP!A:U,21,0)</f>
        <v>直连</v>
      </c>
    </row>
    <row r="75" s="4" customFormat="1" spans="1:9">
      <c r="A75" s="5">
        <v>21045307475</v>
      </c>
      <c r="B75" s="6">
        <v>44822</v>
      </c>
      <c r="C75" s="6">
        <v>44823</v>
      </c>
      <c r="D75" s="4">
        <v>343</v>
      </c>
      <c r="E75" s="4" t="str">
        <f>VLOOKUP(A75,HOP!A:L,12,0)</f>
        <v>343.00</v>
      </c>
      <c r="F75" s="4" t="str">
        <f>VLOOKUP(A75,HOP!A:C,3,0)</f>
        <v>2697727</v>
      </c>
      <c r="G75" s="4">
        <f t="shared" si="4"/>
        <v>0</v>
      </c>
      <c r="H75" s="4" t="str">
        <f t="shared" si="5"/>
        <v>，2697727</v>
      </c>
      <c r="I75" s="4" t="str">
        <f>VLOOKUP(A75,HOP!A:U,21,0)</f>
        <v>直连</v>
      </c>
    </row>
    <row r="76" s="4" customFormat="1" spans="1:9">
      <c r="A76" s="5">
        <v>21045444200</v>
      </c>
      <c r="B76" s="6">
        <v>44822</v>
      </c>
      <c r="C76" s="6">
        <v>44823</v>
      </c>
      <c r="D76" s="4">
        <v>484</v>
      </c>
      <c r="E76" s="4" t="str">
        <f>VLOOKUP(A76,HOP!A:L,12,0)</f>
        <v>484.00</v>
      </c>
      <c r="F76" s="4" t="str">
        <f>VLOOKUP(A76,HOP!A:C,3,0)</f>
        <v>2697751</v>
      </c>
      <c r="G76" s="4">
        <f t="shared" si="4"/>
        <v>0</v>
      </c>
      <c r="H76" s="4" t="str">
        <f t="shared" si="5"/>
        <v>，2697751</v>
      </c>
      <c r="I76" s="4" t="str">
        <f>VLOOKUP(A76,HOP!A:U,21,0)</f>
        <v>直连</v>
      </c>
    </row>
    <row r="77" s="4" customFormat="1" spans="1:9">
      <c r="A77" s="5">
        <v>21045591617</v>
      </c>
      <c r="B77" s="6">
        <v>44822</v>
      </c>
      <c r="C77" s="6">
        <v>44823</v>
      </c>
      <c r="D77" s="4">
        <v>554</v>
      </c>
      <c r="E77" s="4" t="str">
        <f>VLOOKUP(A77,HOP!A:L,12,0)</f>
        <v>554.00</v>
      </c>
      <c r="F77" s="4" t="str">
        <f>VLOOKUP(A77,HOP!A:C,3,0)</f>
        <v>2697790</v>
      </c>
      <c r="G77" s="4">
        <f t="shared" si="4"/>
        <v>0</v>
      </c>
      <c r="H77" s="4" t="str">
        <f t="shared" si="5"/>
        <v>，2697790</v>
      </c>
      <c r="I77" s="4" t="str">
        <f>VLOOKUP(A77,HOP!A:U,21,0)</f>
        <v>直连</v>
      </c>
    </row>
    <row r="78" s="4" customFormat="1" spans="1:9">
      <c r="A78" s="5">
        <v>21045808273</v>
      </c>
      <c r="B78" s="6">
        <v>44822</v>
      </c>
      <c r="C78" s="6">
        <v>44823</v>
      </c>
      <c r="D78" s="4">
        <v>134</v>
      </c>
      <c r="E78" s="4" t="str">
        <f>VLOOKUP(A78,HOP!A:L,12,0)</f>
        <v>134.00</v>
      </c>
      <c r="F78" s="4" t="str">
        <f>VLOOKUP(A78,HOP!A:C,3,0)</f>
        <v>2697842</v>
      </c>
      <c r="G78" s="4">
        <f t="shared" si="4"/>
        <v>0</v>
      </c>
      <c r="H78" s="4" t="str">
        <f t="shared" si="5"/>
        <v>，2697842</v>
      </c>
      <c r="I78" s="4" t="str">
        <f>VLOOKUP(A78,HOP!A:U,21,0)</f>
        <v>直连</v>
      </c>
    </row>
    <row r="79" s="4" customFormat="1" hidden="1" spans="1:9">
      <c r="A79" s="5">
        <v>21045837635</v>
      </c>
      <c r="B79" s="6">
        <v>44822</v>
      </c>
      <c r="C79" s="6">
        <v>44823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spans="1:9">
      <c r="A80" s="5">
        <v>21045902576</v>
      </c>
      <c r="B80" s="6">
        <v>44822</v>
      </c>
      <c r="C80" s="6">
        <v>44823</v>
      </c>
      <c r="D80" s="4">
        <v>84</v>
      </c>
      <c r="E80" s="4" t="str">
        <f>VLOOKUP(A80,HOP!A:L,12,0)</f>
        <v>84.00</v>
      </c>
      <c r="F80" s="4" t="str">
        <f>VLOOKUP(A80,HOP!A:C,3,0)</f>
        <v>2697861</v>
      </c>
      <c r="G80" s="4">
        <f t="shared" si="4"/>
        <v>0</v>
      </c>
      <c r="H80" s="4" t="str">
        <f t="shared" si="5"/>
        <v>，2697861</v>
      </c>
      <c r="I80" s="4" t="str">
        <f>VLOOKUP(A80,HOP!A:U,21,0)</f>
        <v>直连</v>
      </c>
    </row>
    <row r="81" s="4" customFormat="1" spans="1:9">
      <c r="A81" s="5">
        <v>21045912164</v>
      </c>
      <c r="B81" s="6">
        <v>44822</v>
      </c>
      <c r="C81" s="6">
        <v>44823</v>
      </c>
      <c r="D81" s="4">
        <v>279</v>
      </c>
      <c r="E81" s="4" t="str">
        <f>VLOOKUP(A81,HOP!A:L,12,0)</f>
        <v>279.00</v>
      </c>
      <c r="F81" s="4" t="str">
        <f>VLOOKUP(A81,HOP!A:C,3,0)</f>
        <v>2697866</v>
      </c>
      <c r="G81" s="4">
        <f t="shared" si="4"/>
        <v>0</v>
      </c>
      <c r="H81" s="4" t="str">
        <f t="shared" si="5"/>
        <v>，2697866</v>
      </c>
      <c r="I81" s="4" t="str">
        <f>VLOOKUP(A81,HOP!A:U,21,0)</f>
        <v>直连</v>
      </c>
    </row>
    <row r="82" s="4" customFormat="1" spans="1:9">
      <c r="A82" s="5">
        <v>21046052156</v>
      </c>
      <c r="B82" s="6">
        <v>44822</v>
      </c>
      <c r="C82" s="6">
        <v>44823</v>
      </c>
      <c r="D82" s="4">
        <v>122</v>
      </c>
      <c r="E82" s="4" t="str">
        <f>VLOOKUP(A82,HOP!A:L,12,0)</f>
        <v>122.00</v>
      </c>
      <c r="F82" s="4" t="str">
        <f>VLOOKUP(A82,HOP!A:C,3,0)</f>
        <v>2697905</v>
      </c>
      <c r="G82" s="4">
        <f t="shared" si="4"/>
        <v>0</v>
      </c>
      <c r="H82" s="4" t="str">
        <f t="shared" si="5"/>
        <v>，2697905</v>
      </c>
      <c r="I82" s="4" t="str">
        <f>VLOOKUP(A82,HOP!A:U,21,0)</f>
        <v>直连</v>
      </c>
    </row>
    <row r="83" s="4" customFormat="1" spans="1:9">
      <c r="A83" s="5">
        <v>21046359256</v>
      </c>
      <c r="B83" s="6">
        <v>44822</v>
      </c>
      <c r="C83" s="6">
        <v>44823</v>
      </c>
      <c r="D83" s="4">
        <v>649</v>
      </c>
      <c r="E83" s="4" t="str">
        <f>VLOOKUP(A83,HOP!A:L,12,0)</f>
        <v>649.00</v>
      </c>
      <c r="F83" s="4" t="str">
        <f>VLOOKUP(A83,HOP!A:C,3,0)</f>
        <v>2697961</v>
      </c>
      <c r="G83" s="4">
        <f t="shared" si="4"/>
        <v>0</v>
      </c>
      <c r="H83" s="4" t="str">
        <f t="shared" si="5"/>
        <v>，2697961</v>
      </c>
      <c r="I83" s="4" t="str">
        <f>VLOOKUP(A83,HOP!A:U,21,0)</f>
        <v>直连</v>
      </c>
    </row>
    <row r="84" s="4" customFormat="1" spans="1:9">
      <c r="A84" s="5">
        <v>21046473535</v>
      </c>
      <c r="B84" s="6">
        <v>44822</v>
      </c>
      <c r="C84" s="6">
        <v>44823</v>
      </c>
      <c r="D84" s="4">
        <v>1113</v>
      </c>
      <c r="E84" s="4" t="str">
        <f>VLOOKUP(A84,HOP!A:L,12,0)</f>
        <v>1113.00</v>
      </c>
      <c r="F84" s="4" t="str">
        <f>VLOOKUP(A84,HOP!A:C,3,0)</f>
        <v>2697982</v>
      </c>
      <c r="G84" s="4">
        <f t="shared" si="4"/>
        <v>0</v>
      </c>
      <c r="H84" s="4" t="str">
        <f t="shared" si="5"/>
        <v>，2697982</v>
      </c>
      <c r="I84" s="4" t="str">
        <f>VLOOKUP(A84,HOP!A:U,21,0)</f>
        <v>直连</v>
      </c>
    </row>
    <row r="85" s="4" customFormat="1" spans="1:9">
      <c r="A85" s="5">
        <v>21061125443</v>
      </c>
      <c r="B85" s="6">
        <v>44822</v>
      </c>
      <c r="C85" s="6">
        <v>44823</v>
      </c>
      <c r="D85" s="4">
        <v>254</v>
      </c>
      <c r="E85" s="4" t="str">
        <f>VLOOKUP(A85,HOP!A:L,12,0)</f>
        <v>254.00</v>
      </c>
      <c r="F85" s="4" t="str">
        <f>VLOOKUP(A85,HOP!A:C,3,0)</f>
        <v>2698016</v>
      </c>
      <c r="G85" s="4">
        <f t="shared" si="4"/>
        <v>0</v>
      </c>
      <c r="H85" s="4" t="str">
        <f t="shared" si="5"/>
        <v>，2698016</v>
      </c>
      <c r="I85" s="4" t="str">
        <f>VLOOKUP(A85,HOP!A:U,21,0)</f>
        <v>直连</v>
      </c>
    </row>
    <row r="87" spans="4:4">
      <c r="D87" s="4">
        <f>SUM(D2:D86)</f>
        <v>161378</v>
      </c>
    </row>
    <row r="88" spans="4:4">
      <c r="D88" s="4" t="s">
        <v>419</v>
      </c>
    </row>
    <row r="92" spans="1:3">
      <c r="A92" s="4" t="s">
        <v>420</v>
      </c>
      <c r="C92" s="4">
        <v>5114</v>
      </c>
    </row>
    <row r="93" spans="1:3">
      <c r="A93" s="4" t="s">
        <v>421</v>
      </c>
      <c r="C93" s="4">
        <v>156264</v>
      </c>
    </row>
    <row r="94" spans="1:3">
      <c r="A94" s="4" t="s">
        <v>422</v>
      </c>
      <c r="C94" s="4">
        <f>SUBTOTAL(9,C92:C93)</f>
        <v>161378</v>
      </c>
    </row>
  </sheetData>
  <autoFilter ref="A1:X85">
    <filterColumn colId="3">
      <filters>
        <filter val="100"/>
        <filter val="42201"/>
        <filter val="1803"/>
        <filter val="4704"/>
        <filter val="3005"/>
        <filter val="906"/>
        <filter val="607"/>
        <filter val="909"/>
        <filter val="1812"/>
        <filter val="1113"/>
        <filter val="214"/>
        <filter val="816"/>
        <filter val="617"/>
        <filter val="1117"/>
        <filter val="122"/>
        <filter val="1924"/>
        <filter val="526"/>
        <filter val="1029"/>
        <filter val="230"/>
        <filter val="732"/>
        <filter val="1632"/>
        <filter val="633"/>
        <filter val="933"/>
        <filter val="134"/>
        <filter val="435"/>
        <filter val="3939"/>
        <filter val="241"/>
        <filter val="343"/>
        <filter val="144"/>
        <filter val="244"/>
        <filter val="1244"/>
        <filter val="2046"/>
        <filter val="148"/>
        <filter val="2248"/>
        <filter val="649"/>
        <filter val="1149"/>
        <filter val="9049"/>
        <filter val="551"/>
        <filter val="1952"/>
        <filter val="353"/>
        <filter val="254"/>
        <filter val="554"/>
        <filter val="1854"/>
        <filter val="1055"/>
        <filter val="1056"/>
        <filter val="1656"/>
        <filter val="857"/>
        <filter val="1257"/>
        <filter val="460"/>
        <filter val="862"/>
        <filter val="2662"/>
        <filter val="863"/>
        <filter val="1864"/>
        <filter val="11373"/>
        <filter val="276"/>
        <filter val="1176"/>
        <filter val="1276"/>
        <filter val="4076"/>
        <filter val="2277"/>
        <filter val="12877"/>
        <filter val="678"/>
        <filter val="279"/>
        <filter val="980"/>
        <filter val="383"/>
        <filter val="2883"/>
        <filter val="84"/>
        <filter val="484"/>
        <filter val="1084"/>
        <filter val="585"/>
        <filter val="1690"/>
        <filter val="1890"/>
        <filter val="491"/>
        <filter val="194"/>
        <filter val="695"/>
        <filter val="196"/>
        <filter val="197"/>
        <filter val="1698"/>
        <filter val="29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423</v>
      </c>
      <c r="B1" s="2" t="s">
        <v>424</v>
      </c>
      <c r="C1" s="2" t="s">
        <v>425</v>
      </c>
      <c r="D1" s="2" t="s">
        <v>426</v>
      </c>
      <c r="E1" s="2" t="s">
        <v>13</v>
      </c>
      <c r="F1" s="2" t="s">
        <v>5</v>
      </c>
      <c r="G1" s="2" t="s">
        <v>6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431</v>
      </c>
      <c r="M1" s="2" t="s">
        <v>432</v>
      </c>
      <c r="N1" s="2" t="s">
        <v>433</v>
      </c>
      <c r="O1" s="2" t="s">
        <v>434</v>
      </c>
      <c r="P1" s="2" t="s">
        <v>435</v>
      </c>
      <c r="Q1" s="2" t="s">
        <v>436</v>
      </c>
      <c r="R1" s="2" t="s">
        <v>437</v>
      </c>
      <c r="S1" s="2" t="s">
        <v>438</v>
      </c>
      <c r="T1" s="2" t="s">
        <v>439</v>
      </c>
      <c r="U1" s="2" t="s">
        <v>440</v>
      </c>
      <c r="V1" s="2" t="s">
        <v>441</v>
      </c>
    </row>
    <row r="2" s="1" customFormat="1" spans="1:22">
      <c r="A2" s="3">
        <v>21061125443</v>
      </c>
      <c r="B2" s="1" t="s">
        <v>442</v>
      </c>
      <c r="C2" s="1" t="s">
        <v>443</v>
      </c>
      <c r="D2" s="1" t="s">
        <v>444</v>
      </c>
      <c r="E2" s="1" t="s">
        <v>445</v>
      </c>
      <c r="F2" s="1" t="s">
        <v>442</v>
      </c>
      <c r="G2" s="1" t="s">
        <v>446</v>
      </c>
      <c r="H2" s="1" t="s">
        <v>447</v>
      </c>
      <c r="I2" s="1" t="s">
        <v>448</v>
      </c>
      <c r="J2" s="1" t="s">
        <v>30</v>
      </c>
      <c r="K2" s="1" t="s">
        <v>449</v>
      </c>
      <c r="L2" s="1" t="s">
        <v>449</v>
      </c>
      <c r="M2" s="1" t="s">
        <v>450</v>
      </c>
      <c r="N2" s="1" t="s">
        <v>450</v>
      </c>
      <c r="O2" s="1" t="s">
        <v>451</v>
      </c>
      <c r="P2" s="1" t="s">
        <v>452</v>
      </c>
      <c r="Q2" s="1" t="s">
        <v>453</v>
      </c>
      <c r="R2" s="1" t="s">
        <v>454</v>
      </c>
      <c r="S2" s="1" t="s">
        <v>455</v>
      </c>
      <c r="T2" s="1" t="s">
        <v>456</v>
      </c>
      <c r="U2" s="1" t="s">
        <v>457</v>
      </c>
      <c r="V2" s="1" t="s">
        <v>458</v>
      </c>
    </row>
    <row r="3" s="1" customFormat="1" spans="1:22">
      <c r="A3" s="3">
        <v>21046473535</v>
      </c>
      <c r="B3" s="1" t="s">
        <v>442</v>
      </c>
      <c r="C3" s="1" t="s">
        <v>459</v>
      </c>
      <c r="D3" s="1" t="s">
        <v>460</v>
      </c>
      <c r="E3" s="1" t="s">
        <v>461</v>
      </c>
      <c r="F3" s="1" t="s">
        <v>442</v>
      </c>
      <c r="G3" s="1" t="s">
        <v>446</v>
      </c>
      <c r="H3" s="1" t="s">
        <v>447</v>
      </c>
      <c r="I3" s="1" t="s">
        <v>462</v>
      </c>
      <c r="J3" s="1" t="s">
        <v>30</v>
      </c>
      <c r="K3" s="1" t="s">
        <v>463</v>
      </c>
      <c r="L3" s="1" t="s">
        <v>463</v>
      </c>
      <c r="M3" s="1" t="s">
        <v>450</v>
      </c>
      <c r="N3" s="1" t="s">
        <v>450</v>
      </c>
      <c r="O3" s="1" t="s">
        <v>451</v>
      </c>
      <c r="P3" s="1" t="s">
        <v>452</v>
      </c>
      <c r="Q3" s="1" t="s">
        <v>453</v>
      </c>
      <c r="R3" s="1" t="s">
        <v>464</v>
      </c>
      <c r="S3" s="1" t="s">
        <v>455</v>
      </c>
      <c r="T3" s="1" t="s">
        <v>456</v>
      </c>
      <c r="U3" s="1" t="s">
        <v>457</v>
      </c>
      <c r="V3" s="1" t="s">
        <v>465</v>
      </c>
    </row>
    <row r="4" s="1" customFormat="1" spans="1:22">
      <c r="A4" s="3">
        <v>21046359256</v>
      </c>
      <c r="B4" s="1" t="s">
        <v>442</v>
      </c>
      <c r="C4" s="1" t="s">
        <v>466</v>
      </c>
      <c r="D4" s="1" t="s">
        <v>467</v>
      </c>
      <c r="E4" s="1" t="s">
        <v>468</v>
      </c>
      <c r="F4" s="1" t="s">
        <v>442</v>
      </c>
      <c r="G4" s="1" t="s">
        <v>446</v>
      </c>
      <c r="H4" s="1" t="s">
        <v>447</v>
      </c>
      <c r="I4" s="1" t="s">
        <v>469</v>
      </c>
      <c r="J4" s="1" t="s">
        <v>30</v>
      </c>
      <c r="K4" s="1" t="s">
        <v>470</v>
      </c>
      <c r="L4" s="1" t="s">
        <v>470</v>
      </c>
      <c r="M4" s="1" t="s">
        <v>450</v>
      </c>
      <c r="N4" s="1" t="s">
        <v>450</v>
      </c>
      <c r="O4" s="1" t="s">
        <v>451</v>
      </c>
      <c r="P4" s="1" t="s">
        <v>452</v>
      </c>
      <c r="Q4" s="1" t="s">
        <v>453</v>
      </c>
      <c r="R4" s="1" t="s">
        <v>471</v>
      </c>
      <c r="S4" s="1" t="s">
        <v>455</v>
      </c>
      <c r="T4" s="1" t="s">
        <v>456</v>
      </c>
      <c r="U4" s="1" t="s">
        <v>457</v>
      </c>
      <c r="V4" s="1" t="s">
        <v>472</v>
      </c>
    </row>
    <row r="5" s="1" customFormat="1" spans="1:22">
      <c r="A5" s="3">
        <v>21046052156</v>
      </c>
      <c r="B5" s="1" t="s">
        <v>442</v>
      </c>
      <c r="C5" s="1" t="s">
        <v>473</v>
      </c>
      <c r="D5" s="1" t="s">
        <v>474</v>
      </c>
      <c r="E5" s="1" t="s">
        <v>475</v>
      </c>
      <c r="F5" s="1" t="s">
        <v>442</v>
      </c>
      <c r="G5" s="1" t="s">
        <v>446</v>
      </c>
      <c r="H5" s="1" t="s">
        <v>447</v>
      </c>
      <c r="I5" s="1" t="s">
        <v>476</v>
      </c>
      <c r="J5" s="1" t="s">
        <v>30</v>
      </c>
      <c r="K5" s="1" t="s">
        <v>477</v>
      </c>
      <c r="L5" s="1" t="s">
        <v>477</v>
      </c>
      <c r="M5" s="1" t="s">
        <v>450</v>
      </c>
      <c r="N5" s="1" t="s">
        <v>450</v>
      </c>
      <c r="O5" s="1" t="s">
        <v>451</v>
      </c>
      <c r="P5" s="1" t="s">
        <v>452</v>
      </c>
      <c r="Q5" s="1" t="s">
        <v>453</v>
      </c>
      <c r="R5" s="1" t="s">
        <v>478</v>
      </c>
      <c r="S5" s="1" t="s">
        <v>455</v>
      </c>
      <c r="T5" s="1" t="s">
        <v>456</v>
      </c>
      <c r="U5" s="1" t="s">
        <v>457</v>
      </c>
      <c r="V5" s="1" t="s">
        <v>479</v>
      </c>
    </row>
    <row r="6" s="1" customFormat="1" spans="1:22">
      <c r="A6" s="3">
        <v>21045912164</v>
      </c>
      <c r="B6" s="1" t="s">
        <v>442</v>
      </c>
      <c r="C6" s="1" t="s">
        <v>480</v>
      </c>
      <c r="D6" s="1" t="s">
        <v>481</v>
      </c>
      <c r="E6" s="1" t="s">
        <v>482</v>
      </c>
      <c r="F6" s="1" t="s">
        <v>442</v>
      </c>
      <c r="G6" s="1" t="s">
        <v>446</v>
      </c>
      <c r="H6" s="1" t="s">
        <v>447</v>
      </c>
      <c r="I6" s="1" t="s">
        <v>483</v>
      </c>
      <c r="J6" s="1" t="s">
        <v>30</v>
      </c>
      <c r="K6" s="1" t="s">
        <v>484</v>
      </c>
      <c r="L6" s="1" t="s">
        <v>484</v>
      </c>
      <c r="M6" s="1" t="s">
        <v>450</v>
      </c>
      <c r="N6" s="1" t="s">
        <v>450</v>
      </c>
      <c r="O6" s="1" t="s">
        <v>451</v>
      </c>
      <c r="P6" s="1" t="s">
        <v>452</v>
      </c>
      <c r="Q6" s="1" t="s">
        <v>453</v>
      </c>
      <c r="R6" s="1" t="s">
        <v>485</v>
      </c>
      <c r="S6" s="1" t="s">
        <v>455</v>
      </c>
      <c r="T6" s="1" t="s">
        <v>456</v>
      </c>
      <c r="U6" s="1" t="s">
        <v>457</v>
      </c>
      <c r="V6" s="1" t="s">
        <v>486</v>
      </c>
    </row>
    <row r="7" s="1" customFormat="1" spans="1:22">
      <c r="A7" s="3">
        <v>21045902576</v>
      </c>
      <c r="B7" s="1" t="s">
        <v>442</v>
      </c>
      <c r="C7" s="1" t="s">
        <v>487</v>
      </c>
      <c r="D7" s="1" t="s">
        <v>488</v>
      </c>
      <c r="E7" s="1" t="s">
        <v>489</v>
      </c>
      <c r="F7" s="1" t="s">
        <v>442</v>
      </c>
      <c r="G7" s="1" t="s">
        <v>446</v>
      </c>
      <c r="H7" s="1" t="s">
        <v>447</v>
      </c>
      <c r="I7" s="1" t="s">
        <v>490</v>
      </c>
      <c r="J7" s="1" t="s">
        <v>30</v>
      </c>
      <c r="K7" s="1" t="s">
        <v>491</v>
      </c>
      <c r="L7" s="1" t="s">
        <v>491</v>
      </c>
      <c r="M7" s="1" t="s">
        <v>450</v>
      </c>
      <c r="N7" s="1" t="s">
        <v>450</v>
      </c>
      <c r="O7" s="1" t="s">
        <v>451</v>
      </c>
      <c r="P7" s="1" t="s">
        <v>452</v>
      </c>
      <c r="Q7" s="1" t="s">
        <v>453</v>
      </c>
      <c r="R7" s="1" t="s">
        <v>492</v>
      </c>
      <c r="S7" s="1" t="s">
        <v>455</v>
      </c>
      <c r="T7" s="1" t="s">
        <v>456</v>
      </c>
      <c r="U7" s="1" t="s">
        <v>457</v>
      </c>
      <c r="V7" s="1" t="s">
        <v>486</v>
      </c>
    </row>
    <row r="8" s="1" customFormat="1" spans="1:22">
      <c r="A8" s="3">
        <v>21045808273</v>
      </c>
      <c r="B8" s="1" t="s">
        <v>442</v>
      </c>
      <c r="C8" s="1" t="s">
        <v>493</v>
      </c>
      <c r="D8" s="1" t="s">
        <v>494</v>
      </c>
      <c r="E8" s="1" t="s">
        <v>495</v>
      </c>
      <c r="F8" s="1" t="s">
        <v>442</v>
      </c>
      <c r="G8" s="1" t="s">
        <v>446</v>
      </c>
      <c r="H8" s="1" t="s">
        <v>447</v>
      </c>
      <c r="I8" s="1" t="s">
        <v>496</v>
      </c>
      <c r="J8" s="1" t="s">
        <v>30</v>
      </c>
      <c r="K8" s="1" t="s">
        <v>497</v>
      </c>
      <c r="L8" s="1" t="s">
        <v>497</v>
      </c>
      <c r="M8" s="1" t="s">
        <v>450</v>
      </c>
      <c r="N8" s="1" t="s">
        <v>450</v>
      </c>
      <c r="O8" s="1" t="s">
        <v>451</v>
      </c>
      <c r="P8" s="1" t="s">
        <v>452</v>
      </c>
      <c r="Q8" s="1" t="s">
        <v>453</v>
      </c>
      <c r="R8" s="1" t="s">
        <v>498</v>
      </c>
      <c r="S8" s="1" t="s">
        <v>455</v>
      </c>
      <c r="T8" s="1" t="s">
        <v>456</v>
      </c>
      <c r="U8" s="1" t="s">
        <v>457</v>
      </c>
      <c r="V8" s="1" t="s">
        <v>479</v>
      </c>
    </row>
    <row r="9" s="1" customFormat="1" spans="1:22">
      <c r="A9" s="3">
        <v>21045591617</v>
      </c>
      <c r="B9" s="1" t="s">
        <v>442</v>
      </c>
      <c r="C9" s="1" t="s">
        <v>499</v>
      </c>
      <c r="D9" s="1" t="s">
        <v>500</v>
      </c>
      <c r="E9" s="1" t="s">
        <v>501</v>
      </c>
      <c r="F9" s="1" t="s">
        <v>442</v>
      </c>
      <c r="G9" s="1" t="s">
        <v>446</v>
      </c>
      <c r="H9" s="1" t="s">
        <v>447</v>
      </c>
      <c r="I9" s="1" t="s">
        <v>502</v>
      </c>
      <c r="J9" s="1" t="s">
        <v>30</v>
      </c>
      <c r="K9" s="1" t="s">
        <v>503</v>
      </c>
      <c r="L9" s="1" t="s">
        <v>503</v>
      </c>
      <c r="M9" s="1" t="s">
        <v>450</v>
      </c>
      <c r="N9" s="1" t="s">
        <v>450</v>
      </c>
      <c r="O9" s="1" t="s">
        <v>451</v>
      </c>
      <c r="P9" s="1" t="s">
        <v>452</v>
      </c>
      <c r="Q9" s="1" t="s">
        <v>453</v>
      </c>
      <c r="R9" s="1" t="s">
        <v>504</v>
      </c>
      <c r="S9" s="1" t="s">
        <v>455</v>
      </c>
      <c r="T9" s="1" t="s">
        <v>456</v>
      </c>
      <c r="U9" s="1" t="s">
        <v>457</v>
      </c>
      <c r="V9" s="1" t="s">
        <v>505</v>
      </c>
    </row>
    <row r="10" s="1" customFormat="1" spans="1:22">
      <c r="A10" s="3">
        <v>21045444200</v>
      </c>
      <c r="B10" s="1" t="s">
        <v>442</v>
      </c>
      <c r="C10" s="1" t="s">
        <v>506</v>
      </c>
      <c r="D10" s="1" t="s">
        <v>507</v>
      </c>
      <c r="E10" s="1" t="s">
        <v>508</v>
      </c>
      <c r="F10" s="1" t="s">
        <v>442</v>
      </c>
      <c r="G10" s="1" t="s">
        <v>446</v>
      </c>
      <c r="H10" s="1" t="s">
        <v>447</v>
      </c>
      <c r="I10" s="1" t="s">
        <v>509</v>
      </c>
      <c r="J10" s="1" t="s">
        <v>30</v>
      </c>
      <c r="K10" s="1" t="s">
        <v>510</v>
      </c>
      <c r="L10" s="1" t="s">
        <v>510</v>
      </c>
      <c r="M10" s="1" t="s">
        <v>450</v>
      </c>
      <c r="N10" s="1" t="s">
        <v>450</v>
      </c>
      <c r="O10" s="1" t="s">
        <v>451</v>
      </c>
      <c r="P10" s="1" t="s">
        <v>452</v>
      </c>
      <c r="Q10" s="1" t="s">
        <v>453</v>
      </c>
      <c r="R10" s="1" t="s">
        <v>511</v>
      </c>
      <c r="S10" s="1" t="s">
        <v>455</v>
      </c>
      <c r="T10" s="1" t="s">
        <v>456</v>
      </c>
      <c r="U10" s="1" t="s">
        <v>457</v>
      </c>
      <c r="V10" s="1" t="s">
        <v>458</v>
      </c>
    </row>
    <row r="11" s="1" customFormat="1" spans="1:22">
      <c r="A11" s="3">
        <v>21045307475</v>
      </c>
      <c r="B11" s="1" t="s">
        <v>442</v>
      </c>
      <c r="C11" s="1" t="s">
        <v>512</v>
      </c>
      <c r="D11" s="1" t="s">
        <v>513</v>
      </c>
      <c r="E11" s="1" t="s">
        <v>514</v>
      </c>
      <c r="F11" s="1" t="s">
        <v>442</v>
      </c>
      <c r="G11" s="1" t="s">
        <v>446</v>
      </c>
      <c r="H11" s="1" t="s">
        <v>447</v>
      </c>
      <c r="I11" s="1" t="s">
        <v>515</v>
      </c>
      <c r="J11" s="1" t="s">
        <v>30</v>
      </c>
      <c r="K11" s="1" t="s">
        <v>516</v>
      </c>
      <c r="L11" s="1" t="s">
        <v>516</v>
      </c>
      <c r="M11" s="1" t="s">
        <v>450</v>
      </c>
      <c r="N11" s="1" t="s">
        <v>450</v>
      </c>
      <c r="O11" s="1" t="s">
        <v>451</v>
      </c>
      <c r="P11" s="1" t="s">
        <v>452</v>
      </c>
      <c r="Q11" s="1" t="s">
        <v>453</v>
      </c>
      <c r="R11" s="1" t="s">
        <v>517</v>
      </c>
      <c r="S11" s="1" t="s">
        <v>455</v>
      </c>
      <c r="T11" s="1" t="s">
        <v>456</v>
      </c>
      <c r="U11" s="1" t="s">
        <v>457</v>
      </c>
      <c r="V11" s="1" t="s">
        <v>518</v>
      </c>
    </row>
    <row r="12" s="1" customFormat="1" spans="1:22">
      <c r="A12" s="3">
        <v>21045281233</v>
      </c>
      <c r="B12" s="1" t="s">
        <v>442</v>
      </c>
      <c r="C12" s="1" t="s">
        <v>519</v>
      </c>
      <c r="D12" s="1" t="s">
        <v>520</v>
      </c>
      <c r="E12" s="1" t="s">
        <v>521</v>
      </c>
      <c r="F12" s="1" t="s">
        <v>442</v>
      </c>
      <c r="G12" s="1" t="s">
        <v>446</v>
      </c>
      <c r="H12" s="1" t="s">
        <v>447</v>
      </c>
      <c r="I12" s="1" t="s">
        <v>522</v>
      </c>
      <c r="J12" s="1" t="s">
        <v>30</v>
      </c>
      <c r="K12" s="1" t="s">
        <v>523</v>
      </c>
      <c r="L12" s="1" t="s">
        <v>523</v>
      </c>
      <c r="M12" s="1" t="s">
        <v>450</v>
      </c>
      <c r="N12" s="1" t="s">
        <v>450</v>
      </c>
      <c r="O12" s="1" t="s">
        <v>451</v>
      </c>
      <c r="P12" s="1" t="s">
        <v>452</v>
      </c>
      <c r="Q12" s="1" t="s">
        <v>453</v>
      </c>
      <c r="R12" s="1" t="s">
        <v>524</v>
      </c>
      <c r="S12" s="1" t="s">
        <v>455</v>
      </c>
      <c r="T12" s="1" t="s">
        <v>456</v>
      </c>
      <c r="U12" s="1" t="s">
        <v>457</v>
      </c>
      <c r="V12" s="1" t="s">
        <v>486</v>
      </c>
    </row>
    <row r="13" s="1" customFormat="1" spans="1:22">
      <c r="A13" s="3">
        <v>21044780877</v>
      </c>
      <c r="B13" s="1" t="s">
        <v>442</v>
      </c>
      <c r="C13" s="1" t="s">
        <v>525</v>
      </c>
      <c r="D13" s="1" t="s">
        <v>467</v>
      </c>
      <c r="E13" s="1" t="s">
        <v>468</v>
      </c>
      <c r="F13" s="1" t="s">
        <v>442</v>
      </c>
      <c r="G13" s="1" t="s">
        <v>446</v>
      </c>
      <c r="H13" s="1" t="s">
        <v>447</v>
      </c>
      <c r="I13" s="1" t="s">
        <v>469</v>
      </c>
      <c r="J13" s="1" t="s">
        <v>30</v>
      </c>
      <c r="K13" s="1" t="s">
        <v>470</v>
      </c>
      <c r="L13" s="1" t="s">
        <v>470</v>
      </c>
      <c r="M13" s="1" t="s">
        <v>450</v>
      </c>
      <c r="N13" s="1" t="s">
        <v>450</v>
      </c>
      <c r="O13" s="1" t="s">
        <v>451</v>
      </c>
      <c r="P13" s="1" t="s">
        <v>452</v>
      </c>
      <c r="Q13" s="1" t="s">
        <v>453</v>
      </c>
      <c r="R13" s="1" t="s">
        <v>526</v>
      </c>
      <c r="S13" s="1" t="s">
        <v>455</v>
      </c>
      <c r="T13" s="1" t="s">
        <v>456</v>
      </c>
      <c r="U13" s="1" t="s">
        <v>457</v>
      </c>
      <c r="V13" s="1" t="s">
        <v>472</v>
      </c>
    </row>
    <row r="14" s="1" customFormat="1" spans="1:22">
      <c r="A14" s="3">
        <v>21044771965</v>
      </c>
      <c r="B14" s="1" t="s">
        <v>442</v>
      </c>
      <c r="C14" s="1" t="s">
        <v>527</v>
      </c>
      <c r="D14" s="1" t="s">
        <v>528</v>
      </c>
      <c r="E14" s="1" t="s">
        <v>529</v>
      </c>
      <c r="F14" s="1" t="s">
        <v>442</v>
      </c>
      <c r="G14" s="1" t="s">
        <v>446</v>
      </c>
      <c r="H14" s="1" t="s">
        <v>447</v>
      </c>
      <c r="I14" s="1" t="s">
        <v>530</v>
      </c>
      <c r="J14" s="1" t="s">
        <v>30</v>
      </c>
      <c r="K14" s="1" t="s">
        <v>531</v>
      </c>
      <c r="L14" s="1" t="s">
        <v>531</v>
      </c>
      <c r="M14" s="1" t="s">
        <v>450</v>
      </c>
      <c r="N14" s="1" t="s">
        <v>450</v>
      </c>
      <c r="O14" s="1" t="s">
        <v>451</v>
      </c>
      <c r="P14" s="1" t="s">
        <v>452</v>
      </c>
      <c r="Q14" s="1" t="s">
        <v>453</v>
      </c>
      <c r="R14" s="1" t="s">
        <v>532</v>
      </c>
      <c r="S14" s="1" t="s">
        <v>455</v>
      </c>
      <c r="T14" s="1" t="s">
        <v>456</v>
      </c>
      <c r="U14" s="1" t="s">
        <v>457</v>
      </c>
      <c r="V14" s="1" t="s">
        <v>486</v>
      </c>
    </row>
    <row r="15" s="1" customFormat="1" spans="1:22">
      <c r="A15" s="3">
        <v>21044275162</v>
      </c>
      <c r="B15" s="1" t="s">
        <v>442</v>
      </c>
      <c r="C15" s="1" t="s">
        <v>533</v>
      </c>
      <c r="D15" s="1" t="s">
        <v>534</v>
      </c>
      <c r="E15" s="1" t="s">
        <v>535</v>
      </c>
      <c r="F15" s="1" t="s">
        <v>442</v>
      </c>
      <c r="G15" s="1" t="s">
        <v>446</v>
      </c>
      <c r="H15" s="1" t="s">
        <v>447</v>
      </c>
      <c r="I15" s="1" t="s">
        <v>536</v>
      </c>
      <c r="J15" s="1" t="s">
        <v>30</v>
      </c>
      <c r="K15" s="1" t="s">
        <v>537</v>
      </c>
      <c r="L15" s="1" t="s">
        <v>537</v>
      </c>
      <c r="M15" s="1" t="s">
        <v>450</v>
      </c>
      <c r="N15" s="1" t="s">
        <v>450</v>
      </c>
      <c r="O15" s="1" t="s">
        <v>451</v>
      </c>
      <c r="P15" s="1" t="s">
        <v>452</v>
      </c>
      <c r="Q15" s="1" t="s">
        <v>453</v>
      </c>
      <c r="R15" s="1" t="s">
        <v>538</v>
      </c>
      <c r="S15" s="1" t="s">
        <v>455</v>
      </c>
      <c r="T15" s="1" t="s">
        <v>456</v>
      </c>
      <c r="U15" s="1" t="s">
        <v>457</v>
      </c>
      <c r="V15" s="1" t="s">
        <v>539</v>
      </c>
    </row>
    <row r="16" s="1" customFormat="1" spans="1:22">
      <c r="A16" s="3">
        <v>21044233876</v>
      </c>
      <c r="B16" s="1" t="s">
        <v>442</v>
      </c>
      <c r="C16" s="1" t="s">
        <v>540</v>
      </c>
      <c r="D16" s="1" t="s">
        <v>541</v>
      </c>
      <c r="E16" s="1" t="s">
        <v>542</v>
      </c>
      <c r="F16" s="1" t="s">
        <v>442</v>
      </c>
      <c r="G16" s="1" t="s">
        <v>446</v>
      </c>
      <c r="H16" s="1" t="s">
        <v>447</v>
      </c>
      <c r="I16" s="1" t="s">
        <v>543</v>
      </c>
      <c r="J16" s="1" t="s">
        <v>30</v>
      </c>
      <c r="K16" s="1" t="s">
        <v>544</v>
      </c>
      <c r="L16" s="1" t="s">
        <v>544</v>
      </c>
      <c r="M16" s="1" t="s">
        <v>450</v>
      </c>
      <c r="N16" s="1" t="s">
        <v>450</v>
      </c>
      <c r="O16" s="1" t="s">
        <v>451</v>
      </c>
      <c r="P16" s="1" t="s">
        <v>452</v>
      </c>
      <c r="Q16" s="1" t="s">
        <v>453</v>
      </c>
      <c r="R16" s="1" t="s">
        <v>545</v>
      </c>
      <c r="S16" s="1" t="s">
        <v>455</v>
      </c>
      <c r="T16" s="1" t="s">
        <v>456</v>
      </c>
      <c r="U16" s="1" t="s">
        <v>457</v>
      </c>
      <c r="V16" s="1" t="s">
        <v>486</v>
      </c>
    </row>
    <row r="17" s="1" customFormat="1" spans="1:22">
      <c r="A17" s="3">
        <v>21044049923</v>
      </c>
      <c r="B17" s="1" t="s">
        <v>442</v>
      </c>
      <c r="C17" s="1" t="s">
        <v>546</v>
      </c>
      <c r="D17" s="1" t="s">
        <v>547</v>
      </c>
      <c r="E17" s="1" t="s">
        <v>548</v>
      </c>
      <c r="F17" s="1" t="s">
        <v>442</v>
      </c>
      <c r="G17" s="1" t="s">
        <v>446</v>
      </c>
      <c r="H17" s="1" t="s">
        <v>447</v>
      </c>
      <c r="I17" s="1" t="s">
        <v>549</v>
      </c>
      <c r="J17" s="1" t="s">
        <v>30</v>
      </c>
      <c r="K17" s="1" t="s">
        <v>550</v>
      </c>
      <c r="L17" s="1" t="s">
        <v>550</v>
      </c>
      <c r="M17" s="1" t="s">
        <v>450</v>
      </c>
      <c r="N17" s="1" t="s">
        <v>450</v>
      </c>
      <c r="O17" s="1" t="s">
        <v>451</v>
      </c>
      <c r="P17" s="1" t="s">
        <v>452</v>
      </c>
      <c r="Q17" s="1" t="s">
        <v>453</v>
      </c>
      <c r="R17" s="1" t="s">
        <v>551</v>
      </c>
      <c r="S17" s="1" t="s">
        <v>455</v>
      </c>
      <c r="T17" s="1" t="s">
        <v>456</v>
      </c>
      <c r="U17" s="1" t="s">
        <v>457</v>
      </c>
      <c r="V17" s="1" t="s">
        <v>552</v>
      </c>
    </row>
    <row r="18" s="1" customFormat="1" spans="1:22">
      <c r="A18" s="3">
        <v>21043943026</v>
      </c>
      <c r="B18" s="1" t="s">
        <v>442</v>
      </c>
      <c r="C18" s="1" t="s">
        <v>553</v>
      </c>
      <c r="D18" s="1" t="s">
        <v>554</v>
      </c>
      <c r="E18" s="1" t="s">
        <v>555</v>
      </c>
      <c r="F18" s="1" t="s">
        <v>442</v>
      </c>
      <c r="G18" s="1" t="s">
        <v>446</v>
      </c>
      <c r="H18" s="1" t="s">
        <v>447</v>
      </c>
      <c r="I18" s="1" t="s">
        <v>556</v>
      </c>
      <c r="J18" s="1" t="s">
        <v>30</v>
      </c>
      <c r="K18" s="1" t="s">
        <v>557</v>
      </c>
      <c r="L18" s="1" t="s">
        <v>557</v>
      </c>
      <c r="M18" s="1" t="s">
        <v>450</v>
      </c>
      <c r="N18" s="1" t="s">
        <v>450</v>
      </c>
      <c r="O18" s="1" t="s">
        <v>451</v>
      </c>
      <c r="P18" s="1" t="s">
        <v>452</v>
      </c>
      <c r="Q18" s="1" t="s">
        <v>453</v>
      </c>
      <c r="R18" s="1" t="s">
        <v>558</v>
      </c>
      <c r="S18" s="1" t="s">
        <v>455</v>
      </c>
      <c r="T18" s="1" t="s">
        <v>456</v>
      </c>
      <c r="U18" s="1" t="s">
        <v>559</v>
      </c>
      <c r="V18" s="1" t="s">
        <v>486</v>
      </c>
    </row>
    <row r="19" s="1" customFormat="1" spans="1:22">
      <c r="A19" s="3">
        <v>21043652183</v>
      </c>
      <c r="B19" s="1" t="s">
        <v>442</v>
      </c>
      <c r="C19" s="1" t="s">
        <v>560</v>
      </c>
      <c r="D19" s="1" t="s">
        <v>561</v>
      </c>
      <c r="E19" s="1" t="s">
        <v>562</v>
      </c>
      <c r="F19" s="1" t="s">
        <v>442</v>
      </c>
      <c r="G19" s="1" t="s">
        <v>446</v>
      </c>
      <c r="H19" s="1" t="s">
        <v>447</v>
      </c>
      <c r="I19" s="1" t="s">
        <v>563</v>
      </c>
      <c r="J19" s="1" t="s">
        <v>30</v>
      </c>
      <c r="K19" s="1" t="s">
        <v>564</v>
      </c>
      <c r="L19" s="1" t="s">
        <v>564</v>
      </c>
      <c r="M19" s="1" t="s">
        <v>450</v>
      </c>
      <c r="N19" s="1" t="s">
        <v>450</v>
      </c>
      <c r="O19" s="1" t="s">
        <v>451</v>
      </c>
      <c r="P19" s="1" t="s">
        <v>452</v>
      </c>
      <c r="Q19" s="1" t="s">
        <v>453</v>
      </c>
      <c r="R19" s="1" t="s">
        <v>565</v>
      </c>
      <c r="S19" s="1" t="s">
        <v>455</v>
      </c>
      <c r="T19" s="1" t="s">
        <v>456</v>
      </c>
      <c r="U19" s="1" t="s">
        <v>559</v>
      </c>
      <c r="V19" s="1" t="s">
        <v>566</v>
      </c>
    </row>
    <row r="20" s="1" customFormat="1" spans="1:22">
      <c r="A20" s="3">
        <v>21043504024</v>
      </c>
      <c r="B20" s="1" t="s">
        <v>442</v>
      </c>
      <c r="C20" s="1" t="s">
        <v>567</v>
      </c>
      <c r="D20" s="1" t="s">
        <v>467</v>
      </c>
      <c r="E20" s="1" t="s">
        <v>568</v>
      </c>
      <c r="F20" s="1" t="s">
        <v>442</v>
      </c>
      <c r="G20" s="1" t="s">
        <v>446</v>
      </c>
      <c r="H20" s="1" t="s">
        <v>447</v>
      </c>
      <c r="I20" s="1" t="s">
        <v>469</v>
      </c>
      <c r="J20" s="1" t="s">
        <v>30</v>
      </c>
      <c r="K20" s="1" t="s">
        <v>470</v>
      </c>
      <c r="L20" s="1" t="s">
        <v>470</v>
      </c>
      <c r="M20" s="1" t="s">
        <v>450</v>
      </c>
      <c r="N20" s="1" t="s">
        <v>450</v>
      </c>
      <c r="O20" s="1" t="s">
        <v>451</v>
      </c>
      <c r="P20" s="1" t="s">
        <v>452</v>
      </c>
      <c r="Q20" s="1" t="s">
        <v>453</v>
      </c>
      <c r="R20" s="1" t="s">
        <v>569</v>
      </c>
      <c r="S20" s="1" t="s">
        <v>455</v>
      </c>
      <c r="T20" s="1" t="s">
        <v>456</v>
      </c>
      <c r="U20" s="1" t="s">
        <v>457</v>
      </c>
      <c r="V20" s="1" t="s">
        <v>472</v>
      </c>
    </row>
    <row r="21" s="1" customFormat="1" spans="1:22">
      <c r="A21" s="3">
        <v>21043440071</v>
      </c>
      <c r="B21" s="1" t="s">
        <v>442</v>
      </c>
      <c r="C21" s="1" t="s">
        <v>570</v>
      </c>
      <c r="D21" s="1" t="s">
        <v>571</v>
      </c>
      <c r="E21" s="1" t="s">
        <v>572</v>
      </c>
      <c r="F21" s="1" t="s">
        <v>442</v>
      </c>
      <c r="G21" s="1" t="s">
        <v>446</v>
      </c>
      <c r="H21" s="1" t="s">
        <v>447</v>
      </c>
      <c r="I21" s="1" t="s">
        <v>573</v>
      </c>
      <c r="J21" s="1" t="s">
        <v>30</v>
      </c>
      <c r="K21" s="1" t="s">
        <v>574</v>
      </c>
      <c r="L21" s="1" t="s">
        <v>574</v>
      </c>
      <c r="M21" s="1" t="s">
        <v>450</v>
      </c>
      <c r="N21" s="1" t="s">
        <v>450</v>
      </c>
      <c r="O21" s="1" t="s">
        <v>451</v>
      </c>
      <c r="P21" s="1" t="s">
        <v>452</v>
      </c>
      <c r="Q21" s="1" t="s">
        <v>453</v>
      </c>
      <c r="R21" s="1" t="s">
        <v>575</v>
      </c>
      <c r="S21" s="1" t="s">
        <v>455</v>
      </c>
      <c r="T21" s="1" t="s">
        <v>456</v>
      </c>
      <c r="U21" s="1" t="s">
        <v>457</v>
      </c>
      <c r="V21" s="1" t="s">
        <v>539</v>
      </c>
    </row>
    <row r="22" s="1" customFormat="1" spans="1:22">
      <c r="A22" s="3">
        <v>21043240769</v>
      </c>
      <c r="B22" s="1" t="s">
        <v>442</v>
      </c>
      <c r="C22" s="1" t="s">
        <v>576</v>
      </c>
      <c r="D22" s="1" t="s">
        <v>577</v>
      </c>
      <c r="E22" s="1" t="s">
        <v>578</v>
      </c>
      <c r="F22" s="1" t="s">
        <v>442</v>
      </c>
      <c r="G22" s="1" t="s">
        <v>446</v>
      </c>
      <c r="H22" s="1" t="s">
        <v>447</v>
      </c>
      <c r="I22" s="1" t="s">
        <v>579</v>
      </c>
      <c r="J22" s="1" t="s">
        <v>30</v>
      </c>
      <c r="K22" s="1" t="s">
        <v>580</v>
      </c>
      <c r="L22" s="1" t="s">
        <v>580</v>
      </c>
      <c r="M22" s="1" t="s">
        <v>450</v>
      </c>
      <c r="N22" s="1" t="s">
        <v>450</v>
      </c>
      <c r="O22" s="1" t="s">
        <v>451</v>
      </c>
      <c r="P22" s="1" t="s">
        <v>452</v>
      </c>
      <c r="Q22" s="1" t="s">
        <v>453</v>
      </c>
      <c r="R22" s="1" t="s">
        <v>581</v>
      </c>
      <c r="S22" s="1" t="s">
        <v>455</v>
      </c>
      <c r="T22" s="1" t="s">
        <v>456</v>
      </c>
      <c r="U22" s="1" t="s">
        <v>457</v>
      </c>
      <c r="V22" s="1" t="s">
        <v>486</v>
      </c>
    </row>
    <row r="23" s="1" customFormat="1" spans="1:22">
      <c r="A23" s="3">
        <v>21043025137</v>
      </c>
      <c r="B23" s="1" t="s">
        <v>442</v>
      </c>
      <c r="C23" s="1" t="s">
        <v>582</v>
      </c>
      <c r="D23" s="1" t="s">
        <v>583</v>
      </c>
      <c r="E23" s="1" t="s">
        <v>584</v>
      </c>
      <c r="F23" s="1" t="s">
        <v>442</v>
      </c>
      <c r="G23" s="1" t="s">
        <v>446</v>
      </c>
      <c r="H23" s="1" t="s">
        <v>447</v>
      </c>
      <c r="I23" s="1" t="s">
        <v>585</v>
      </c>
      <c r="J23" s="1" t="s">
        <v>30</v>
      </c>
      <c r="K23" s="1" t="s">
        <v>586</v>
      </c>
      <c r="L23" s="1" t="s">
        <v>586</v>
      </c>
      <c r="M23" s="1" t="s">
        <v>450</v>
      </c>
      <c r="N23" s="1" t="s">
        <v>450</v>
      </c>
      <c r="O23" s="1" t="s">
        <v>451</v>
      </c>
      <c r="P23" s="1" t="s">
        <v>452</v>
      </c>
      <c r="Q23" s="1" t="s">
        <v>453</v>
      </c>
      <c r="R23" s="1" t="s">
        <v>587</v>
      </c>
      <c r="S23" s="1" t="s">
        <v>455</v>
      </c>
      <c r="T23" s="1" t="s">
        <v>456</v>
      </c>
      <c r="U23" s="1" t="s">
        <v>457</v>
      </c>
      <c r="V23" s="1" t="s">
        <v>588</v>
      </c>
    </row>
    <row r="24" s="1" customFormat="1" spans="1:22">
      <c r="A24" s="3">
        <v>21042271746</v>
      </c>
      <c r="B24" s="1" t="s">
        <v>442</v>
      </c>
      <c r="C24" s="1" t="s">
        <v>589</v>
      </c>
      <c r="D24" s="1" t="s">
        <v>590</v>
      </c>
      <c r="E24" s="1" t="s">
        <v>591</v>
      </c>
      <c r="F24" s="1" t="s">
        <v>442</v>
      </c>
      <c r="G24" s="1" t="s">
        <v>446</v>
      </c>
      <c r="H24" s="1" t="s">
        <v>447</v>
      </c>
      <c r="I24" s="1" t="s">
        <v>592</v>
      </c>
      <c r="J24" s="1" t="s">
        <v>30</v>
      </c>
      <c r="K24" s="1" t="s">
        <v>593</v>
      </c>
      <c r="L24" s="1" t="s">
        <v>593</v>
      </c>
      <c r="M24" s="1" t="s">
        <v>450</v>
      </c>
      <c r="N24" s="1" t="s">
        <v>450</v>
      </c>
      <c r="O24" s="1" t="s">
        <v>451</v>
      </c>
      <c r="P24" s="1" t="s">
        <v>452</v>
      </c>
      <c r="Q24" s="1" t="s">
        <v>453</v>
      </c>
      <c r="R24" s="1" t="s">
        <v>594</v>
      </c>
      <c r="S24" s="1" t="s">
        <v>455</v>
      </c>
      <c r="T24" s="1" t="s">
        <v>456</v>
      </c>
      <c r="U24" s="1" t="s">
        <v>457</v>
      </c>
      <c r="V24" s="1" t="s">
        <v>458</v>
      </c>
    </row>
    <row r="25" s="1" customFormat="1" spans="1:22">
      <c r="A25" s="3">
        <v>21041968697</v>
      </c>
      <c r="B25" s="1" t="s">
        <v>442</v>
      </c>
      <c r="C25" s="1" t="s">
        <v>595</v>
      </c>
      <c r="D25" s="1" t="s">
        <v>596</v>
      </c>
      <c r="E25" s="1" t="s">
        <v>597</v>
      </c>
      <c r="F25" s="1" t="s">
        <v>442</v>
      </c>
      <c r="G25" s="1" t="s">
        <v>446</v>
      </c>
      <c r="H25" s="1" t="s">
        <v>447</v>
      </c>
      <c r="I25" s="1" t="s">
        <v>598</v>
      </c>
      <c r="J25" s="1" t="s">
        <v>30</v>
      </c>
      <c r="K25" s="1" t="s">
        <v>599</v>
      </c>
      <c r="L25" s="1" t="s">
        <v>599</v>
      </c>
      <c r="M25" s="1" t="s">
        <v>450</v>
      </c>
      <c r="N25" s="1" t="s">
        <v>450</v>
      </c>
      <c r="O25" s="1" t="s">
        <v>451</v>
      </c>
      <c r="P25" s="1" t="s">
        <v>452</v>
      </c>
      <c r="Q25" s="1" t="s">
        <v>453</v>
      </c>
      <c r="R25" s="1" t="s">
        <v>600</v>
      </c>
      <c r="S25" s="1" t="s">
        <v>455</v>
      </c>
      <c r="T25" s="1" t="s">
        <v>456</v>
      </c>
      <c r="U25" s="1" t="s">
        <v>457</v>
      </c>
      <c r="V25" s="1" t="s">
        <v>601</v>
      </c>
    </row>
    <row r="26" s="1" customFormat="1" spans="1:22">
      <c r="A26" s="3">
        <v>21041588891</v>
      </c>
      <c r="B26" s="1" t="s">
        <v>442</v>
      </c>
      <c r="C26" s="1" t="s">
        <v>602</v>
      </c>
      <c r="D26" s="1" t="s">
        <v>603</v>
      </c>
      <c r="E26" s="1" t="s">
        <v>604</v>
      </c>
      <c r="F26" s="1" t="s">
        <v>442</v>
      </c>
      <c r="G26" s="1" t="s">
        <v>446</v>
      </c>
      <c r="H26" s="1" t="s">
        <v>447</v>
      </c>
      <c r="I26" s="1" t="s">
        <v>605</v>
      </c>
      <c r="J26" s="1" t="s">
        <v>30</v>
      </c>
      <c r="K26" s="1" t="s">
        <v>606</v>
      </c>
      <c r="L26" s="1" t="s">
        <v>606</v>
      </c>
      <c r="M26" s="1" t="s">
        <v>450</v>
      </c>
      <c r="N26" s="1" t="s">
        <v>450</v>
      </c>
      <c r="O26" s="1" t="s">
        <v>451</v>
      </c>
      <c r="P26" s="1" t="s">
        <v>452</v>
      </c>
      <c r="Q26" s="1" t="s">
        <v>453</v>
      </c>
      <c r="R26" s="1" t="s">
        <v>607</v>
      </c>
      <c r="S26" s="1" t="s">
        <v>455</v>
      </c>
      <c r="T26" s="1" t="s">
        <v>456</v>
      </c>
      <c r="U26" s="1" t="s">
        <v>457</v>
      </c>
      <c r="V26" s="1" t="s">
        <v>479</v>
      </c>
    </row>
    <row r="27" s="1" customFormat="1" spans="1:22">
      <c r="A27" s="3">
        <v>21040631098</v>
      </c>
      <c r="B27" s="1" t="s">
        <v>608</v>
      </c>
      <c r="C27" s="1" t="s">
        <v>609</v>
      </c>
      <c r="D27" s="1" t="s">
        <v>610</v>
      </c>
      <c r="E27" s="1" t="s">
        <v>611</v>
      </c>
      <c r="F27" s="1" t="s">
        <v>442</v>
      </c>
      <c r="G27" s="1" t="s">
        <v>446</v>
      </c>
      <c r="H27" s="1" t="s">
        <v>447</v>
      </c>
      <c r="I27" s="1" t="s">
        <v>612</v>
      </c>
      <c r="J27" s="1" t="s">
        <v>30</v>
      </c>
      <c r="K27" s="1" t="s">
        <v>613</v>
      </c>
      <c r="L27" s="1" t="s">
        <v>613</v>
      </c>
      <c r="M27" s="1" t="s">
        <v>450</v>
      </c>
      <c r="N27" s="1" t="s">
        <v>450</v>
      </c>
      <c r="O27" s="1" t="s">
        <v>451</v>
      </c>
      <c r="P27" s="1" t="s">
        <v>452</v>
      </c>
      <c r="Q27" s="1" t="s">
        <v>453</v>
      </c>
      <c r="R27" s="1" t="s">
        <v>614</v>
      </c>
      <c r="S27" s="1" t="s">
        <v>455</v>
      </c>
      <c r="T27" s="1" t="s">
        <v>456</v>
      </c>
      <c r="U27" s="1" t="s">
        <v>457</v>
      </c>
      <c r="V27" s="1" t="s">
        <v>486</v>
      </c>
    </row>
    <row r="28" s="1" customFormat="1" spans="1:22">
      <c r="A28" s="3">
        <v>18952190736</v>
      </c>
      <c r="B28" s="1" t="s">
        <v>615</v>
      </c>
      <c r="C28" s="1" t="s">
        <v>616</v>
      </c>
      <c r="D28" s="1" t="s">
        <v>617</v>
      </c>
      <c r="E28" s="1" t="s">
        <v>618</v>
      </c>
      <c r="F28" s="1" t="s">
        <v>442</v>
      </c>
      <c r="G28" s="1" t="s">
        <v>446</v>
      </c>
      <c r="H28" s="1" t="s">
        <v>447</v>
      </c>
      <c r="I28" s="1" t="s">
        <v>619</v>
      </c>
      <c r="J28" s="1" t="s">
        <v>30</v>
      </c>
      <c r="K28" s="1" t="s">
        <v>620</v>
      </c>
      <c r="L28" s="1" t="s">
        <v>620</v>
      </c>
      <c r="M28" s="1" t="s">
        <v>450</v>
      </c>
      <c r="N28" s="1" t="s">
        <v>450</v>
      </c>
      <c r="O28" s="1" t="s">
        <v>451</v>
      </c>
      <c r="P28" s="1" t="s">
        <v>452</v>
      </c>
      <c r="Q28" s="1" t="s">
        <v>453</v>
      </c>
      <c r="R28" s="1" t="s">
        <v>621</v>
      </c>
      <c r="S28" s="1" t="s">
        <v>455</v>
      </c>
      <c r="T28" s="1" t="s">
        <v>456</v>
      </c>
      <c r="U28" s="1" t="s">
        <v>457</v>
      </c>
      <c r="V28" s="1" t="s">
        <v>486</v>
      </c>
    </row>
    <row r="29" s="1" customFormat="1" spans="1:22">
      <c r="A29" s="3">
        <v>18918200849</v>
      </c>
      <c r="B29" s="1" t="s">
        <v>622</v>
      </c>
      <c r="C29" s="1" t="s">
        <v>623</v>
      </c>
      <c r="D29" s="1" t="s">
        <v>624</v>
      </c>
      <c r="E29" s="1" t="s">
        <v>625</v>
      </c>
      <c r="F29" s="1" t="s">
        <v>442</v>
      </c>
      <c r="G29" s="1" t="s">
        <v>446</v>
      </c>
      <c r="H29" s="1" t="s">
        <v>447</v>
      </c>
      <c r="I29" s="1" t="s">
        <v>626</v>
      </c>
      <c r="J29" s="1" t="s">
        <v>30</v>
      </c>
      <c r="K29" s="1" t="s">
        <v>627</v>
      </c>
      <c r="L29" s="1" t="s">
        <v>627</v>
      </c>
      <c r="M29" s="1" t="s">
        <v>450</v>
      </c>
      <c r="N29" s="1" t="s">
        <v>450</v>
      </c>
      <c r="O29" s="1" t="s">
        <v>451</v>
      </c>
      <c r="P29" s="1" t="s">
        <v>452</v>
      </c>
      <c r="Q29" s="1" t="s">
        <v>453</v>
      </c>
      <c r="R29" s="1" t="s">
        <v>628</v>
      </c>
      <c r="S29" s="1" t="s">
        <v>455</v>
      </c>
      <c r="T29" s="1" t="s">
        <v>456</v>
      </c>
      <c r="U29" s="1" t="s">
        <v>457</v>
      </c>
      <c r="V29" s="1" t="s">
        <v>629</v>
      </c>
    </row>
    <row r="30" s="1" customFormat="1" spans="1:22">
      <c r="A30" s="3">
        <v>21040599140</v>
      </c>
      <c r="B30" s="1" t="s">
        <v>608</v>
      </c>
      <c r="C30" s="1" t="s">
        <v>630</v>
      </c>
      <c r="D30" s="1" t="s">
        <v>631</v>
      </c>
      <c r="E30" s="1" t="s">
        <v>632</v>
      </c>
      <c r="F30" s="1" t="s">
        <v>442</v>
      </c>
      <c r="G30" s="1" t="s">
        <v>446</v>
      </c>
      <c r="H30" s="1" t="s">
        <v>447</v>
      </c>
      <c r="I30" s="1" t="s">
        <v>633</v>
      </c>
      <c r="J30" s="1" t="s">
        <v>30</v>
      </c>
      <c r="K30" s="1" t="s">
        <v>634</v>
      </c>
      <c r="L30" s="1" t="s">
        <v>634</v>
      </c>
      <c r="M30" s="1" t="s">
        <v>450</v>
      </c>
      <c r="N30" s="1" t="s">
        <v>450</v>
      </c>
      <c r="O30" s="1" t="s">
        <v>451</v>
      </c>
      <c r="P30" s="1" t="s">
        <v>452</v>
      </c>
      <c r="Q30" s="1" t="s">
        <v>453</v>
      </c>
      <c r="R30" s="1" t="s">
        <v>635</v>
      </c>
      <c r="S30" s="1" t="s">
        <v>455</v>
      </c>
      <c r="T30" s="1" t="s">
        <v>456</v>
      </c>
      <c r="U30" s="1" t="s">
        <v>457</v>
      </c>
      <c r="V30" s="1" t="s">
        <v>486</v>
      </c>
    </row>
    <row r="31" s="1" customFormat="1" spans="1:22">
      <c r="A31" s="3">
        <v>18946612329</v>
      </c>
      <c r="B31" s="1" t="s">
        <v>636</v>
      </c>
      <c r="C31" s="1" t="s">
        <v>637</v>
      </c>
      <c r="D31" s="1" t="s">
        <v>638</v>
      </c>
      <c r="E31" s="1" t="s">
        <v>639</v>
      </c>
      <c r="F31" s="1" t="s">
        <v>442</v>
      </c>
      <c r="G31" s="1" t="s">
        <v>446</v>
      </c>
      <c r="H31" s="1" t="s">
        <v>447</v>
      </c>
      <c r="I31" s="1" t="s">
        <v>640</v>
      </c>
      <c r="J31" s="1" t="s">
        <v>30</v>
      </c>
      <c r="K31" s="1" t="s">
        <v>641</v>
      </c>
      <c r="L31" s="1" t="s">
        <v>641</v>
      </c>
      <c r="M31" s="1" t="s">
        <v>450</v>
      </c>
      <c r="N31" s="1" t="s">
        <v>450</v>
      </c>
      <c r="O31" s="1" t="s">
        <v>451</v>
      </c>
      <c r="P31" s="1" t="s">
        <v>452</v>
      </c>
      <c r="Q31" s="1" t="s">
        <v>453</v>
      </c>
      <c r="R31" s="1" t="s">
        <v>642</v>
      </c>
      <c r="S31" s="1" t="s">
        <v>455</v>
      </c>
      <c r="T31" s="1" t="s">
        <v>456</v>
      </c>
      <c r="U31" s="1" t="s">
        <v>559</v>
      </c>
      <c r="V31" s="1" t="s">
        <v>486</v>
      </c>
    </row>
    <row r="32" s="1" customFormat="1" spans="1:22">
      <c r="A32" s="3">
        <v>18836247090</v>
      </c>
      <c r="B32" s="1" t="s">
        <v>643</v>
      </c>
      <c r="C32" s="1" t="s">
        <v>644</v>
      </c>
      <c r="D32" s="1" t="s">
        <v>645</v>
      </c>
      <c r="E32" s="1" t="s">
        <v>646</v>
      </c>
      <c r="F32" s="1" t="s">
        <v>647</v>
      </c>
      <c r="G32" s="1" t="s">
        <v>446</v>
      </c>
      <c r="H32" s="1" t="s">
        <v>447</v>
      </c>
      <c r="I32" s="1" t="s">
        <v>648</v>
      </c>
      <c r="J32" s="1" t="s">
        <v>30</v>
      </c>
      <c r="K32" s="1" t="s">
        <v>649</v>
      </c>
      <c r="L32" s="1" t="s">
        <v>649</v>
      </c>
      <c r="M32" s="1" t="s">
        <v>450</v>
      </c>
      <c r="N32" s="1" t="s">
        <v>450</v>
      </c>
      <c r="O32" s="1" t="s">
        <v>451</v>
      </c>
      <c r="P32" s="1" t="s">
        <v>452</v>
      </c>
      <c r="Q32" s="1" t="s">
        <v>453</v>
      </c>
      <c r="R32" s="1" t="s">
        <v>650</v>
      </c>
      <c r="S32" s="1" t="s">
        <v>455</v>
      </c>
      <c r="T32" s="1" t="s">
        <v>456</v>
      </c>
      <c r="U32" s="1" t="s">
        <v>457</v>
      </c>
      <c r="V32" s="1" t="s">
        <v>651</v>
      </c>
    </row>
    <row r="33" s="1" customFormat="1" spans="1:22">
      <c r="A33" s="3">
        <v>21032639845</v>
      </c>
      <c r="B33" s="1" t="s">
        <v>608</v>
      </c>
      <c r="C33" s="1" t="s">
        <v>652</v>
      </c>
      <c r="D33" s="1" t="s">
        <v>653</v>
      </c>
      <c r="E33" s="1" t="s">
        <v>654</v>
      </c>
      <c r="F33" s="1" t="s">
        <v>442</v>
      </c>
      <c r="G33" s="1" t="s">
        <v>446</v>
      </c>
      <c r="H33" s="1" t="s">
        <v>447</v>
      </c>
      <c r="I33" s="1" t="s">
        <v>655</v>
      </c>
      <c r="J33" s="1" t="s">
        <v>30</v>
      </c>
      <c r="K33" s="1" t="s">
        <v>656</v>
      </c>
      <c r="L33" s="1" t="s">
        <v>656</v>
      </c>
      <c r="M33" s="1" t="s">
        <v>450</v>
      </c>
      <c r="N33" s="1" t="s">
        <v>450</v>
      </c>
      <c r="O33" s="1" t="s">
        <v>451</v>
      </c>
      <c r="P33" s="1" t="s">
        <v>452</v>
      </c>
      <c r="Q33" s="1" t="s">
        <v>453</v>
      </c>
      <c r="R33" s="1" t="s">
        <v>657</v>
      </c>
      <c r="S33" s="1" t="s">
        <v>455</v>
      </c>
      <c r="T33" s="1" t="s">
        <v>456</v>
      </c>
      <c r="U33" s="1" t="s">
        <v>457</v>
      </c>
      <c r="V33" s="1" t="s">
        <v>658</v>
      </c>
    </row>
    <row r="34" s="1" customFormat="1" spans="1:22">
      <c r="A34" s="3">
        <v>21010259949</v>
      </c>
      <c r="B34" s="1" t="s">
        <v>659</v>
      </c>
      <c r="C34" s="1" t="s">
        <v>660</v>
      </c>
      <c r="D34" s="1" t="s">
        <v>661</v>
      </c>
      <c r="E34" s="1" t="s">
        <v>662</v>
      </c>
      <c r="F34" s="1" t="s">
        <v>647</v>
      </c>
      <c r="G34" s="1" t="s">
        <v>446</v>
      </c>
      <c r="H34" s="1" t="s">
        <v>447</v>
      </c>
      <c r="I34" s="1" t="s">
        <v>663</v>
      </c>
      <c r="J34" s="1" t="s">
        <v>30</v>
      </c>
      <c r="K34" s="1" t="s">
        <v>664</v>
      </c>
      <c r="L34" s="1" t="s">
        <v>664</v>
      </c>
      <c r="M34" s="1" t="s">
        <v>450</v>
      </c>
      <c r="N34" s="1" t="s">
        <v>450</v>
      </c>
      <c r="O34" s="1" t="s">
        <v>451</v>
      </c>
      <c r="P34" s="1" t="s">
        <v>452</v>
      </c>
      <c r="Q34" s="1" t="s">
        <v>453</v>
      </c>
      <c r="R34" s="1" t="s">
        <v>665</v>
      </c>
      <c r="S34" s="1" t="s">
        <v>455</v>
      </c>
      <c r="T34" s="1" t="s">
        <v>456</v>
      </c>
      <c r="U34" s="1" t="s">
        <v>457</v>
      </c>
      <c r="V34" s="1" t="s">
        <v>658</v>
      </c>
    </row>
    <row r="35" s="1" customFormat="1" spans="1:22">
      <c r="A35" s="3">
        <v>18954691977</v>
      </c>
      <c r="B35" s="1" t="s">
        <v>666</v>
      </c>
      <c r="C35" s="1" t="s">
        <v>667</v>
      </c>
      <c r="D35" s="1" t="s">
        <v>668</v>
      </c>
      <c r="E35" s="1" t="s">
        <v>669</v>
      </c>
      <c r="F35" s="1" t="s">
        <v>647</v>
      </c>
      <c r="G35" s="1" t="s">
        <v>446</v>
      </c>
      <c r="H35" s="1" t="s">
        <v>447</v>
      </c>
      <c r="I35" s="1" t="s">
        <v>670</v>
      </c>
      <c r="J35" s="1" t="s">
        <v>30</v>
      </c>
      <c r="K35" s="1" t="s">
        <v>671</v>
      </c>
      <c r="L35" s="1" t="s">
        <v>671</v>
      </c>
      <c r="M35" s="1" t="s">
        <v>450</v>
      </c>
      <c r="N35" s="1" t="s">
        <v>450</v>
      </c>
      <c r="O35" s="1" t="s">
        <v>451</v>
      </c>
      <c r="P35" s="1" t="s">
        <v>452</v>
      </c>
      <c r="Q35" s="1" t="s">
        <v>453</v>
      </c>
      <c r="R35" s="1" t="s">
        <v>672</v>
      </c>
      <c r="S35" s="1" t="s">
        <v>455</v>
      </c>
      <c r="T35" s="1" t="s">
        <v>456</v>
      </c>
      <c r="U35" s="1" t="s">
        <v>559</v>
      </c>
      <c r="V35" s="1" t="s">
        <v>486</v>
      </c>
    </row>
    <row r="36" s="1" customFormat="1" spans="1:22">
      <c r="A36" s="3">
        <v>21022717126</v>
      </c>
      <c r="B36" s="1" t="s">
        <v>659</v>
      </c>
      <c r="C36" s="1" t="s">
        <v>673</v>
      </c>
      <c r="D36" s="1" t="s">
        <v>674</v>
      </c>
      <c r="E36" s="1" t="s">
        <v>675</v>
      </c>
      <c r="F36" s="1" t="s">
        <v>442</v>
      </c>
      <c r="G36" s="1" t="s">
        <v>446</v>
      </c>
      <c r="H36" s="1" t="s">
        <v>447</v>
      </c>
      <c r="I36" s="1" t="s">
        <v>676</v>
      </c>
      <c r="J36" s="1" t="s">
        <v>30</v>
      </c>
      <c r="K36" s="1" t="s">
        <v>677</v>
      </c>
      <c r="L36" s="1" t="s">
        <v>677</v>
      </c>
      <c r="M36" s="1" t="s">
        <v>450</v>
      </c>
      <c r="N36" s="1" t="s">
        <v>450</v>
      </c>
      <c r="O36" s="1" t="s">
        <v>451</v>
      </c>
      <c r="P36" s="1" t="s">
        <v>452</v>
      </c>
      <c r="Q36" s="1" t="s">
        <v>453</v>
      </c>
      <c r="R36" s="1" t="s">
        <v>678</v>
      </c>
      <c r="S36" s="1" t="s">
        <v>455</v>
      </c>
      <c r="T36" s="1" t="s">
        <v>456</v>
      </c>
      <c r="U36" s="1" t="s">
        <v>457</v>
      </c>
      <c r="V36" s="1" t="s">
        <v>518</v>
      </c>
    </row>
    <row r="37" s="1" customFormat="1" spans="1:22">
      <c r="A37" s="3">
        <v>21025295028</v>
      </c>
      <c r="B37" s="1" t="s">
        <v>647</v>
      </c>
      <c r="C37" s="1" t="s">
        <v>679</v>
      </c>
      <c r="D37" s="1" t="s">
        <v>680</v>
      </c>
      <c r="E37" s="1" t="s">
        <v>681</v>
      </c>
      <c r="F37" s="1" t="s">
        <v>647</v>
      </c>
      <c r="G37" s="1" t="s">
        <v>446</v>
      </c>
      <c r="H37" s="1" t="s">
        <v>447</v>
      </c>
      <c r="I37" s="1" t="s">
        <v>682</v>
      </c>
      <c r="J37" s="1" t="s">
        <v>30</v>
      </c>
      <c r="K37" s="1" t="s">
        <v>683</v>
      </c>
      <c r="L37" s="1" t="s">
        <v>683</v>
      </c>
      <c r="M37" s="1" t="s">
        <v>450</v>
      </c>
      <c r="N37" s="1" t="s">
        <v>450</v>
      </c>
      <c r="O37" s="1" t="s">
        <v>451</v>
      </c>
      <c r="P37" s="1" t="s">
        <v>452</v>
      </c>
      <c r="Q37" s="1" t="s">
        <v>453</v>
      </c>
      <c r="R37" s="1" t="s">
        <v>684</v>
      </c>
      <c r="S37" s="1" t="s">
        <v>455</v>
      </c>
      <c r="T37" s="1" t="s">
        <v>456</v>
      </c>
      <c r="U37" s="1" t="s">
        <v>457</v>
      </c>
      <c r="V37" s="1" t="s">
        <v>685</v>
      </c>
    </row>
    <row r="38" s="1" customFormat="1" spans="1:22">
      <c r="A38" s="3">
        <v>21040139942</v>
      </c>
      <c r="B38" s="1" t="s">
        <v>608</v>
      </c>
      <c r="C38" s="1" t="s">
        <v>686</v>
      </c>
      <c r="D38" s="1" t="s">
        <v>687</v>
      </c>
      <c r="E38" s="1" t="s">
        <v>688</v>
      </c>
      <c r="F38" s="1" t="s">
        <v>442</v>
      </c>
      <c r="G38" s="1" t="s">
        <v>446</v>
      </c>
      <c r="H38" s="1" t="s">
        <v>447</v>
      </c>
      <c r="I38" s="1" t="s">
        <v>689</v>
      </c>
      <c r="J38" s="1" t="s">
        <v>30</v>
      </c>
      <c r="K38" s="1" t="s">
        <v>690</v>
      </c>
      <c r="L38" s="1" t="s">
        <v>690</v>
      </c>
      <c r="M38" s="1" t="s">
        <v>450</v>
      </c>
      <c r="N38" s="1" t="s">
        <v>450</v>
      </c>
      <c r="O38" s="1" t="s">
        <v>451</v>
      </c>
      <c r="P38" s="1" t="s">
        <v>452</v>
      </c>
      <c r="Q38" s="1" t="s">
        <v>453</v>
      </c>
      <c r="R38" s="1" t="s">
        <v>691</v>
      </c>
      <c r="S38" s="1" t="s">
        <v>455</v>
      </c>
      <c r="T38" s="1" t="s">
        <v>456</v>
      </c>
      <c r="U38" s="1" t="s">
        <v>457</v>
      </c>
      <c r="V38" s="1" t="s">
        <v>692</v>
      </c>
    </row>
    <row r="39" s="1" customFormat="1" spans="1:22">
      <c r="A39" s="3">
        <v>21036795794</v>
      </c>
      <c r="B39" s="1" t="s">
        <v>608</v>
      </c>
      <c r="C39" s="1" t="s">
        <v>693</v>
      </c>
      <c r="D39" s="1" t="s">
        <v>694</v>
      </c>
      <c r="E39" s="1" t="s">
        <v>695</v>
      </c>
      <c r="F39" s="1" t="s">
        <v>608</v>
      </c>
      <c r="G39" s="1" t="s">
        <v>446</v>
      </c>
      <c r="H39" s="1" t="s">
        <v>447</v>
      </c>
      <c r="I39" s="1" t="s">
        <v>696</v>
      </c>
      <c r="J39" s="1" t="s">
        <v>30</v>
      </c>
      <c r="K39" s="1" t="s">
        <v>697</v>
      </c>
      <c r="L39" s="1" t="s">
        <v>697</v>
      </c>
      <c r="M39" s="1" t="s">
        <v>450</v>
      </c>
      <c r="N39" s="1" t="s">
        <v>450</v>
      </c>
      <c r="O39" s="1" t="s">
        <v>451</v>
      </c>
      <c r="P39" s="1" t="s">
        <v>452</v>
      </c>
      <c r="Q39" s="1" t="s">
        <v>453</v>
      </c>
      <c r="R39" s="1" t="s">
        <v>698</v>
      </c>
      <c r="S39" s="1" t="s">
        <v>455</v>
      </c>
      <c r="T39" s="1" t="s">
        <v>456</v>
      </c>
      <c r="U39" s="1" t="s">
        <v>559</v>
      </c>
      <c r="V39" s="1" t="s">
        <v>486</v>
      </c>
    </row>
    <row r="40" s="1" customFormat="1" spans="1:22">
      <c r="A40" s="3">
        <v>21036082447</v>
      </c>
      <c r="B40" s="1" t="s">
        <v>608</v>
      </c>
      <c r="C40" s="1" t="s">
        <v>699</v>
      </c>
      <c r="D40" s="1" t="s">
        <v>694</v>
      </c>
      <c r="E40" s="1" t="s">
        <v>700</v>
      </c>
      <c r="F40" s="1" t="s">
        <v>442</v>
      </c>
      <c r="G40" s="1" t="s">
        <v>446</v>
      </c>
      <c r="H40" s="1" t="s">
        <v>447</v>
      </c>
      <c r="I40" s="1" t="s">
        <v>701</v>
      </c>
      <c r="J40" s="1" t="s">
        <v>30</v>
      </c>
      <c r="K40" s="1" t="s">
        <v>702</v>
      </c>
      <c r="L40" s="1" t="s">
        <v>702</v>
      </c>
      <c r="M40" s="1" t="s">
        <v>450</v>
      </c>
      <c r="N40" s="1" t="s">
        <v>450</v>
      </c>
      <c r="O40" s="1" t="s">
        <v>451</v>
      </c>
      <c r="P40" s="1" t="s">
        <v>452</v>
      </c>
      <c r="Q40" s="1" t="s">
        <v>453</v>
      </c>
      <c r="R40" s="1" t="s">
        <v>703</v>
      </c>
      <c r="S40" s="1" t="s">
        <v>455</v>
      </c>
      <c r="T40" s="1" t="s">
        <v>456</v>
      </c>
      <c r="U40" s="1" t="s">
        <v>457</v>
      </c>
      <c r="V40" s="1" t="s">
        <v>486</v>
      </c>
    </row>
    <row r="41" s="1" customFormat="1" spans="1:22">
      <c r="A41" s="3">
        <v>18953193210</v>
      </c>
      <c r="B41" s="1" t="s">
        <v>615</v>
      </c>
      <c r="C41" s="1" t="s">
        <v>704</v>
      </c>
      <c r="D41" s="1" t="s">
        <v>705</v>
      </c>
      <c r="E41" s="1" t="s">
        <v>706</v>
      </c>
      <c r="F41" s="1" t="s">
        <v>442</v>
      </c>
      <c r="G41" s="1" t="s">
        <v>446</v>
      </c>
      <c r="H41" s="1" t="s">
        <v>447</v>
      </c>
      <c r="I41" s="1" t="s">
        <v>707</v>
      </c>
      <c r="J41" s="1" t="s">
        <v>30</v>
      </c>
      <c r="K41" s="1" t="s">
        <v>516</v>
      </c>
      <c r="L41" s="1" t="s">
        <v>516</v>
      </c>
      <c r="M41" s="1" t="s">
        <v>450</v>
      </c>
      <c r="N41" s="1" t="s">
        <v>450</v>
      </c>
      <c r="O41" s="1" t="s">
        <v>451</v>
      </c>
      <c r="P41" s="1" t="s">
        <v>452</v>
      </c>
      <c r="Q41" s="1" t="s">
        <v>453</v>
      </c>
      <c r="R41" s="1" t="s">
        <v>708</v>
      </c>
      <c r="S41" s="1" t="s">
        <v>455</v>
      </c>
      <c r="T41" s="1" t="s">
        <v>456</v>
      </c>
      <c r="U41" s="1" t="s">
        <v>457</v>
      </c>
      <c r="V41" s="1" t="s">
        <v>709</v>
      </c>
    </row>
    <row r="42" s="1" customFormat="1" spans="1:22">
      <c r="A42" s="3">
        <v>18953148020</v>
      </c>
      <c r="B42" s="1" t="s">
        <v>615</v>
      </c>
      <c r="C42" s="1" t="s">
        <v>710</v>
      </c>
      <c r="D42" s="1" t="s">
        <v>705</v>
      </c>
      <c r="E42" s="1" t="s">
        <v>711</v>
      </c>
      <c r="F42" s="1" t="s">
        <v>442</v>
      </c>
      <c r="G42" s="1" t="s">
        <v>446</v>
      </c>
      <c r="H42" s="1" t="s">
        <v>447</v>
      </c>
      <c r="I42" s="1" t="s">
        <v>712</v>
      </c>
      <c r="J42" s="1" t="s">
        <v>30</v>
      </c>
      <c r="K42" s="1" t="s">
        <v>713</v>
      </c>
      <c r="L42" s="1" t="s">
        <v>713</v>
      </c>
      <c r="M42" s="1" t="s">
        <v>450</v>
      </c>
      <c r="N42" s="1" t="s">
        <v>450</v>
      </c>
      <c r="O42" s="1" t="s">
        <v>451</v>
      </c>
      <c r="P42" s="1" t="s">
        <v>452</v>
      </c>
      <c r="Q42" s="1" t="s">
        <v>453</v>
      </c>
      <c r="R42" s="1" t="s">
        <v>714</v>
      </c>
      <c r="S42" s="1" t="s">
        <v>455</v>
      </c>
      <c r="T42" s="1" t="s">
        <v>456</v>
      </c>
      <c r="U42" s="1" t="s">
        <v>457</v>
      </c>
      <c r="V42" s="1" t="s">
        <v>709</v>
      </c>
    </row>
    <row r="43" s="1" customFormat="1" spans="1:22">
      <c r="A43" s="3">
        <v>21037280517</v>
      </c>
      <c r="B43" s="1" t="s">
        <v>608</v>
      </c>
      <c r="C43" s="1" t="s">
        <v>715</v>
      </c>
      <c r="D43" s="1" t="s">
        <v>716</v>
      </c>
      <c r="E43" s="1" t="s">
        <v>717</v>
      </c>
      <c r="F43" s="1" t="s">
        <v>442</v>
      </c>
      <c r="G43" s="1" t="s">
        <v>446</v>
      </c>
      <c r="H43" s="1" t="s">
        <v>447</v>
      </c>
      <c r="I43" s="1" t="s">
        <v>718</v>
      </c>
      <c r="J43" s="1" t="s">
        <v>30</v>
      </c>
      <c r="K43" s="1" t="s">
        <v>719</v>
      </c>
      <c r="L43" s="1" t="s">
        <v>719</v>
      </c>
      <c r="M43" s="1" t="s">
        <v>450</v>
      </c>
      <c r="N43" s="1" t="s">
        <v>450</v>
      </c>
      <c r="O43" s="1" t="s">
        <v>451</v>
      </c>
      <c r="P43" s="1" t="s">
        <v>452</v>
      </c>
      <c r="Q43" s="1" t="s">
        <v>453</v>
      </c>
      <c r="R43" s="1" t="s">
        <v>720</v>
      </c>
      <c r="S43" s="1" t="s">
        <v>455</v>
      </c>
      <c r="T43" s="1" t="s">
        <v>456</v>
      </c>
      <c r="U43" s="1" t="s">
        <v>457</v>
      </c>
      <c r="V43" s="1" t="s">
        <v>539</v>
      </c>
    </row>
    <row r="44" s="1" customFormat="1" spans="1:22">
      <c r="A44" s="3">
        <v>21041019028</v>
      </c>
      <c r="B44" s="1" t="s">
        <v>442</v>
      </c>
      <c r="C44" s="1" t="s">
        <v>721</v>
      </c>
      <c r="D44" s="1" t="s">
        <v>722</v>
      </c>
      <c r="E44" s="1" t="s">
        <v>723</v>
      </c>
      <c r="F44" s="1" t="s">
        <v>442</v>
      </c>
      <c r="G44" s="1" t="s">
        <v>446</v>
      </c>
      <c r="H44" s="1" t="s">
        <v>447</v>
      </c>
      <c r="I44" s="1" t="s">
        <v>724</v>
      </c>
      <c r="J44" s="1" t="s">
        <v>30</v>
      </c>
      <c r="K44" s="1" t="s">
        <v>725</v>
      </c>
      <c r="L44" s="1" t="s">
        <v>725</v>
      </c>
      <c r="M44" s="1" t="s">
        <v>450</v>
      </c>
      <c r="N44" s="1" t="s">
        <v>450</v>
      </c>
      <c r="O44" s="1" t="s">
        <v>451</v>
      </c>
      <c r="P44" s="1" t="s">
        <v>452</v>
      </c>
      <c r="Q44" s="1" t="s">
        <v>453</v>
      </c>
      <c r="R44" s="1" t="s">
        <v>726</v>
      </c>
      <c r="S44" s="1" t="s">
        <v>455</v>
      </c>
      <c r="T44" s="1" t="s">
        <v>456</v>
      </c>
      <c r="U44" s="1" t="s">
        <v>457</v>
      </c>
      <c r="V44" s="1" t="s">
        <v>539</v>
      </c>
    </row>
    <row r="45" s="1" customFormat="1" spans="1:22">
      <c r="A45" s="3">
        <v>21040968069</v>
      </c>
      <c r="B45" s="1" t="s">
        <v>442</v>
      </c>
      <c r="C45" s="1" t="s">
        <v>727</v>
      </c>
      <c r="D45" s="1" t="s">
        <v>728</v>
      </c>
      <c r="E45" s="1" t="s">
        <v>729</v>
      </c>
      <c r="F45" s="1" t="s">
        <v>442</v>
      </c>
      <c r="G45" s="1" t="s">
        <v>446</v>
      </c>
      <c r="H45" s="1" t="s">
        <v>447</v>
      </c>
      <c r="I45" s="1" t="s">
        <v>730</v>
      </c>
      <c r="J45" s="1" t="s">
        <v>30</v>
      </c>
      <c r="K45" s="1" t="s">
        <v>731</v>
      </c>
      <c r="L45" s="1" t="s">
        <v>731</v>
      </c>
      <c r="M45" s="1" t="s">
        <v>450</v>
      </c>
      <c r="N45" s="1" t="s">
        <v>450</v>
      </c>
      <c r="O45" s="1" t="s">
        <v>451</v>
      </c>
      <c r="P45" s="1" t="s">
        <v>452</v>
      </c>
      <c r="Q45" s="1" t="s">
        <v>453</v>
      </c>
      <c r="R45" s="1" t="s">
        <v>732</v>
      </c>
      <c r="S45" s="1" t="s">
        <v>455</v>
      </c>
      <c r="T45" s="1" t="s">
        <v>456</v>
      </c>
      <c r="U45" s="1" t="s">
        <v>457</v>
      </c>
      <c r="V45" s="1" t="s">
        <v>486</v>
      </c>
    </row>
    <row r="46" s="1" customFormat="1" spans="1:22">
      <c r="A46" s="3">
        <v>18958173599</v>
      </c>
      <c r="B46" s="1" t="s">
        <v>733</v>
      </c>
      <c r="C46" s="1" t="s">
        <v>734</v>
      </c>
      <c r="D46" s="1" t="s">
        <v>735</v>
      </c>
      <c r="E46" s="1" t="s">
        <v>736</v>
      </c>
      <c r="F46" s="1" t="s">
        <v>442</v>
      </c>
      <c r="G46" s="1" t="s">
        <v>446</v>
      </c>
      <c r="H46" s="1" t="s">
        <v>447</v>
      </c>
      <c r="I46" s="1" t="s">
        <v>737</v>
      </c>
      <c r="J46" s="1" t="s">
        <v>30</v>
      </c>
      <c r="K46" s="1" t="s">
        <v>470</v>
      </c>
      <c r="L46" s="1" t="s">
        <v>470</v>
      </c>
      <c r="M46" s="1" t="s">
        <v>450</v>
      </c>
      <c r="N46" s="1" t="s">
        <v>450</v>
      </c>
      <c r="O46" s="1" t="s">
        <v>451</v>
      </c>
      <c r="P46" s="1" t="s">
        <v>452</v>
      </c>
      <c r="Q46" s="1" t="s">
        <v>453</v>
      </c>
      <c r="R46" s="1" t="s">
        <v>738</v>
      </c>
      <c r="S46" s="1" t="s">
        <v>455</v>
      </c>
      <c r="T46" s="1" t="s">
        <v>456</v>
      </c>
      <c r="U46" s="1" t="s">
        <v>457</v>
      </c>
      <c r="V46" s="1" t="s">
        <v>539</v>
      </c>
    </row>
    <row r="47" s="1" customFormat="1" spans="1:22">
      <c r="A47" s="3">
        <v>18955206371</v>
      </c>
      <c r="B47" s="1" t="s">
        <v>666</v>
      </c>
      <c r="C47" s="1" t="s">
        <v>739</v>
      </c>
      <c r="D47" s="1" t="s">
        <v>740</v>
      </c>
      <c r="E47" s="1" t="s">
        <v>741</v>
      </c>
      <c r="F47" s="1" t="s">
        <v>442</v>
      </c>
      <c r="G47" s="1" t="s">
        <v>446</v>
      </c>
      <c r="H47" s="1" t="s">
        <v>447</v>
      </c>
      <c r="I47" s="1" t="s">
        <v>742</v>
      </c>
      <c r="J47" s="1" t="s">
        <v>30</v>
      </c>
      <c r="K47" s="1" t="s">
        <v>743</v>
      </c>
      <c r="L47" s="1" t="s">
        <v>743</v>
      </c>
      <c r="M47" s="1" t="s">
        <v>450</v>
      </c>
      <c r="N47" s="1" t="s">
        <v>450</v>
      </c>
      <c r="O47" s="1" t="s">
        <v>451</v>
      </c>
      <c r="P47" s="1" t="s">
        <v>452</v>
      </c>
      <c r="Q47" s="1" t="s">
        <v>453</v>
      </c>
      <c r="R47" s="1" t="s">
        <v>744</v>
      </c>
      <c r="S47" s="1" t="s">
        <v>455</v>
      </c>
      <c r="T47" s="1" t="s">
        <v>456</v>
      </c>
      <c r="U47" s="1" t="s">
        <v>457</v>
      </c>
      <c r="V47" s="1" t="s">
        <v>539</v>
      </c>
    </row>
    <row r="48" s="1" customFormat="1" spans="1:22">
      <c r="A48" s="3">
        <v>21031986068</v>
      </c>
      <c r="B48" s="1" t="s">
        <v>647</v>
      </c>
      <c r="C48" s="1" t="s">
        <v>745</v>
      </c>
      <c r="D48" s="1" t="s">
        <v>746</v>
      </c>
      <c r="E48" s="1" t="s">
        <v>747</v>
      </c>
      <c r="F48" s="1" t="s">
        <v>442</v>
      </c>
      <c r="G48" s="1" t="s">
        <v>446</v>
      </c>
      <c r="H48" s="1" t="s">
        <v>447</v>
      </c>
      <c r="I48" s="1" t="s">
        <v>748</v>
      </c>
      <c r="J48" s="1" t="s">
        <v>30</v>
      </c>
      <c r="K48" s="1" t="s">
        <v>749</v>
      </c>
      <c r="L48" s="1" t="s">
        <v>749</v>
      </c>
      <c r="M48" s="1" t="s">
        <v>450</v>
      </c>
      <c r="N48" s="1" t="s">
        <v>450</v>
      </c>
      <c r="O48" s="1" t="s">
        <v>451</v>
      </c>
      <c r="P48" s="1" t="s">
        <v>452</v>
      </c>
      <c r="Q48" s="1" t="s">
        <v>453</v>
      </c>
      <c r="R48" s="1" t="s">
        <v>750</v>
      </c>
      <c r="S48" s="1" t="s">
        <v>455</v>
      </c>
      <c r="T48" s="1" t="s">
        <v>456</v>
      </c>
      <c r="U48" s="1" t="s">
        <v>457</v>
      </c>
      <c r="V48" s="1" t="s">
        <v>751</v>
      </c>
    </row>
    <row r="49" s="1" customFormat="1" spans="1:22">
      <c r="A49" s="3">
        <v>21008411663</v>
      </c>
      <c r="B49" s="1" t="s">
        <v>733</v>
      </c>
      <c r="C49" s="1" t="s">
        <v>752</v>
      </c>
      <c r="D49" s="1" t="s">
        <v>753</v>
      </c>
      <c r="E49" s="1" t="s">
        <v>754</v>
      </c>
      <c r="F49" s="1" t="s">
        <v>442</v>
      </c>
      <c r="G49" s="1" t="s">
        <v>446</v>
      </c>
      <c r="H49" s="1" t="s">
        <v>447</v>
      </c>
      <c r="I49" s="1" t="s">
        <v>755</v>
      </c>
      <c r="J49" s="1" t="s">
        <v>30</v>
      </c>
      <c r="K49" s="1" t="s">
        <v>756</v>
      </c>
      <c r="L49" s="1" t="s">
        <v>756</v>
      </c>
      <c r="M49" s="1" t="s">
        <v>450</v>
      </c>
      <c r="N49" s="1" t="s">
        <v>450</v>
      </c>
      <c r="O49" s="1" t="s">
        <v>451</v>
      </c>
      <c r="P49" s="1" t="s">
        <v>452</v>
      </c>
      <c r="Q49" s="1" t="s">
        <v>453</v>
      </c>
      <c r="R49" s="1" t="s">
        <v>757</v>
      </c>
      <c r="S49" s="1" t="s">
        <v>455</v>
      </c>
      <c r="T49" s="1" t="s">
        <v>456</v>
      </c>
      <c r="U49" s="1" t="s">
        <v>457</v>
      </c>
      <c r="V49" s="1" t="s">
        <v>539</v>
      </c>
    </row>
    <row r="50" s="1" customFormat="1" spans="1:22">
      <c r="A50" s="3">
        <v>18914160073</v>
      </c>
      <c r="B50" s="1" t="s">
        <v>758</v>
      </c>
      <c r="C50" s="1" t="s">
        <v>759</v>
      </c>
      <c r="D50" s="1" t="s">
        <v>760</v>
      </c>
      <c r="E50" s="1" t="s">
        <v>761</v>
      </c>
      <c r="F50" s="1" t="s">
        <v>659</v>
      </c>
      <c r="G50" s="1" t="s">
        <v>446</v>
      </c>
      <c r="H50" s="1" t="s">
        <v>447</v>
      </c>
      <c r="I50" s="1" t="s">
        <v>762</v>
      </c>
      <c r="J50" s="1" t="s">
        <v>30</v>
      </c>
      <c r="K50" s="1" t="s">
        <v>763</v>
      </c>
      <c r="L50" s="1" t="s">
        <v>763</v>
      </c>
      <c r="M50" s="1" t="s">
        <v>450</v>
      </c>
      <c r="N50" s="1" t="s">
        <v>450</v>
      </c>
      <c r="O50" s="1" t="s">
        <v>451</v>
      </c>
      <c r="P50" s="1" t="s">
        <v>452</v>
      </c>
      <c r="Q50" s="1" t="s">
        <v>453</v>
      </c>
      <c r="R50" s="1" t="s">
        <v>764</v>
      </c>
      <c r="S50" s="1" t="s">
        <v>455</v>
      </c>
      <c r="T50" s="1" t="s">
        <v>456</v>
      </c>
      <c r="U50" s="1" t="s">
        <v>457</v>
      </c>
      <c r="V50" s="1" t="s">
        <v>539</v>
      </c>
    </row>
    <row r="51" s="1" customFormat="1" spans="1:22">
      <c r="A51" s="3">
        <v>21033987745</v>
      </c>
      <c r="B51" s="1" t="s">
        <v>608</v>
      </c>
      <c r="C51" s="1" t="s">
        <v>765</v>
      </c>
      <c r="D51" s="1" t="s">
        <v>766</v>
      </c>
      <c r="E51" s="1" t="s">
        <v>767</v>
      </c>
      <c r="F51" s="1" t="s">
        <v>608</v>
      </c>
      <c r="G51" s="1" t="s">
        <v>446</v>
      </c>
      <c r="H51" s="1" t="s">
        <v>447</v>
      </c>
      <c r="I51" s="1" t="s">
        <v>689</v>
      </c>
      <c r="J51" s="1" t="s">
        <v>30</v>
      </c>
      <c r="K51" s="1" t="s">
        <v>690</v>
      </c>
      <c r="L51" s="1" t="s">
        <v>690</v>
      </c>
      <c r="M51" s="1" t="s">
        <v>450</v>
      </c>
      <c r="N51" s="1" t="s">
        <v>450</v>
      </c>
      <c r="O51" s="1" t="s">
        <v>451</v>
      </c>
      <c r="P51" s="1" t="s">
        <v>452</v>
      </c>
      <c r="Q51" s="1" t="s">
        <v>453</v>
      </c>
      <c r="R51" s="1" t="s">
        <v>768</v>
      </c>
      <c r="S51" s="1" t="s">
        <v>455</v>
      </c>
      <c r="T51" s="1" t="s">
        <v>456</v>
      </c>
      <c r="U51" s="1" t="s">
        <v>457</v>
      </c>
      <c r="V51" s="1" t="s">
        <v>479</v>
      </c>
    </row>
    <row r="52" s="1" customFormat="1" spans="1:22">
      <c r="A52" s="3">
        <v>18954784417</v>
      </c>
      <c r="B52" s="1" t="s">
        <v>666</v>
      </c>
      <c r="C52" s="1" t="s">
        <v>769</v>
      </c>
      <c r="D52" s="1" t="s">
        <v>770</v>
      </c>
      <c r="E52" s="1" t="s">
        <v>771</v>
      </c>
      <c r="F52" s="1" t="s">
        <v>608</v>
      </c>
      <c r="G52" s="1" t="s">
        <v>446</v>
      </c>
      <c r="H52" s="1" t="s">
        <v>447</v>
      </c>
      <c r="I52" s="1" t="s">
        <v>772</v>
      </c>
      <c r="J52" s="1" t="s">
        <v>30</v>
      </c>
      <c r="K52" s="1" t="s">
        <v>773</v>
      </c>
      <c r="L52" s="1" t="s">
        <v>773</v>
      </c>
      <c r="M52" s="1" t="s">
        <v>450</v>
      </c>
      <c r="N52" s="1" t="s">
        <v>450</v>
      </c>
      <c r="O52" s="1" t="s">
        <v>451</v>
      </c>
      <c r="P52" s="1" t="s">
        <v>452</v>
      </c>
      <c r="Q52" s="1" t="s">
        <v>453</v>
      </c>
      <c r="R52" s="1" t="s">
        <v>774</v>
      </c>
      <c r="S52" s="1" t="s">
        <v>455</v>
      </c>
      <c r="T52" s="1" t="s">
        <v>456</v>
      </c>
      <c r="U52" s="1" t="s">
        <v>457</v>
      </c>
      <c r="V52" s="1" t="s">
        <v>751</v>
      </c>
    </row>
    <row r="53" s="1" customFormat="1" spans="1:22">
      <c r="A53" s="3">
        <v>18816082348</v>
      </c>
      <c r="B53" s="1" t="s">
        <v>775</v>
      </c>
      <c r="C53" s="1" t="s">
        <v>776</v>
      </c>
      <c r="D53" s="1" t="s">
        <v>777</v>
      </c>
      <c r="E53" s="1" t="s">
        <v>778</v>
      </c>
      <c r="F53" s="1" t="s">
        <v>442</v>
      </c>
      <c r="G53" s="1" t="s">
        <v>446</v>
      </c>
      <c r="H53" s="1" t="s">
        <v>447</v>
      </c>
      <c r="I53" s="1" t="s">
        <v>779</v>
      </c>
      <c r="J53" s="1" t="s">
        <v>30</v>
      </c>
      <c r="K53" s="1" t="s">
        <v>780</v>
      </c>
      <c r="L53" s="1" t="s">
        <v>780</v>
      </c>
      <c r="M53" s="1" t="s">
        <v>450</v>
      </c>
      <c r="N53" s="1" t="s">
        <v>450</v>
      </c>
      <c r="O53" s="1" t="s">
        <v>451</v>
      </c>
      <c r="P53" s="1" t="s">
        <v>452</v>
      </c>
      <c r="Q53" s="1" t="s">
        <v>453</v>
      </c>
      <c r="R53" s="1" t="s">
        <v>781</v>
      </c>
      <c r="S53" s="1" t="s">
        <v>455</v>
      </c>
      <c r="T53" s="1" t="s">
        <v>456</v>
      </c>
      <c r="U53" s="1" t="s">
        <v>457</v>
      </c>
      <c r="V53" s="1" t="s">
        <v>539</v>
      </c>
    </row>
    <row r="54" s="1" customFormat="1" spans="1:22">
      <c r="A54" s="3">
        <v>21032834977</v>
      </c>
      <c r="B54" s="1" t="s">
        <v>608</v>
      </c>
      <c r="C54" s="1" t="s">
        <v>782</v>
      </c>
      <c r="D54" s="1" t="s">
        <v>783</v>
      </c>
      <c r="E54" s="1" t="s">
        <v>784</v>
      </c>
      <c r="F54" s="1" t="s">
        <v>442</v>
      </c>
      <c r="G54" s="1" t="s">
        <v>446</v>
      </c>
      <c r="H54" s="1" t="s">
        <v>447</v>
      </c>
      <c r="I54" s="1" t="s">
        <v>785</v>
      </c>
      <c r="J54" s="1" t="s">
        <v>30</v>
      </c>
      <c r="K54" s="1" t="s">
        <v>786</v>
      </c>
      <c r="L54" s="1" t="s">
        <v>786</v>
      </c>
      <c r="M54" s="1" t="s">
        <v>450</v>
      </c>
      <c r="N54" s="1" t="s">
        <v>450</v>
      </c>
      <c r="O54" s="1" t="s">
        <v>451</v>
      </c>
      <c r="P54" s="1" t="s">
        <v>452</v>
      </c>
      <c r="Q54" s="1" t="s">
        <v>453</v>
      </c>
      <c r="R54" s="1" t="s">
        <v>787</v>
      </c>
      <c r="S54" s="1" t="s">
        <v>455</v>
      </c>
      <c r="T54" s="1" t="s">
        <v>456</v>
      </c>
      <c r="U54" s="1" t="s">
        <v>457</v>
      </c>
      <c r="V54" s="1" t="s">
        <v>486</v>
      </c>
    </row>
    <row r="55" s="1" customFormat="1" spans="1:22">
      <c r="A55" s="3">
        <v>21040603799</v>
      </c>
      <c r="B55" s="1" t="s">
        <v>608</v>
      </c>
      <c r="C55" s="1" t="s">
        <v>788</v>
      </c>
      <c r="D55" s="1" t="s">
        <v>783</v>
      </c>
      <c r="E55" s="1" t="s">
        <v>789</v>
      </c>
      <c r="F55" s="1" t="s">
        <v>442</v>
      </c>
      <c r="G55" s="1" t="s">
        <v>446</v>
      </c>
      <c r="H55" s="1" t="s">
        <v>447</v>
      </c>
      <c r="I55" s="1" t="s">
        <v>790</v>
      </c>
      <c r="J55" s="1" t="s">
        <v>30</v>
      </c>
      <c r="K55" s="1" t="s">
        <v>791</v>
      </c>
      <c r="L55" s="1" t="s">
        <v>791</v>
      </c>
      <c r="M55" s="1" t="s">
        <v>450</v>
      </c>
      <c r="N55" s="1" t="s">
        <v>450</v>
      </c>
      <c r="O55" s="1" t="s">
        <v>451</v>
      </c>
      <c r="P55" s="1" t="s">
        <v>452</v>
      </c>
      <c r="Q55" s="1" t="s">
        <v>453</v>
      </c>
      <c r="R55" s="1" t="s">
        <v>792</v>
      </c>
      <c r="S55" s="1" t="s">
        <v>455</v>
      </c>
      <c r="T55" s="1" t="s">
        <v>456</v>
      </c>
      <c r="U55" s="1" t="s">
        <v>457</v>
      </c>
      <c r="V55" s="1" t="s">
        <v>486</v>
      </c>
    </row>
    <row r="56" s="1" customFormat="1" spans="1:22">
      <c r="A56" s="3">
        <v>21027324281</v>
      </c>
      <c r="B56" s="1" t="s">
        <v>647</v>
      </c>
      <c r="C56" s="1" t="s">
        <v>793</v>
      </c>
      <c r="D56" s="1" t="s">
        <v>794</v>
      </c>
      <c r="E56" s="1" t="s">
        <v>795</v>
      </c>
      <c r="F56" s="1" t="s">
        <v>442</v>
      </c>
      <c r="G56" s="1" t="s">
        <v>446</v>
      </c>
      <c r="H56" s="1" t="s">
        <v>447</v>
      </c>
      <c r="I56" s="1" t="s">
        <v>796</v>
      </c>
      <c r="J56" s="1" t="s">
        <v>30</v>
      </c>
      <c r="K56" s="1" t="s">
        <v>797</v>
      </c>
      <c r="L56" s="1" t="s">
        <v>797</v>
      </c>
      <c r="M56" s="1" t="s">
        <v>450</v>
      </c>
      <c r="N56" s="1" t="s">
        <v>450</v>
      </c>
      <c r="O56" s="1" t="s">
        <v>451</v>
      </c>
      <c r="P56" s="1" t="s">
        <v>452</v>
      </c>
      <c r="Q56" s="1" t="s">
        <v>453</v>
      </c>
      <c r="R56" s="1" t="s">
        <v>798</v>
      </c>
      <c r="S56" s="1" t="s">
        <v>455</v>
      </c>
      <c r="T56" s="1" t="s">
        <v>456</v>
      </c>
      <c r="U56" s="1" t="s">
        <v>457</v>
      </c>
      <c r="V56" s="1" t="s">
        <v>539</v>
      </c>
    </row>
    <row r="57" s="1" customFormat="1" spans="1:22">
      <c r="A57" s="3">
        <v>18957714183</v>
      </c>
      <c r="B57" s="1" t="s">
        <v>733</v>
      </c>
      <c r="C57" s="1" t="s">
        <v>799</v>
      </c>
      <c r="D57" s="1" t="s">
        <v>800</v>
      </c>
      <c r="E57" s="1" t="s">
        <v>801</v>
      </c>
      <c r="F57" s="1" t="s">
        <v>659</v>
      </c>
      <c r="G57" s="1" t="s">
        <v>446</v>
      </c>
      <c r="H57" s="1" t="s">
        <v>447</v>
      </c>
      <c r="I57" s="1" t="s">
        <v>802</v>
      </c>
      <c r="J57" s="1" t="s">
        <v>30</v>
      </c>
      <c r="K57" s="1" t="s">
        <v>803</v>
      </c>
      <c r="L57" s="1" t="s">
        <v>803</v>
      </c>
      <c r="M57" s="1" t="s">
        <v>450</v>
      </c>
      <c r="N57" s="1" t="s">
        <v>450</v>
      </c>
      <c r="O57" s="1" t="s">
        <v>451</v>
      </c>
      <c r="P57" s="1" t="s">
        <v>452</v>
      </c>
      <c r="Q57" s="1" t="s">
        <v>453</v>
      </c>
      <c r="R57" s="1" t="s">
        <v>804</v>
      </c>
      <c r="S57" s="1" t="s">
        <v>455</v>
      </c>
      <c r="T57" s="1" t="s">
        <v>456</v>
      </c>
      <c r="U57" s="1" t="s">
        <v>457</v>
      </c>
      <c r="V57" s="1" t="s">
        <v>518</v>
      </c>
    </row>
    <row r="58" s="1" customFormat="1" spans="1:22">
      <c r="A58" s="3">
        <v>18958463268</v>
      </c>
      <c r="B58" s="1" t="s">
        <v>733</v>
      </c>
      <c r="C58" s="1" t="s">
        <v>805</v>
      </c>
      <c r="D58" s="1" t="s">
        <v>806</v>
      </c>
      <c r="E58" s="1" t="s">
        <v>807</v>
      </c>
      <c r="F58" s="1" t="s">
        <v>442</v>
      </c>
      <c r="G58" s="1" t="s">
        <v>446</v>
      </c>
      <c r="H58" s="1" t="s">
        <v>447</v>
      </c>
      <c r="I58" s="1" t="s">
        <v>808</v>
      </c>
      <c r="J58" s="1" t="s">
        <v>30</v>
      </c>
      <c r="K58" s="1" t="s">
        <v>809</v>
      </c>
      <c r="L58" s="1" t="s">
        <v>809</v>
      </c>
      <c r="M58" s="1" t="s">
        <v>450</v>
      </c>
      <c r="N58" s="1" t="s">
        <v>450</v>
      </c>
      <c r="O58" s="1" t="s">
        <v>451</v>
      </c>
      <c r="P58" s="1" t="s">
        <v>452</v>
      </c>
      <c r="Q58" s="1" t="s">
        <v>453</v>
      </c>
      <c r="R58" s="1" t="s">
        <v>810</v>
      </c>
      <c r="S58" s="1" t="s">
        <v>455</v>
      </c>
      <c r="T58" s="1" t="s">
        <v>456</v>
      </c>
      <c r="U58" s="1" t="s">
        <v>457</v>
      </c>
      <c r="V58" s="1" t="s">
        <v>539</v>
      </c>
    </row>
    <row r="59" s="1" customFormat="1" spans="1:22">
      <c r="A59" s="3">
        <v>21019967535</v>
      </c>
      <c r="B59" s="1" t="s">
        <v>659</v>
      </c>
      <c r="C59" s="1" t="s">
        <v>811</v>
      </c>
      <c r="D59" s="1" t="s">
        <v>812</v>
      </c>
      <c r="E59" s="1" t="s">
        <v>813</v>
      </c>
      <c r="F59" s="1" t="s">
        <v>442</v>
      </c>
      <c r="G59" s="1" t="s">
        <v>446</v>
      </c>
      <c r="H59" s="1" t="s">
        <v>447</v>
      </c>
      <c r="I59" s="1" t="s">
        <v>814</v>
      </c>
      <c r="J59" s="1" t="s">
        <v>30</v>
      </c>
      <c r="K59" s="1" t="s">
        <v>815</v>
      </c>
      <c r="L59" s="1" t="s">
        <v>815</v>
      </c>
      <c r="M59" s="1" t="s">
        <v>450</v>
      </c>
      <c r="N59" s="1" t="s">
        <v>450</v>
      </c>
      <c r="O59" s="1" t="s">
        <v>451</v>
      </c>
      <c r="P59" s="1" t="s">
        <v>452</v>
      </c>
      <c r="Q59" s="1" t="s">
        <v>453</v>
      </c>
      <c r="R59" s="1" t="s">
        <v>816</v>
      </c>
      <c r="S59" s="1" t="s">
        <v>455</v>
      </c>
      <c r="T59" s="1" t="s">
        <v>456</v>
      </c>
      <c r="U59" s="1" t="s">
        <v>457</v>
      </c>
      <c r="V59" s="1" t="s">
        <v>817</v>
      </c>
    </row>
    <row r="60" s="1" customFormat="1" spans="1:22">
      <c r="A60" s="3">
        <v>21021881226</v>
      </c>
      <c r="B60" s="1" t="s">
        <v>659</v>
      </c>
      <c r="C60" s="1" t="s">
        <v>818</v>
      </c>
      <c r="D60" s="1" t="s">
        <v>819</v>
      </c>
      <c r="E60" s="1" t="s">
        <v>820</v>
      </c>
      <c r="F60" s="1" t="s">
        <v>442</v>
      </c>
      <c r="G60" s="1" t="s">
        <v>446</v>
      </c>
      <c r="H60" s="1" t="s">
        <v>447</v>
      </c>
      <c r="I60" s="1" t="s">
        <v>821</v>
      </c>
      <c r="J60" s="1" t="s">
        <v>30</v>
      </c>
      <c r="K60" s="1" t="s">
        <v>822</v>
      </c>
      <c r="L60" s="1" t="s">
        <v>822</v>
      </c>
      <c r="M60" s="1" t="s">
        <v>450</v>
      </c>
      <c r="N60" s="1" t="s">
        <v>450</v>
      </c>
      <c r="O60" s="1" t="s">
        <v>451</v>
      </c>
      <c r="P60" s="1" t="s">
        <v>452</v>
      </c>
      <c r="Q60" s="1" t="s">
        <v>453</v>
      </c>
      <c r="R60" s="1" t="s">
        <v>823</v>
      </c>
      <c r="S60" s="1" t="s">
        <v>455</v>
      </c>
      <c r="T60" s="1" t="s">
        <v>456</v>
      </c>
      <c r="U60" s="1" t="s">
        <v>457</v>
      </c>
      <c r="V60" s="1" t="s">
        <v>539</v>
      </c>
    </row>
    <row r="61" s="1" customFormat="1" spans="1:22">
      <c r="A61" s="3">
        <v>21035400334</v>
      </c>
      <c r="B61" s="1" t="s">
        <v>608</v>
      </c>
      <c r="C61" s="1" t="s">
        <v>824</v>
      </c>
      <c r="D61" s="1" t="s">
        <v>825</v>
      </c>
      <c r="E61" s="1" t="s">
        <v>826</v>
      </c>
      <c r="F61" s="1" t="s">
        <v>442</v>
      </c>
      <c r="G61" s="1" t="s">
        <v>446</v>
      </c>
      <c r="H61" s="1" t="s">
        <v>447</v>
      </c>
      <c r="I61" s="1" t="s">
        <v>827</v>
      </c>
      <c r="J61" s="1" t="s">
        <v>30</v>
      </c>
      <c r="K61" s="1" t="s">
        <v>828</v>
      </c>
      <c r="L61" s="1" t="s">
        <v>828</v>
      </c>
      <c r="M61" s="1" t="s">
        <v>450</v>
      </c>
      <c r="N61" s="1" t="s">
        <v>450</v>
      </c>
      <c r="O61" s="1" t="s">
        <v>451</v>
      </c>
      <c r="P61" s="1" t="s">
        <v>452</v>
      </c>
      <c r="Q61" s="1" t="s">
        <v>453</v>
      </c>
      <c r="R61" s="1" t="s">
        <v>829</v>
      </c>
      <c r="S61" s="1" t="s">
        <v>455</v>
      </c>
      <c r="T61" s="1" t="s">
        <v>456</v>
      </c>
      <c r="U61" s="1" t="s">
        <v>457</v>
      </c>
      <c r="V61" s="1" t="s">
        <v>830</v>
      </c>
    </row>
    <row r="62" s="1" customFormat="1" spans="1:22">
      <c r="A62" s="3">
        <v>21037757373</v>
      </c>
      <c r="B62" s="1" t="s">
        <v>608</v>
      </c>
      <c r="C62" s="1" t="s">
        <v>831</v>
      </c>
      <c r="D62" s="1" t="s">
        <v>832</v>
      </c>
      <c r="E62" s="1" t="s">
        <v>833</v>
      </c>
      <c r="F62" s="1" t="s">
        <v>442</v>
      </c>
      <c r="G62" s="1" t="s">
        <v>446</v>
      </c>
      <c r="H62" s="1" t="s">
        <v>447</v>
      </c>
      <c r="I62" s="1" t="s">
        <v>834</v>
      </c>
      <c r="J62" s="1" t="s">
        <v>30</v>
      </c>
      <c r="K62" s="1" t="s">
        <v>835</v>
      </c>
      <c r="L62" s="1" t="s">
        <v>835</v>
      </c>
      <c r="M62" s="1" t="s">
        <v>450</v>
      </c>
      <c r="N62" s="1" t="s">
        <v>450</v>
      </c>
      <c r="O62" s="1" t="s">
        <v>451</v>
      </c>
      <c r="P62" s="1" t="s">
        <v>452</v>
      </c>
      <c r="Q62" s="1" t="s">
        <v>453</v>
      </c>
      <c r="R62" s="1" t="s">
        <v>836</v>
      </c>
      <c r="S62" s="1" t="s">
        <v>455</v>
      </c>
      <c r="T62" s="1" t="s">
        <v>456</v>
      </c>
      <c r="U62" s="1" t="s">
        <v>457</v>
      </c>
      <c r="V62" s="1" t="s">
        <v>837</v>
      </c>
    </row>
    <row r="63" s="1" customFormat="1" spans="1:22">
      <c r="A63" s="3">
        <v>21023449087</v>
      </c>
      <c r="B63" s="1" t="s">
        <v>647</v>
      </c>
      <c r="C63" s="1" t="s">
        <v>838</v>
      </c>
      <c r="D63" s="1" t="s">
        <v>839</v>
      </c>
      <c r="E63" s="1" t="s">
        <v>840</v>
      </c>
      <c r="F63" s="1" t="s">
        <v>442</v>
      </c>
      <c r="G63" s="1" t="s">
        <v>446</v>
      </c>
      <c r="H63" s="1" t="s">
        <v>447</v>
      </c>
      <c r="I63" s="1" t="s">
        <v>841</v>
      </c>
      <c r="J63" s="1" t="s">
        <v>30</v>
      </c>
      <c r="K63" s="1" t="s">
        <v>842</v>
      </c>
      <c r="L63" s="1" t="s">
        <v>842</v>
      </c>
      <c r="M63" s="1" t="s">
        <v>450</v>
      </c>
      <c r="N63" s="1" t="s">
        <v>450</v>
      </c>
      <c r="O63" s="1" t="s">
        <v>451</v>
      </c>
      <c r="P63" s="1" t="s">
        <v>452</v>
      </c>
      <c r="Q63" s="1" t="s">
        <v>453</v>
      </c>
      <c r="R63" s="1" t="s">
        <v>843</v>
      </c>
      <c r="S63" s="1" t="s">
        <v>455</v>
      </c>
      <c r="T63" s="1" t="s">
        <v>456</v>
      </c>
      <c r="U63" s="1" t="s">
        <v>457</v>
      </c>
      <c r="V63" s="1" t="s">
        <v>518</v>
      </c>
    </row>
    <row r="64" s="1" customFormat="1" spans="1:22">
      <c r="A64" s="3">
        <v>18844674267</v>
      </c>
      <c r="B64" s="1" t="s">
        <v>844</v>
      </c>
      <c r="C64" s="1" t="s">
        <v>845</v>
      </c>
      <c r="D64" s="1" t="s">
        <v>846</v>
      </c>
      <c r="E64" s="1" t="s">
        <v>847</v>
      </c>
      <c r="F64" s="1" t="s">
        <v>442</v>
      </c>
      <c r="G64" s="1" t="s">
        <v>446</v>
      </c>
      <c r="H64" s="1" t="s">
        <v>447</v>
      </c>
      <c r="I64" s="1" t="s">
        <v>848</v>
      </c>
      <c r="J64" s="1" t="s">
        <v>30</v>
      </c>
      <c r="K64" s="1" t="s">
        <v>849</v>
      </c>
      <c r="L64" s="1" t="s">
        <v>849</v>
      </c>
      <c r="M64" s="1" t="s">
        <v>450</v>
      </c>
      <c r="N64" s="1" t="s">
        <v>450</v>
      </c>
      <c r="O64" s="1" t="s">
        <v>451</v>
      </c>
      <c r="P64" s="1" t="s">
        <v>452</v>
      </c>
      <c r="Q64" s="1" t="s">
        <v>453</v>
      </c>
      <c r="R64" s="1" t="s">
        <v>850</v>
      </c>
      <c r="S64" s="1" t="s">
        <v>455</v>
      </c>
      <c r="T64" s="1" t="s">
        <v>456</v>
      </c>
      <c r="U64" s="1" t="s">
        <v>457</v>
      </c>
      <c r="V64" s="1" t="s">
        <v>751</v>
      </c>
    </row>
    <row r="65" s="1" customFormat="1" spans="1:22">
      <c r="A65" s="3">
        <v>18958362030</v>
      </c>
      <c r="B65" s="1" t="s">
        <v>733</v>
      </c>
      <c r="C65" s="1" t="s">
        <v>851</v>
      </c>
      <c r="D65" s="1" t="s">
        <v>852</v>
      </c>
      <c r="E65" s="1" t="s">
        <v>853</v>
      </c>
      <c r="F65" s="1" t="s">
        <v>733</v>
      </c>
      <c r="G65" s="1" t="s">
        <v>446</v>
      </c>
      <c r="H65" s="1" t="s">
        <v>447</v>
      </c>
      <c r="I65" s="1" t="s">
        <v>854</v>
      </c>
      <c r="J65" s="1" t="s">
        <v>30</v>
      </c>
      <c r="K65" s="1" t="s">
        <v>855</v>
      </c>
      <c r="L65" s="1" t="s">
        <v>855</v>
      </c>
      <c r="M65" s="1" t="s">
        <v>450</v>
      </c>
      <c r="N65" s="1" t="s">
        <v>450</v>
      </c>
      <c r="O65" s="1" t="s">
        <v>451</v>
      </c>
      <c r="P65" s="1" t="s">
        <v>452</v>
      </c>
      <c r="Q65" s="1" t="s">
        <v>453</v>
      </c>
      <c r="R65" s="1" t="s">
        <v>856</v>
      </c>
      <c r="S65" s="1" t="s">
        <v>455</v>
      </c>
      <c r="T65" s="1" t="s">
        <v>456</v>
      </c>
      <c r="U65" s="1" t="s">
        <v>457</v>
      </c>
      <c r="V65" s="1" t="s">
        <v>486</v>
      </c>
    </row>
    <row r="66" s="1" customFormat="1" spans="1:22">
      <c r="A66" s="3">
        <v>21038744581</v>
      </c>
      <c r="B66" s="1" t="s">
        <v>608</v>
      </c>
      <c r="C66" s="1" t="s">
        <v>857</v>
      </c>
      <c r="D66" s="1" t="s">
        <v>858</v>
      </c>
      <c r="E66" s="1" t="s">
        <v>859</v>
      </c>
      <c r="F66" s="1" t="s">
        <v>608</v>
      </c>
      <c r="G66" s="1" t="s">
        <v>446</v>
      </c>
      <c r="H66" s="1" t="s">
        <v>447</v>
      </c>
      <c r="I66" s="1" t="s">
        <v>860</v>
      </c>
      <c r="J66" s="1" t="s">
        <v>30</v>
      </c>
      <c r="K66" s="1" t="s">
        <v>861</v>
      </c>
      <c r="L66" s="1" t="s">
        <v>861</v>
      </c>
      <c r="M66" s="1" t="s">
        <v>450</v>
      </c>
      <c r="N66" s="1" t="s">
        <v>450</v>
      </c>
      <c r="O66" s="1" t="s">
        <v>451</v>
      </c>
      <c r="P66" s="1" t="s">
        <v>452</v>
      </c>
      <c r="Q66" s="1" t="s">
        <v>453</v>
      </c>
      <c r="R66" s="1" t="s">
        <v>862</v>
      </c>
      <c r="S66" s="1" t="s">
        <v>455</v>
      </c>
      <c r="T66" s="1" t="s">
        <v>456</v>
      </c>
      <c r="U66" s="1" t="s">
        <v>457</v>
      </c>
      <c r="V66" s="1" t="s">
        <v>539</v>
      </c>
    </row>
    <row r="67" s="1" customFormat="1" spans="1:22">
      <c r="A67" s="3">
        <v>21022274972</v>
      </c>
      <c r="B67" s="1" t="s">
        <v>659</v>
      </c>
      <c r="C67" s="1" t="s">
        <v>863</v>
      </c>
      <c r="D67" s="1" t="s">
        <v>864</v>
      </c>
      <c r="E67" s="1" t="s">
        <v>865</v>
      </c>
      <c r="F67" s="1" t="s">
        <v>442</v>
      </c>
      <c r="G67" s="1" t="s">
        <v>446</v>
      </c>
      <c r="H67" s="1" t="s">
        <v>447</v>
      </c>
      <c r="I67" s="1" t="s">
        <v>866</v>
      </c>
      <c r="J67" s="1" t="s">
        <v>30</v>
      </c>
      <c r="K67" s="1" t="s">
        <v>867</v>
      </c>
      <c r="L67" s="1" t="s">
        <v>867</v>
      </c>
      <c r="M67" s="1" t="s">
        <v>450</v>
      </c>
      <c r="N67" s="1" t="s">
        <v>450</v>
      </c>
      <c r="O67" s="1" t="s">
        <v>451</v>
      </c>
      <c r="P67" s="1" t="s">
        <v>452</v>
      </c>
      <c r="Q67" s="1" t="s">
        <v>453</v>
      </c>
      <c r="R67" s="1" t="s">
        <v>868</v>
      </c>
      <c r="S67" s="1" t="s">
        <v>455</v>
      </c>
      <c r="T67" s="1" t="s">
        <v>456</v>
      </c>
      <c r="U67" s="1" t="s">
        <v>457</v>
      </c>
      <c r="V67" s="1" t="s">
        <v>751</v>
      </c>
    </row>
    <row r="68" s="1" customFormat="1" spans="1:22">
      <c r="A68" s="3">
        <v>18959345276</v>
      </c>
      <c r="B68" s="1" t="s">
        <v>733</v>
      </c>
      <c r="C68" s="1" t="s">
        <v>869</v>
      </c>
      <c r="D68" s="1" t="s">
        <v>870</v>
      </c>
      <c r="E68" s="1" t="s">
        <v>871</v>
      </c>
      <c r="F68" s="1" t="s">
        <v>659</v>
      </c>
      <c r="G68" s="1" t="s">
        <v>446</v>
      </c>
      <c r="H68" s="1" t="s">
        <v>447</v>
      </c>
      <c r="I68" s="1" t="s">
        <v>872</v>
      </c>
      <c r="J68" s="1" t="s">
        <v>30</v>
      </c>
      <c r="K68" s="1" t="s">
        <v>873</v>
      </c>
      <c r="L68" s="1" t="s">
        <v>873</v>
      </c>
      <c r="M68" s="1" t="s">
        <v>450</v>
      </c>
      <c r="N68" s="1" t="s">
        <v>450</v>
      </c>
      <c r="O68" s="1" t="s">
        <v>451</v>
      </c>
      <c r="P68" s="1" t="s">
        <v>452</v>
      </c>
      <c r="Q68" s="1" t="s">
        <v>453</v>
      </c>
      <c r="R68" s="1" t="s">
        <v>874</v>
      </c>
      <c r="S68" s="1" t="s">
        <v>455</v>
      </c>
      <c r="T68" s="1" t="s">
        <v>456</v>
      </c>
      <c r="U68" s="1" t="s">
        <v>457</v>
      </c>
      <c r="V68" s="1" t="s">
        <v>837</v>
      </c>
    </row>
    <row r="69" s="1" customFormat="1" spans="1:22">
      <c r="A69" s="3">
        <v>18957837517</v>
      </c>
      <c r="B69" s="1" t="s">
        <v>733</v>
      </c>
      <c r="C69" s="1" t="s">
        <v>875</v>
      </c>
      <c r="D69" s="1" t="s">
        <v>876</v>
      </c>
      <c r="E69" s="1" t="s">
        <v>877</v>
      </c>
      <c r="F69" s="1" t="s">
        <v>608</v>
      </c>
      <c r="G69" s="1" t="s">
        <v>446</v>
      </c>
      <c r="H69" s="1" t="s">
        <v>447</v>
      </c>
      <c r="I69" s="1" t="s">
        <v>878</v>
      </c>
      <c r="J69" s="1" t="s">
        <v>30</v>
      </c>
      <c r="K69" s="1" t="s">
        <v>879</v>
      </c>
      <c r="L69" s="1" t="s">
        <v>879</v>
      </c>
      <c r="M69" s="1" t="s">
        <v>450</v>
      </c>
      <c r="N69" s="1" t="s">
        <v>450</v>
      </c>
      <c r="O69" s="1" t="s">
        <v>451</v>
      </c>
      <c r="P69" s="1" t="s">
        <v>452</v>
      </c>
      <c r="Q69" s="1" t="s">
        <v>453</v>
      </c>
      <c r="R69" s="1" t="s">
        <v>880</v>
      </c>
      <c r="S69" s="1" t="s">
        <v>455</v>
      </c>
      <c r="T69" s="1" t="s">
        <v>456</v>
      </c>
      <c r="U69" s="1" t="s">
        <v>457</v>
      </c>
      <c r="V69" s="1" t="s">
        <v>518</v>
      </c>
    </row>
    <row r="70" s="1" customFormat="1" spans="1:22">
      <c r="A70" s="3">
        <v>18919759456</v>
      </c>
      <c r="B70" s="1" t="s">
        <v>881</v>
      </c>
      <c r="C70" s="1" t="s">
        <v>882</v>
      </c>
      <c r="D70" s="1" t="s">
        <v>883</v>
      </c>
      <c r="E70" s="1" t="s">
        <v>884</v>
      </c>
      <c r="F70" s="1" t="s">
        <v>733</v>
      </c>
      <c r="G70" s="1" t="s">
        <v>446</v>
      </c>
      <c r="H70" s="1" t="s">
        <v>447</v>
      </c>
      <c r="I70" s="1" t="s">
        <v>885</v>
      </c>
      <c r="J70" s="1" t="s">
        <v>30</v>
      </c>
      <c r="K70" s="1" t="s">
        <v>886</v>
      </c>
      <c r="L70" s="1" t="s">
        <v>886</v>
      </c>
      <c r="M70" s="1" t="s">
        <v>450</v>
      </c>
      <c r="N70" s="1" t="s">
        <v>450</v>
      </c>
      <c r="O70" s="1" t="s">
        <v>451</v>
      </c>
      <c r="P70" s="1" t="s">
        <v>452</v>
      </c>
      <c r="Q70" s="1" t="s">
        <v>453</v>
      </c>
      <c r="R70" s="1" t="s">
        <v>887</v>
      </c>
      <c r="S70" s="1" t="s">
        <v>455</v>
      </c>
      <c r="T70" s="1" t="s">
        <v>456</v>
      </c>
      <c r="U70" s="1" t="s">
        <v>457</v>
      </c>
      <c r="V70" s="1" t="s">
        <v>539</v>
      </c>
    </row>
    <row r="71" s="1" customFormat="1" spans="1:22">
      <c r="A71" s="3">
        <v>18949677541</v>
      </c>
      <c r="B71" s="1" t="s">
        <v>888</v>
      </c>
      <c r="C71" s="1" t="s">
        <v>889</v>
      </c>
      <c r="D71" s="1" t="s">
        <v>890</v>
      </c>
      <c r="E71" s="1" t="s">
        <v>891</v>
      </c>
      <c r="F71" s="1" t="s">
        <v>442</v>
      </c>
      <c r="G71" s="1" t="s">
        <v>446</v>
      </c>
      <c r="H71" s="1" t="s">
        <v>447</v>
      </c>
      <c r="I71" s="1" t="s">
        <v>892</v>
      </c>
      <c r="J71" s="1" t="s">
        <v>30</v>
      </c>
      <c r="K71" s="1" t="s">
        <v>893</v>
      </c>
      <c r="L71" s="1" t="s">
        <v>893</v>
      </c>
      <c r="M71" s="1" t="s">
        <v>450</v>
      </c>
      <c r="N71" s="1" t="s">
        <v>450</v>
      </c>
      <c r="O71" s="1" t="s">
        <v>451</v>
      </c>
      <c r="P71" s="1" t="s">
        <v>452</v>
      </c>
      <c r="Q71" s="1" t="s">
        <v>453</v>
      </c>
      <c r="R71" s="1" t="s">
        <v>894</v>
      </c>
      <c r="S71" s="1" t="s">
        <v>455</v>
      </c>
      <c r="T71" s="1" t="s">
        <v>456</v>
      </c>
      <c r="U71" s="1" t="s">
        <v>457</v>
      </c>
      <c r="V71" s="1" t="s">
        <v>539</v>
      </c>
    </row>
    <row r="72" s="1" customFormat="1" spans="1:22">
      <c r="A72" s="3">
        <v>18959234050</v>
      </c>
      <c r="B72" s="1" t="s">
        <v>733</v>
      </c>
      <c r="C72" s="1" t="s">
        <v>895</v>
      </c>
      <c r="D72" s="1" t="s">
        <v>896</v>
      </c>
      <c r="E72" s="1" t="s">
        <v>897</v>
      </c>
      <c r="F72" s="1" t="s">
        <v>647</v>
      </c>
      <c r="G72" s="1" t="s">
        <v>446</v>
      </c>
      <c r="H72" s="1" t="s">
        <v>447</v>
      </c>
      <c r="I72" s="1" t="s">
        <v>898</v>
      </c>
      <c r="J72" s="1" t="s">
        <v>30</v>
      </c>
      <c r="K72" s="1" t="s">
        <v>899</v>
      </c>
      <c r="L72" s="1" t="s">
        <v>899</v>
      </c>
      <c r="M72" s="1" t="s">
        <v>450</v>
      </c>
      <c r="N72" s="1" t="s">
        <v>450</v>
      </c>
      <c r="O72" s="1" t="s">
        <v>451</v>
      </c>
      <c r="P72" s="1" t="s">
        <v>452</v>
      </c>
      <c r="Q72" s="1" t="s">
        <v>453</v>
      </c>
      <c r="R72" s="1" t="s">
        <v>900</v>
      </c>
      <c r="S72" s="1" t="s">
        <v>455</v>
      </c>
      <c r="T72" s="1" t="s">
        <v>456</v>
      </c>
      <c r="U72" s="1" t="s">
        <v>457</v>
      </c>
      <c r="V72" s="1" t="s">
        <v>539</v>
      </c>
    </row>
    <row r="73" s="1" customFormat="1" spans="1:22">
      <c r="A73" s="3">
        <v>21029539758</v>
      </c>
      <c r="B73" s="1" t="s">
        <v>647</v>
      </c>
      <c r="C73" s="1" t="s">
        <v>901</v>
      </c>
      <c r="D73" s="1" t="s">
        <v>902</v>
      </c>
      <c r="E73" s="1" t="s">
        <v>903</v>
      </c>
      <c r="F73" s="1" t="s">
        <v>608</v>
      </c>
      <c r="G73" s="1" t="s">
        <v>446</v>
      </c>
      <c r="H73" s="1" t="s">
        <v>447</v>
      </c>
      <c r="I73" s="1" t="s">
        <v>904</v>
      </c>
      <c r="J73" s="1" t="s">
        <v>30</v>
      </c>
      <c r="K73" s="1" t="s">
        <v>905</v>
      </c>
      <c r="L73" s="1" t="s">
        <v>905</v>
      </c>
      <c r="M73" s="1" t="s">
        <v>450</v>
      </c>
      <c r="N73" s="1" t="s">
        <v>450</v>
      </c>
      <c r="O73" s="1" t="s">
        <v>451</v>
      </c>
      <c r="P73" s="1" t="s">
        <v>452</v>
      </c>
      <c r="Q73" s="1" t="s">
        <v>453</v>
      </c>
      <c r="R73" s="1" t="s">
        <v>906</v>
      </c>
      <c r="S73" s="1" t="s">
        <v>455</v>
      </c>
      <c r="T73" s="1" t="s">
        <v>456</v>
      </c>
      <c r="U73" s="1" t="s">
        <v>457</v>
      </c>
      <c r="V73" s="1" t="s">
        <v>479</v>
      </c>
    </row>
    <row r="74" s="1" customFormat="1" spans="1:22">
      <c r="A74" s="3">
        <v>18905924311</v>
      </c>
      <c r="B74" s="1" t="s">
        <v>907</v>
      </c>
      <c r="C74" s="1" t="s">
        <v>908</v>
      </c>
      <c r="D74" s="1" t="s">
        <v>909</v>
      </c>
      <c r="E74" s="1" t="s">
        <v>910</v>
      </c>
      <c r="F74" s="1" t="s">
        <v>608</v>
      </c>
      <c r="G74" s="1" t="s">
        <v>446</v>
      </c>
      <c r="H74" s="1" t="s">
        <v>447</v>
      </c>
      <c r="I74" s="1" t="s">
        <v>911</v>
      </c>
      <c r="J74" s="1" t="s">
        <v>30</v>
      </c>
      <c r="K74" s="1" t="s">
        <v>912</v>
      </c>
      <c r="L74" s="1" t="s">
        <v>912</v>
      </c>
      <c r="M74" s="1" t="s">
        <v>450</v>
      </c>
      <c r="N74" s="1" t="s">
        <v>450</v>
      </c>
      <c r="O74" s="1" t="s">
        <v>451</v>
      </c>
      <c r="P74" s="1" t="s">
        <v>452</v>
      </c>
      <c r="Q74" s="1" t="s">
        <v>453</v>
      </c>
      <c r="R74" s="1" t="s">
        <v>913</v>
      </c>
      <c r="S74" s="1" t="s">
        <v>455</v>
      </c>
      <c r="T74" s="1" t="s">
        <v>456</v>
      </c>
      <c r="U74" s="1" t="s">
        <v>457</v>
      </c>
      <c r="V74" s="1" t="s">
        <v>458</v>
      </c>
    </row>
    <row r="75" s="1" customFormat="1" spans="1:22">
      <c r="A75" s="3">
        <v>18951042519</v>
      </c>
      <c r="B75" s="1" t="s">
        <v>888</v>
      </c>
      <c r="C75" s="1" t="s">
        <v>914</v>
      </c>
      <c r="D75" s="1" t="s">
        <v>915</v>
      </c>
      <c r="E75" s="1" t="s">
        <v>916</v>
      </c>
      <c r="F75" s="1" t="s">
        <v>442</v>
      </c>
      <c r="G75" s="1" t="s">
        <v>446</v>
      </c>
      <c r="H75" s="1" t="s">
        <v>447</v>
      </c>
      <c r="I75" s="1" t="s">
        <v>917</v>
      </c>
      <c r="J75" s="1" t="s">
        <v>30</v>
      </c>
      <c r="K75" s="1" t="s">
        <v>918</v>
      </c>
      <c r="L75" s="1" t="s">
        <v>918</v>
      </c>
      <c r="M75" s="1" t="s">
        <v>450</v>
      </c>
      <c r="N75" s="1" t="s">
        <v>450</v>
      </c>
      <c r="O75" s="1" t="s">
        <v>451</v>
      </c>
      <c r="P75" s="1" t="s">
        <v>452</v>
      </c>
      <c r="Q75" s="1" t="s">
        <v>453</v>
      </c>
      <c r="R75" s="1" t="s">
        <v>919</v>
      </c>
      <c r="S75" s="1" t="s">
        <v>455</v>
      </c>
      <c r="T75" s="1" t="s">
        <v>456</v>
      </c>
      <c r="U75" s="1" t="s">
        <v>457</v>
      </c>
      <c r="V75" s="1" t="s">
        <v>751</v>
      </c>
    </row>
    <row r="76" s="1" customFormat="1" spans="1:22">
      <c r="A76" s="3">
        <v>18953040691</v>
      </c>
      <c r="B76" s="1" t="s">
        <v>615</v>
      </c>
      <c r="C76" s="1" t="s">
        <v>920</v>
      </c>
      <c r="D76" s="1" t="s">
        <v>915</v>
      </c>
      <c r="E76" s="1" t="s">
        <v>921</v>
      </c>
      <c r="F76" s="1" t="s">
        <v>442</v>
      </c>
      <c r="G76" s="1" t="s">
        <v>446</v>
      </c>
      <c r="H76" s="1" t="s">
        <v>447</v>
      </c>
      <c r="I76" s="1" t="s">
        <v>922</v>
      </c>
      <c r="J76" s="1" t="s">
        <v>30</v>
      </c>
      <c r="K76" s="1" t="s">
        <v>923</v>
      </c>
      <c r="L76" s="1" t="s">
        <v>923</v>
      </c>
      <c r="M76" s="1" t="s">
        <v>450</v>
      </c>
      <c r="N76" s="1" t="s">
        <v>450</v>
      </c>
      <c r="O76" s="1" t="s">
        <v>451</v>
      </c>
      <c r="P76" s="1" t="s">
        <v>452</v>
      </c>
      <c r="Q76" s="1" t="s">
        <v>453</v>
      </c>
      <c r="R76" s="1" t="s">
        <v>924</v>
      </c>
      <c r="S76" s="1" t="s">
        <v>455</v>
      </c>
      <c r="T76" s="1" t="s">
        <v>456</v>
      </c>
      <c r="U76" s="1" t="s">
        <v>457</v>
      </c>
      <c r="V76" s="1" t="s">
        <v>751</v>
      </c>
    </row>
    <row r="77" s="1" customFormat="1" spans="1:22">
      <c r="A77" s="3">
        <v>18727912934</v>
      </c>
      <c r="B77" s="1" t="s">
        <v>925</v>
      </c>
      <c r="C77" s="1" t="s">
        <v>926</v>
      </c>
      <c r="D77" s="1" t="s">
        <v>927</v>
      </c>
      <c r="E77" s="1" t="s">
        <v>928</v>
      </c>
      <c r="F77" s="1" t="s">
        <v>659</v>
      </c>
      <c r="G77" s="1" t="s">
        <v>446</v>
      </c>
      <c r="H77" s="1" t="s">
        <v>447</v>
      </c>
      <c r="I77" s="1" t="s">
        <v>929</v>
      </c>
      <c r="J77" s="1" t="s">
        <v>30</v>
      </c>
      <c r="K77" s="1" t="s">
        <v>930</v>
      </c>
      <c r="L77" s="1" t="s">
        <v>930</v>
      </c>
      <c r="M77" s="1" t="s">
        <v>450</v>
      </c>
      <c r="N77" s="1" t="s">
        <v>450</v>
      </c>
      <c r="O77" s="1" t="s">
        <v>451</v>
      </c>
      <c r="P77" s="1" t="s">
        <v>452</v>
      </c>
      <c r="Q77" s="1" t="s">
        <v>453</v>
      </c>
      <c r="R77" s="1" t="s">
        <v>931</v>
      </c>
      <c r="S77" s="1" t="s">
        <v>455</v>
      </c>
      <c r="T77" s="1" t="s">
        <v>456</v>
      </c>
      <c r="U77" s="1" t="s">
        <v>457</v>
      </c>
      <c r="V77" s="1" t="s">
        <v>932</v>
      </c>
    </row>
    <row r="78" s="1" customFormat="1" spans="1:22">
      <c r="A78" s="3">
        <v>18595743104</v>
      </c>
      <c r="B78" s="1" t="s">
        <v>933</v>
      </c>
      <c r="C78" s="1" t="s">
        <v>934</v>
      </c>
      <c r="D78" s="1" t="s">
        <v>935</v>
      </c>
      <c r="E78" s="1" t="s">
        <v>936</v>
      </c>
      <c r="F78" s="1" t="s">
        <v>647</v>
      </c>
      <c r="G78" s="1" t="s">
        <v>446</v>
      </c>
      <c r="H78" s="1" t="s">
        <v>447</v>
      </c>
      <c r="I78" s="1" t="s">
        <v>937</v>
      </c>
      <c r="J78" s="1" t="s">
        <v>30</v>
      </c>
      <c r="K78" s="1" t="s">
        <v>938</v>
      </c>
      <c r="L78" s="1" t="s">
        <v>938</v>
      </c>
      <c r="M78" s="1" t="s">
        <v>450</v>
      </c>
      <c r="N78" s="1" t="s">
        <v>450</v>
      </c>
      <c r="O78" s="1" t="s">
        <v>451</v>
      </c>
      <c r="P78" s="1" t="s">
        <v>452</v>
      </c>
      <c r="Q78" s="1" t="s">
        <v>453</v>
      </c>
      <c r="R78" s="1" t="s">
        <v>939</v>
      </c>
      <c r="S78" s="1" t="s">
        <v>455</v>
      </c>
      <c r="T78" s="1" t="s">
        <v>456</v>
      </c>
      <c r="U78" s="1" t="s">
        <v>457</v>
      </c>
      <c r="V78" s="1" t="s">
        <v>539</v>
      </c>
    </row>
    <row r="79" s="1" customFormat="1" spans="1:22">
      <c r="A79" s="3">
        <v>18754665343</v>
      </c>
      <c r="B79" s="1" t="s">
        <v>940</v>
      </c>
      <c r="C79" s="1" t="s">
        <v>941</v>
      </c>
      <c r="D79" s="1" t="s">
        <v>942</v>
      </c>
      <c r="E79" s="1" t="s">
        <v>943</v>
      </c>
      <c r="F79" s="1" t="s">
        <v>647</v>
      </c>
      <c r="G79" s="1" t="s">
        <v>446</v>
      </c>
      <c r="H79" s="1" t="s">
        <v>447</v>
      </c>
      <c r="I79" s="1" t="s">
        <v>944</v>
      </c>
      <c r="J79" s="1" t="s">
        <v>30</v>
      </c>
      <c r="K79" s="1" t="s">
        <v>945</v>
      </c>
      <c r="L79" s="1" t="s">
        <v>945</v>
      </c>
      <c r="M79" s="1" t="s">
        <v>450</v>
      </c>
      <c r="N79" s="1" t="s">
        <v>450</v>
      </c>
      <c r="O79" s="1" t="s">
        <v>451</v>
      </c>
      <c r="P79" s="1" t="s">
        <v>452</v>
      </c>
      <c r="Q79" s="1" t="s">
        <v>453</v>
      </c>
      <c r="R79" s="1" t="s">
        <v>946</v>
      </c>
      <c r="S79" s="1" t="s">
        <v>455</v>
      </c>
      <c r="T79" s="1" t="s">
        <v>456</v>
      </c>
      <c r="U79" s="1" t="s">
        <v>457</v>
      </c>
      <c r="V79" s="1" t="s">
        <v>539</v>
      </c>
    </row>
    <row r="80" s="1" customFormat="1" spans="1:22">
      <c r="A80" s="3">
        <v>18350727964</v>
      </c>
      <c r="B80" s="1" t="s">
        <v>947</v>
      </c>
      <c r="C80" s="1" t="s">
        <v>948</v>
      </c>
      <c r="D80" s="1" t="s">
        <v>753</v>
      </c>
      <c r="E80" s="1" t="s">
        <v>949</v>
      </c>
      <c r="F80" s="1" t="s">
        <v>659</v>
      </c>
      <c r="G80" s="1" t="s">
        <v>446</v>
      </c>
      <c r="H80" s="1" t="s">
        <v>447</v>
      </c>
      <c r="I80" s="1" t="s">
        <v>950</v>
      </c>
      <c r="J80" s="1" t="s">
        <v>30</v>
      </c>
      <c r="K80" s="1" t="s">
        <v>951</v>
      </c>
      <c r="L80" s="1" t="s">
        <v>951</v>
      </c>
      <c r="M80" s="1" t="s">
        <v>450</v>
      </c>
      <c r="N80" s="1" t="s">
        <v>450</v>
      </c>
      <c r="O80" s="1" t="s">
        <v>451</v>
      </c>
      <c r="P80" s="1" t="s">
        <v>452</v>
      </c>
      <c r="Q80" s="1" t="s">
        <v>453</v>
      </c>
      <c r="R80" s="1" t="s">
        <v>952</v>
      </c>
      <c r="S80" s="1" t="s">
        <v>455</v>
      </c>
      <c r="T80" s="1" t="s">
        <v>456</v>
      </c>
      <c r="U80" s="1" t="s">
        <v>457</v>
      </c>
      <c r="V80" s="1" t="s">
        <v>539</v>
      </c>
    </row>
    <row r="81" s="1" customFormat="1" spans="1:22">
      <c r="A81" s="3">
        <v>18232380630</v>
      </c>
      <c r="B81" s="1" t="s">
        <v>953</v>
      </c>
      <c r="C81" s="1" t="s">
        <v>954</v>
      </c>
      <c r="D81" s="1" t="s">
        <v>955</v>
      </c>
      <c r="E81" s="1" t="s">
        <v>956</v>
      </c>
      <c r="F81" s="1" t="s">
        <v>647</v>
      </c>
      <c r="G81" s="1" t="s">
        <v>446</v>
      </c>
      <c r="H81" s="1" t="s">
        <v>447</v>
      </c>
      <c r="I81" s="1" t="s">
        <v>957</v>
      </c>
      <c r="J81" s="1" t="s">
        <v>30</v>
      </c>
      <c r="K81" s="1" t="s">
        <v>958</v>
      </c>
      <c r="L81" s="1" t="s">
        <v>958</v>
      </c>
      <c r="M81" s="1" t="s">
        <v>450</v>
      </c>
      <c r="N81" s="1" t="s">
        <v>450</v>
      </c>
      <c r="O81" s="1" t="s">
        <v>451</v>
      </c>
      <c r="P81" s="1" t="s">
        <v>452</v>
      </c>
      <c r="Q81" s="1" t="s">
        <v>453</v>
      </c>
      <c r="R81" s="1" t="s">
        <v>959</v>
      </c>
      <c r="S81" s="1" t="s">
        <v>455</v>
      </c>
      <c r="T81" s="1" t="s">
        <v>456</v>
      </c>
      <c r="U81" s="1" t="s">
        <v>457</v>
      </c>
      <c r="V81" s="1" t="s">
        <v>539</v>
      </c>
    </row>
    <row r="82" s="1" customFormat="1" spans="1:22">
      <c r="A82" s="3">
        <v>18055330257</v>
      </c>
      <c r="B82" s="1" t="s">
        <v>960</v>
      </c>
      <c r="C82" s="1" t="s">
        <v>961</v>
      </c>
      <c r="D82" s="1" t="s">
        <v>955</v>
      </c>
      <c r="E82" s="1" t="s">
        <v>962</v>
      </c>
      <c r="F82" s="1" t="s">
        <v>608</v>
      </c>
      <c r="G82" s="1" t="s">
        <v>446</v>
      </c>
      <c r="H82" s="1" t="s">
        <v>447</v>
      </c>
      <c r="I82" s="1" t="s">
        <v>963</v>
      </c>
      <c r="J82" s="1" t="s">
        <v>30</v>
      </c>
      <c r="K82" s="1" t="s">
        <v>964</v>
      </c>
      <c r="L82" s="1" t="s">
        <v>964</v>
      </c>
      <c r="M82" s="1" t="s">
        <v>450</v>
      </c>
      <c r="N82" s="1" t="s">
        <v>450</v>
      </c>
      <c r="O82" s="1" t="s">
        <v>451</v>
      </c>
      <c r="P82" s="1" t="s">
        <v>452</v>
      </c>
      <c r="Q82" s="1" t="s">
        <v>453</v>
      </c>
      <c r="R82" s="1" t="s">
        <v>965</v>
      </c>
      <c r="S82" s="1" t="s">
        <v>455</v>
      </c>
      <c r="T82" s="1" t="s">
        <v>456</v>
      </c>
      <c r="U82" s="1" t="s">
        <v>457</v>
      </c>
      <c r="V82" s="1" t="s">
        <v>539</v>
      </c>
    </row>
    <row r="83" s="1" customFormat="1" spans="1:22">
      <c r="A83" s="3">
        <v>18783093568</v>
      </c>
      <c r="B83" s="1" t="s">
        <v>966</v>
      </c>
      <c r="C83" s="1" t="s">
        <v>967</v>
      </c>
      <c r="D83" s="1" t="s">
        <v>968</v>
      </c>
      <c r="E83" s="1" t="s">
        <v>969</v>
      </c>
      <c r="F83" s="1" t="s">
        <v>608</v>
      </c>
      <c r="G83" s="1" t="s">
        <v>446</v>
      </c>
      <c r="H83" s="1" t="s">
        <v>447</v>
      </c>
      <c r="I83" s="1" t="s">
        <v>970</v>
      </c>
      <c r="J83" s="1" t="s">
        <v>30</v>
      </c>
      <c r="K83" s="1" t="s">
        <v>971</v>
      </c>
      <c r="L83" s="1" t="s">
        <v>971</v>
      </c>
      <c r="M83" s="1" t="s">
        <v>450</v>
      </c>
      <c r="N83" s="1" t="s">
        <v>450</v>
      </c>
      <c r="O83" s="1" t="s">
        <v>451</v>
      </c>
      <c r="P83" s="1" t="s">
        <v>452</v>
      </c>
      <c r="Q83" s="1" t="s">
        <v>453</v>
      </c>
      <c r="R83" s="1" t="s">
        <v>972</v>
      </c>
      <c r="S83" s="1" t="s">
        <v>455</v>
      </c>
      <c r="T83" s="1" t="s">
        <v>456</v>
      </c>
      <c r="U83" s="1" t="s">
        <v>457</v>
      </c>
      <c r="V83" s="1" t="s">
        <v>973</v>
      </c>
    </row>
    <row r="84" s="1" customFormat="1" spans="1:22">
      <c r="A84" s="3">
        <v>18230468668</v>
      </c>
      <c r="B84" s="1" t="s">
        <v>974</v>
      </c>
      <c r="C84" s="1" t="s">
        <v>975</v>
      </c>
      <c r="D84" s="1" t="s">
        <v>976</v>
      </c>
      <c r="E84" s="1" t="s">
        <v>977</v>
      </c>
      <c r="F84" s="1" t="s">
        <v>442</v>
      </c>
      <c r="G84" s="1" t="s">
        <v>446</v>
      </c>
      <c r="H84" s="1" t="s">
        <v>447</v>
      </c>
      <c r="I84" s="1" t="s">
        <v>978</v>
      </c>
      <c r="J84" s="1" t="s">
        <v>30</v>
      </c>
      <c r="K84" s="1" t="s">
        <v>979</v>
      </c>
      <c r="L84" s="1" t="s">
        <v>979</v>
      </c>
      <c r="M84" s="1" t="s">
        <v>450</v>
      </c>
      <c r="N84" s="1" t="s">
        <v>450</v>
      </c>
      <c r="O84" s="1" t="s">
        <v>451</v>
      </c>
      <c r="P84" s="1" t="s">
        <v>452</v>
      </c>
      <c r="Q84" s="1" t="s">
        <v>453</v>
      </c>
      <c r="R84" s="1" t="s">
        <v>980</v>
      </c>
      <c r="S84" s="1" t="s">
        <v>455</v>
      </c>
      <c r="T84" s="1" t="s">
        <v>456</v>
      </c>
      <c r="U84" s="1" t="s">
        <v>457</v>
      </c>
      <c r="V84" s="1" t="s">
        <v>981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2022-09-22T01:33:09Z</dcterms:created>
  <dcterms:modified xsi:type="dcterms:W3CDTF">2022-09-22T01:41:02Z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D7413591CEE3407DB0F71F6FADDFB707</vt:lpwstr>
  </property>
  <property fmtid="{D5CDD505-2E9C-101B-9397-08002B2CF9AE}" pid="3" name="KSOProductBuildVer">
    <vt:lpwstr>2052-11.1.0.12358</vt:lpwstr>
  </property>
</Properties>
</file>