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<sst xmlns="http://schemas.openxmlformats.org/spreadsheetml/2006/main" count="385" uniqueCount="188">
  <si>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</si>
  <si>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</si>
  <si>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</si>
  <si>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</si>
  <si>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</si>
  <si>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</si>
  <si>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</si>
  <si>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</si>
  <si>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</si>
  <si>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</si>
  <si>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</si>
  <si>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</si>
  <si>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</si>
  <si>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</si>
  <si>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</si>
  <si>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</si>
  <si>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</si>
  <si>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</si>
  <si>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</si>
  <si>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</si>
  <si>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</si>
  <si>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</si>
  <si>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</si>
  <si>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</si>
  <si>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</si>
  <si>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18249879909	</t>
  </si>
  <si>
    <t>Ctrip</t>
  </si>
  <si>
    <t>正常</t>
  </si>
  <si>
    <t>[夏延]薜安旅客汽车旅馆(Cheyenne Guest Inn)(39611542)</t>
  </si>
  <si>
    <t>客房1张大床&lt;不退款&gt;&lt;2人入住&gt;</t>
  </si>
  <si>
    <t>USD</t>
  </si>
  <si>
    <t>Meissner/Ronald A</t>
  </si>
  <si>
    <t>CA5326220922USD</t>
  </si>
  <si>
    <t>未提现</t>
  </si>
  <si>
    <t>携程开票</t>
  </si>
  <si>
    <t xml:space="preserve">	</t>
  </si>
  <si>
    <t xml:space="preserve">188971	</t>
  </si>
  <si>
    <t xml:space="preserve">18314004239	</t>
  </si>
  <si>
    <t>[马德里]托莱多门酒店(Hotel Puerta de Toledo)(37226850)</t>
  </si>
  <si>
    <t>标准房&lt;不退款&gt;&lt;2人入住&gt;</t>
  </si>
  <si>
    <t>Poletto/Roberto,Poletto/Roberto</t>
  </si>
  <si>
    <t xml:space="preserve">2613450	</t>
  </si>
  <si>
    <t xml:space="preserve">326732	</t>
  </si>
  <si>
    <t xml:space="preserve">18872208738	</t>
  </si>
  <si>
    <t>[洛杉矶]洛杉矶国际机场索内斯塔酒店(Sonesta Los Angeles Airport LAX)(37201387)</t>
  </si>
  <si>
    <t>无障碍特大床房带浴缸（Mobility）&lt;1&gt;&lt;不退款&gt;&lt;2人入住&gt;</t>
  </si>
  <si>
    <t>Lozano/Eric</t>
  </si>
  <si>
    <t xml:space="preserve">2667781	</t>
  </si>
  <si>
    <t xml:space="preserve">18954757350	</t>
  </si>
  <si>
    <t>[费尔菲尔德]嗨荷酒店(Hotel Hi-Ho)(39988938)</t>
  </si>
  <si>
    <t>执行大号床&lt;2人入住&gt;&lt;不退款&gt;</t>
  </si>
  <si>
    <t>Valdez/Hassan</t>
  </si>
  <si>
    <t xml:space="preserve">2689549	</t>
  </si>
  <si>
    <t xml:space="preserve">085AATJ02	</t>
  </si>
  <si>
    <t xml:space="preserve">18957652206	</t>
  </si>
  <si>
    <t>[纽约]爱迪生时代广场酒店(Hotel Edison Times Square)(37209421)</t>
  </si>
  <si>
    <t>经典房（特大床）&lt;2人入住&gt;&lt;不退款&gt;</t>
  </si>
  <si>
    <t>Ramon/Louis</t>
  </si>
  <si>
    <t xml:space="preserve">18958117142	</t>
  </si>
  <si>
    <t>[里约热内卢]卡萨诺瓦酒店(Casa Nova Hotel)(44811320)</t>
  </si>
  <si>
    <t>双人床房&lt;2人入住&gt;&lt;不退款&gt;&lt;早餐&gt;</t>
  </si>
  <si>
    <t>Sousa/Tiago de Sousa do espirito santo</t>
  </si>
  <si>
    <t xml:space="preserve">2691029	</t>
  </si>
  <si>
    <t xml:space="preserve">64485179	</t>
  </si>
  <si>
    <t xml:space="preserve">21005940457	</t>
  </si>
  <si>
    <t>[新山]新山成功滨水酒店(Berjaya Waterfront Hotel)(39037630)</t>
  </si>
  <si>
    <t>豪华房&lt;2人入住&gt;&lt;不退款&gt;</t>
  </si>
  <si>
    <t>MOHAMAD/MOHAMAD ZAKI</t>
  </si>
  <si>
    <t xml:space="preserve">2691668	</t>
  </si>
  <si>
    <t xml:space="preserve">2441415	</t>
  </si>
  <si>
    <t xml:space="preserve">21041582616	</t>
  </si>
  <si>
    <t>[费城]费城索尼斯塔里滕豪斯广场酒店(Sonesta Philadelphia Rittenhouse Square)(44692207)</t>
  </si>
  <si>
    <t>小型客房（1张大床）&lt;2人入住&gt;&lt;不退款&gt;</t>
  </si>
  <si>
    <t>Wan/Zhengyu</t>
  </si>
  <si>
    <t xml:space="preserve">2696995	</t>
  </si>
  <si>
    <t xml:space="preserve">21041895311	</t>
  </si>
  <si>
    <t>[加尔维斯顿]海滨品质套房酒店(Quality Inn &amp; Suites Beachfront)(37223957)</t>
  </si>
  <si>
    <t>标准房, 2 张大床房&lt;2人入住&gt;&lt;不退款&gt;&lt;早餐&gt;</t>
  </si>
  <si>
    <t>Romo/Isaura</t>
  </si>
  <si>
    <t xml:space="preserve">2697044	</t>
  </si>
  <si>
    <t xml:space="preserve">21042221842	</t>
  </si>
  <si>
    <t>[丹那拉打]流浪者旅馆(Rovers Inn)(48446328)</t>
  </si>
  <si>
    <t>双床房&lt;2人入住&gt;&lt;不退款&gt;</t>
  </si>
  <si>
    <t>Hamzah/Muhammad Hazmi</t>
  </si>
  <si>
    <t xml:space="preserve">Acknowledged	</t>
  </si>
  <si>
    <t>，</t>
  </si>
  <si>
    <t>A220922095838481</t>
  </si>
  <si>
    <t>USD / HKD 当前参考汇率: 7.8496</t>
  </si>
  <si>
    <t>总计：1654 USD/
12983.24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</si>
  <si>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</si>
  <si>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</si>
  <si>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</si>
  <si>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</si>
  <si>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</si>
  <si>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</si>
  <si>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</si>
  <si>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</si>
  <si>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</si>
  <si>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</si>
  <si>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</si>
  <si>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</si>
  <si>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</si>
  <si>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</si>
  <si>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</si>
  <si>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</si>
  <si>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</si>
  <si>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</si>
  <si>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</si>
  <si>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2022-09-18</t>
  </si>
  <si>
    <t>2697097</t>
  </si>
  <si>
    <t>Mentigi Guesthouse</t>
  </si>
  <si>
    <t>Hamzah Muhammad Hazmi</t>
  </si>
  <si>
    <t>2022-09-19</t>
  </si>
  <si>
    <t>退房日周结</t>
  </si>
  <si>
    <t>188.90</t>
  </si>
  <si>
    <t>27.00</t>
  </si>
  <si>
    <t>0</t>
  </si>
  <si>
    <t>0.00</t>
  </si>
  <si>
    <t>携程盛景国际直连</t>
  </si>
  <si>
    <t>01.010677</t>
  </si>
  <si>
    <t>2022-09-18 10:25:23</t>
  </si>
  <si>
    <t>否</t>
  </si>
  <si>
    <t>汇智国际旅游发展有限公司</t>
  </si>
  <si>
    <t>直连</t>
  </si>
  <si>
    <t>马来西亚</t>
  </si>
  <si>
    <t>2697044</t>
  </si>
  <si>
    <t>海滨品质套房酒店</t>
  </si>
  <si>
    <t>Romo Isaura</t>
  </si>
  <si>
    <t>426.78</t>
  </si>
  <si>
    <t>61.00</t>
  </si>
  <si>
    <t>2022-09-18 09:21:38</t>
  </si>
  <si>
    <t>美国</t>
  </si>
  <si>
    <t>2696995</t>
  </si>
  <si>
    <t>费城索尼斯塔里滕豪斯广场酒店</t>
  </si>
  <si>
    <t>Wan Zhengyu</t>
  </si>
  <si>
    <t>951.51</t>
  </si>
  <si>
    <t>136.00</t>
  </si>
  <si>
    <t>2022-09-18 08:05:10</t>
  </si>
  <si>
    <t>2022-09-14</t>
  </si>
  <si>
    <t>2691668</t>
  </si>
  <si>
    <t>新山成功滨水酒店</t>
  </si>
  <si>
    <t>MOHAMAD MOHAMAD ZAKI</t>
  </si>
  <si>
    <t>2022-09-17</t>
  </si>
  <si>
    <t>460.97</t>
  </si>
  <si>
    <t>66.00</t>
  </si>
  <si>
    <t>2022-09-14 20:42:11</t>
  </si>
  <si>
    <t>2691029</t>
  </si>
  <si>
    <t>卡萨诺瓦酒店</t>
  </si>
  <si>
    <t>Sousa Tiago de Sousa do espirito santo</t>
  </si>
  <si>
    <t>237.47</t>
  </si>
  <si>
    <t>34.00</t>
  </si>
  <si>
    <t>2022-09-14 10:27:07</t>
  </si>
  <si>
    <t>巴西</t>
  </si>
  <si>
    <t>2690767</t>
  </si>
  <si>
    <t>爱迪生时代广场酒店</t>
  </si>
  <si>
    <t>Ramon Louis</t>
  </si>
  <si>
    <t>4414.14</t>
  </si>
  <si>
    <t>632.00</t>
  </si>
  <si>
    <t>2022-09-14 01:29:06</t>
  </si>
  <si>
    <t>2022-09-13</t>
  </si>
  <si>
    <t>2689549</t>
  </si>
  <si>
    <t>嗨荷酒店</t>
  </si>
  <si>
    <t>Valdez Hassan</t>
  </si>
  <si>
    <t>1034.40</t>
  </si>
  <si>
    <t>149.00</t>
  </si>
  <si>
    <t>2022-09-13 06:45:07</t>
  </si>
  <si>
    <t>2022-08-25</t>
  </si>
  <si>
    <t>2667781</t>
  </si>
  <si>
    <t>洛杉矶国际机场索内斯塔酒店</t>
  </si>
  <si>
    <t>Lozano Eric</t>
  </si>
  <si>
    <t>1024.54</t>
  </si>
  <si>
    <t>2022-08-25 23:48:00</t>
  </si>
  <si>
    <t>2022-07-07</t>
  </si>
  <si>
    <t>2613450</t>
  </si>
  <si>
    <t>托莱多门酒店</t>
  </si>
  <si>
    <t>Poletto Roberto,Poletto Roberto</t>
  </si>
  <si>
    <t>2022-09-16</t>
  </si>
  <si>
    <t>2077.65</t>
  </si>
  <si>
    <t>309.00</t>
  </si>
  <si>
    <t>2022-07-07 05:54:19</t>
  </si>
  <si>
    <t>西班牙</t>
  </si>
  <si>
    <t>2022-07-01</t>
  </si>
  <si>
    <t>2607975</t>
  </si>
  <si>
    <t>薜安旅客汽车旅馆</t>
  </si>
  <si>
    <t>Meissner Ronald A</t>
  </si>
  <si>
    <t>611.17</t>
  </si>
  <si>
    <t>91.00</t>
  </si>
  <si>
    <t>2022-07-01 01:32:34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</si>
</sst>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13</xdr:col>
      <xdr:colOff>85725</xdr:colOff>
      <xdr:row>59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143500"/>
          <a:ext cx="9486900" cy="5124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44822</v>
      </c>
      <c r="G2" s="6">
        <v>44823</v>
      </c>
      <c r="H2" s="4">
        <v>1</v>
      </c>
      <c r="I2" s="4">
        <v>1</v>
      </c>
      <c r="J2" s="4">
        <v>1</v>
      </c>
      <c r="K2" s="4" t="s">
        <v>30</v>
      </c>
      <c r="L2" s="4">
        <v>91</v>
      </c>
      <c r="M2" s="4">
        <v>91</v>
      </c>
      <c r="N2" s="4" t="s">
        <v>31</v>
      </c>
      <c r="O2" s="4" t="s">
        <v>32</v>
      </c>
      <c r="P2" s="4" t="s">
        <v>33</v>
      </c>
      <c r="Q2" s="4">
        <v>0</v>
      </c>
      <c r="R2" s="7">
        <v>44743</v>
      </c>
      <c r="S2" s="6">
        <v>44826</v>
      </c>
      <c r="T2" s="4" t="s">
        <v>34</v>
      </c>
      <c r="U2" s="4">
        <v>91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44820</v>
      </c>
      <c r="G3" s="6">
        <v>44823</v>
      </c>
      <c r="H3" s="4">
        <v>1</v>
      </c>
      <c r="I3" s="4">
        <v>3</v>
      </c>
      <c r="J3" s="4">
        <v>3</v>
      </c>
      <c r="K3" s="4" t="s">
        <v>30</v>
      </c>
      <c r="L3" s="4">
        <v>309</v>
      </c>
      <c r="M3" s="4">
        <v>309</v>
      </c>
      <c r="N3" s="4" t="s">
        <v>40</v>
      </c>
      <c r="O3" s="4" t="s">
        <v>32</v>
      </c>
      <c r="P3" s="4" t="s">
        <v>33</v>
      </c>
      <c r="Q3" s="4">
        <v>0</v>
      </c>
      <c r="R3" s="7">
        <v>44749</v>
      </c>
      <c r="S3" s="6">
        <v>44826</v>
      </c>
      <c r="T3" s="4" t="s">
        <v>34</v>
      </c>
      <c r="U3" s="4">
        <v>309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44822</v>
      </c>
      <c r="G4" s="6">
        <v>44823</v>
      </c>
      <c r="H4" s="4">
        <v>1</v>
      </c>
      <c r="I4" s="4">
        <v>1</v>
      </c>
      <c r="J4" s="4">
        <v>1</v>
      </c>
      <c r="K4" s="4" t="s">
        <v>30</v>
      </c>
      <c r="L4" s="4">
        <v>149</v>
      </c>
      <c r="M4" s="4">
        <v>149</v>
      </c>
      <c r="N4" s="4" t="s">
        <v>46</v>
      </c>
      <c r="O4" s="4" t="s">
        <v>32</v>
      </c>
      <c r="P4" s="4" t="s">
        <v>33</v>
      </c>
      <c r="Q4" s="4">
        <v>0</v>
      </c>
      <c r="R4" s="7">
        <v>44798</v>
      </c>
      <c r="S4" s="6">
        <v>44826</v>
      </c>
      <c r="T4" s="4" t="s">
        <v>34</v>
      </c>
      <c r="U4" s="4">
        <v>149</v>
      </c>
      <c r="V4" s="4">
        <v>0</v>
      </c>
      <c r="W4" s="4">
        <v>0</v>
      </c>
      <c r="X4" s="4" t="s">
        <v>47</v>
      </c>
      <c r="Y4" s="4" t="s">
        <v>35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44822</v>
      </c>
      <c r="G5" s="6">
        <v>44823</v>
      </c>
      <c r="H5" s="4">
        <v>1</v>
      </c>
      <c r="I5" s="4">
        <v>1</v>
      </c>
      <c r="J5" s="4">
        <v>1</v>
      </c>
      <c r="K5" s="4" t="s">
        <v>30</v>
      </c>
      <c r="L5" s="4">
        <v>149</v>
      </c>
      <c r="M5" s="4">
        <v>149</v>
      </c>
      <c r="N5" s="4" t="s">
        <v>51</v>
      </c>
      <c r="O5" s="4" t="s">
        <v>32</v>
      </c>
      <c r="P5" s="4" t="s">
        <v>33</v>
      </c>
      <c r="Q5" s="4">
        <v>0</v>
      </c>
      <c r="R5" s="7">
        <v>44817</v>
      </c>
      <c r="S5" s="6">
        <v>44826</v>
      </c>
      <c r="T5" s="4" t="s">
        <v>34</v>
      </c>
      <c r="U5" s="4">
        <v>149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44821</v>
      </c>
      <c r="G6" s="6">
        <v>44823</v>
      </c>
      <c r="H6" s="4">
        <v>1</v>
      </c>
      <c r="I6" s="4">
        <v>2</v>
      </c>
      <c r="J6" s="4">
        <v>2</v>
      </c>
      <c r="K6" s="4" t="s">
        <v>30</v>
      </c>
      <c r="L6" s="4">
        <v>632</v>
      </c>
      <c r="M6" s="4">
        <v>632</v>
      </c>
      <c r="N6" s="4" t="s">
        <v>57</v>
      </c>
      <c r="O6" s="4" t="s">
        <v>32</v>
      </c>
      <c r="P6" s="4" t="s">
        <v>33</v>
      </c>
      <c r="Q6" s="4">
        <v>0</v>
      </c>
      <c r="R6" s="7">
        <v>44818</v>
      </c>
      <c r="S6" s="6">
        <v>44826</v>
      </c>
      <c r="T6" s="4" t="s">
        <v>34</v>
      </c>
      <c r="U6" s="4">
        <v>632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44822</v>
      </c>
      <c r="G7" s="6">
        <v>44823</v>
      </c>
      <c r="H7" s="4">
        <v>1</v>
      </c>
      <c r="I7" s="4">
        <v>1</v>
      </c>
      <c r="J7" s="4">
        <v>1</v>
      </c>
      <c r="K7" s="4" t="s">
        <v>30</v>
      </c>
      <c r="L7" s="4">
        <v>34</v>
      </c>
      <c r="M7" s="4">
        <v>34</v>
      </c>
      <c r="N7" s="4" t="s">
        <v>61</v>
      </c>
      <c r="O7" s="4" t="s">
        <v>32</v>
      </c>
      <c r="P7" s="4" t="s">
        <v>33</v>
      </c>
      <c r="Q7" s="4">
        <v>0</v>
      </c>
      <c r="R7" s="7">
        <v>44818</v>
      </c>
      <c r="S7" s="6">
        <v>44826</v>
      </c>
      <c r="T7" s="4" t="s">
        <v>34</v>
      </c>
      <c r="U7" s="4">
        <v>34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44821</v>
      </c>
      <c r="G8" s="6">
        <v>44823</v>
      </c>
      <c r="H8" s="4">
        <v>1</v>
      </c>
      <c r="I8" s="4">
        <v>2</v>
      </c>
      <c r="J8" s="4">
        <v>2</v>
      </c>
      <c r="K8" s="4" t="s">
        <v>30</v>
      </c>
      <c r="L8" s="4">
        <v>66</v>
      </c>
      <c r="M8" s="4">
        <v>66</v>
      </c>
      <c r="N8" s="4" t="s">
        <v>67</v>
      </c>
      <c r="O8" s="4" t="s">
        <v>32</v>
      </c>
      <c r="P8" s="4" t="s">
        <v>33</v>
      </c>
      <c r="Q8" s="4">
        <v>0</v>
      </c>
      <c r="R8" s="7">
        <v>44818</v>
      </c>
      <c r="S8" s="6">
        <v>44826</v>
      </c>
      <c r="T8" s="4" t="s">
        <v>34</v>
      </c>
      <c r="U8" s="4">
        <v>66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44822</v>
      </c>
      <c r="G9" s="6">
        <v>44823</v>
      </c>
      <c r="H9" s="4">
        <v>1</v>
      </c>
      <c r="I9" s="4">
        <v>1</v>
      </c>
      <c r="J9" s="4">
        <v>1</v>
      </c>
      <c r="K9" s="4" t="s">
        <v>30</v>
      </c>
      <c r="L9" s="4">
        <v>136</v>
      </c>
      <c r="M9" s="4">
        <v>136</v>
      </c>
      <c r="N9" s="4" t="s">
        <v>73</v>
      </c>
      <c r="O9" s="4" t="s">
        <v>32</v>
      </c>
      <c r="P9" s="4" t="s">
        <v>33</v>
      </c>
      <c r="Q9" s="4">
        <v>0</v>
      </c>
      <c r="R9" s="7">
        <v>44822</v>
      </c>
      <c r="S9" s="6">
        <v>44826</v>
      </c>
      <c r="T9" s="4" t="s">
        <v>34</v>
      </c>
      <c r="U9" s="4">
        <v>136</v>
      </c>
      <c r="V9" s="4">
        <v>0</v>
      </c>
      <c r="W9" s="4">
        <v>0</v>
      </c>
      <c r="X9" s="4" t="s">
        <v>74</v>
      </c>
      <c r="Y9" s="4" t="s">
        <v>35</v>
      </c>
    </row>
    <row r="10" s="4" customFormat="1" spans="1:25">
      <c r="A10" s="4" t="s">
        <v>75</v>
      </c>
      <c r="B10" s="4" t="s">
        <v>26</v>
      </c>
      <c r="C10" s="4" t="s">
        <v>27</v>
      </c>
      <c r="D10" s="4" t="s">
        <v>76</v>
      </c>
      <c r="E10" s="4" t="s">
        <v>77</v>
      </c>
      <c r="F10" s="6">
        <v>44822</v>
      </c>
      <c r="G10" s="6">
        <v>44823</v>
      </c>
      <c r="H10" s="4">
        <v>1</v>
      </c>
      <c r="I10" s="4">
        <v>1</v>
      </c>
      <c r="J10" s="4">
        <v>1</v>
      </c>
      <c r="K10" s="4" t="s">
        <v>30</v>
      </c>
      <c r="L10" s="4">
        <v>61</v>
      </c>
      <c r="M10" s="4">
        <v>61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44822</v>
      </c>
      <c r="S10" s="6">
        <v>44826</v>
      </c>
      <c r="T10" s="4" t="s">
        <v>34</v>
      </c>
      <c r="U10" s="4">
        <v>61</v>
      </c>
      <c r="V10" s="4">
        <v>0</v>
      </c>
      <c r="W10" s="4">
        <v>0</v>
      </c>
      <c r="X10" s="4" t="s">
        <v>79</v>
      </c>
      <c r="Y10" s="4" t="s">
        <v>35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44822</v>
      </c>
      <c r="G11" s="6">
        <v>44823</v>
      </c>
      <c r="H11" s="4">
        <v>1</v>
      </c>
      <c r="I11" s="4">
        <v>1</v>
      </c>
      <c r="J11" s="4">
        <v>1</v>
      </c>
      <c r="K11" s="4" t="s">
        <v>30</v>
      </c>
      <c r="L11" s="4">
        <v>27</v>
      </c>
      <c r="M11" s="4">
        <v>27</v>
      </c>
      <c r="N11" s="4" t="s">
        <v>83</v>
      </c>
      <c r="O11" s="4" t="s">
        <v>32</v>
      </c>
      <c r="P11" s="4" t="s">
        <v>33</v>
      </c>
      <c r="Q11" s="4">
        <v>0</v>
      </c>
      <c r="R11" s="7">
        <v>44822</v>
      </c>
      <c r="S11" s="6">
        <v>44826</v>
      </c>
      <c r="T11" s="4" t="s">
        <v>34</v>
      </c>
      <c r="U11" s="4">
        <v>27</v>
      </c>
      <c r="V11" s="4">
        <v>0</v>
      </c>
      <c r="W11" s="4">
        <v>0</v>
      </c>
      <c r="X11" s="4" t="s">
        <v>35</v>
      </c>
      <c r="Y11" s="4" t="s">
        <v>84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A21" sqref="A21:A23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85</v>
      </c>
    </row>
    <row r="2" s="4" customFormat="1" spans="1:9">
      <c r="A2" s="5">
        <v>18249879909</v>
      </c>
      <c r="B2" s="6">
        <v>44822</v>
      </c>
      <c r="C2" s="6">
        <v>44823</v>
      </c>
      <c r="D2" s="4">
        <v>91</v>
      </c>
      <c r="E2" s="4" t="str">
        <f>VLOOKUP(A2,HOP!A:L,12,0)</f>
        <v>91.00</v>
      </c>
      <c r="F2" s="4" t="str">
        <f>VLOOKUP(A2,HOP!A:C,3,0)</f>
        <v>2607975</v>
      </c>
      <c r="G2" s="4">
        <f>D2-E2</f>
        <v>0</v>
      </c>
      <c r="H2" s="4" t="str">
        <f>$H$1&amp;F2</f>
        <v>，2607975</v>
      </c>
      <c r="I2" s="4" t="str">
        <f>VLOOKUP(A2,HOP!A:U,21,0)</f>
        <v>直连</v>
      </c>
    </row>
    <row r="3" s="4" customFormat="1" spans="1:9">
      <c r="A3" s="5">
        <v>18314004239</v>
      </c>
      <c r="B3" s="6">
        <v>44820</v>
      </c>
      <c r="C3" s="6">
        <v>44823</v>
      </c>
      <c r="D3" s="4">
        <v>309</v>
      </c>
      <c r="E3" s="4" t="str">
        <f>VLOOKUP(A3,HOP!A:L,12,0)</f>
        <v>309.00</v>
      </c>
      <c r="F3" s="4" t="str">
        <f>VLOOKUP(A3,HOP!A:C,3,0)</f>
        <v>2613450</v>
      </c>
      <c r="G3" s="4">
        <f t="shared" ref="G3:G11" si="0">D3-E3</f>
        <v>0</v>
      </c>
      <c r="H3" s="4" t="str">
        <f t="shared" ref="H3:H11" si="1">$H$1&amp;F3</f>
        <v>，2613450</v>
      </c>
      <c r="I3" s="4" t="str">
        <f>VLOOKUP(A3,HOP!A:U,21,0)</f>
        <v>直连</v>
      </c>
    </row>
    <row r="4" s="4" customFormat="1" spans="1:9">
      <c r="A4" s="5">
        <v>18872208738</v>
      </c>
      <c r="B4" s="6">
        <v>44822</v>
      </c>
      <c r="C4" s="6">
        <v>44823</v>
      </c>
      <c r="D4" s="4">
        <v>149</v>
      </c>
      <c r="E4" s="4" t="str">
        <f>VLOOKUP(A4,HOP!A:L,12,0)</f>
        <v>149.00</v>
      </c>
      <c r="F4" s="4" t="str">
        <f>VLOOKUP(A4,HOP!A:C,3,0)</f>
        <v>2667781</v>
      </c>
      <c r="G4" s="4">
        <f t="shared" si="0"/>
        <v>0</v>
      </c>
      <c r="H4" s="4" t="str">
        <f t="shared" si="1"/>
        <v>，2667781</v>
      </c>
      <c r="I4" s="4" t="str">
        <f>VLOOKUP(A4,HOP!A:U,21,0)</f>
        <v>直连</v>
      </c>
    </row>
    <row r="5" s="4" customFormat="1" spans="1:9">
      <c r="A5" s="5">
        <v>18954757350</v>
      </c>
      <c r="B5" s="6">
        <v>44822</v>
      </c>
      <c r="C5" s="6">
        <v>44823</v>
      </c>
      <c r="D5" s="4">
        <v>149</v>
      </c>
      <c r="E5" s="4" t="str">
        <f>VLOOKUP(A5,HOP!A:L,12,0)</f>
        <v>149.00</v>
      </c>
      <c r="F5" s="4" t="str">
        <f>VLOOKUP(A5,HOP!A:C,3,0)</f>
        <v>2689549</v>
      </c>
      <c r="G5" s="4">
        <f t="shared" si="0"/>
        <v>0</v>
      </c>
      <c r="H5" s="4" t="str">
        <f t="shared" si="1"/>
        <v>，2689549</v>
      </c>
      <c r="I5" s="4" t="str">
        <f>VLOOKUP(A5,HOP!A:U,21,0)</f>
        <v>直连</v>
      </c>
    </row>
    <row r="6" s="4" customFormat="1" spans="1:9">
      <c r="A6" s="5">
        <v>18957652206</v>
      </c>
      <c r="B6" s="6">
        <v>44821</v>
      </c>
      <c r="C6" s="6">
        <v>44823</v>
      </c>
      <c r="D6" s="4">
        <v>632</v>
      </c>
      <c r="E6" s="4" t="str">
        <f>VLOOKUP(A6,HOP!A:L,12,0)</f>
        <v>632.00</v>
      </c>
      <c r="F6" s="4" t="str">
        <f>VLOOKUP(A6,HOP!A:C,3,0)</f>
        <v>2690767</v>
      </c>
      <c r="G6" s="4">
        <f t="shared" si="0"/>
        <v>0</v>
      </c>
      <c r="H6" s="4" t="str">
        <f t="shared" si="1"/>
        <v>，2690767</v>
      </c>
      <c r="I6" s="4" t="str">
        <f>VLOOKUP(A6,HOP!A:U,21,0)</f>
        <v>直连</v>
      </c>
    </row>
    <row r="7" s="4" customFormat="1" spans="1:9">
      <c r="A7" s="5">
        <v>18958117142</v>
      </c>
      <c r="B7" s="6">
        <v>44822</v>
      </c>
      <c r="C7" s="6">
        <v>44823</v>
      </c>
      <c r="D7" s="4">
        <v>34</v>
      </c>
      <c r="E7" s="4" t="str">
        <f>VLOOKUP(A7,HOP!A:L,12,0)</f>
        <v>34.00</v>
      </c>
      <c r="F7" s="4" t="str">
        <f>VLOOKUP(A7,HOP!A:C,3,0)</f>
        <v>2691029</v>
      </c>
      <c r="G7" s="4">
        <f t="shared" si="0"/>
        <v>0</v>
      </c>
      <c r="H7" s="4" t="str">
        <f t="shared" si="1"/>
        <v>，2691029</v>
      </c>
      <c r="I7" s="4" t="str">
        <f>VLOOKUP(A7,HOP!A:U,21,0)</f>
        <v>直连</v>
      </c>
    </row>
    <row r="8" s="4" customFormat="1" spans="1:9">
      <c r="A8" s="5">
        <v>21005940457</v>
      </c>
      <c r="B8" s="6">
        <v>44821</v>
      </c>
      <c r="C8" s="6">
        <v>44823</v>
      </c>
      <c r="D8" s="4">
        <v>66</v>
      </c>
      <c r="E8" s="4" t="str">
        <f>VLOOKUP(A8,HOP!A:L,12,0)</f>
        <v>66.00</v>
      </c>
      <c r="F8" s="4" t="str">
        <f>VLOOKUP(A8,HOP!A:C,3,0)</f>
        <v>2691668</v>
      </c>
      <c r="G8" s="4">
        <f t="shared" si="0"/>
        <v>0</v>
      </c>
      <c r="H8" s="4" t="str">
        <f t="shared" si="1"/>
        <v>，2691668</v>
      </c>
      <c r="I8" s="4" t="str">
        <f>VLOOKUP(A8,HOP!A:U,21,0)</f>
        <v>直连</v>
      </c>
    </row>
    <row r="9" s="4" customFormat="1" spans="1:9">
      <c r="A9" s="5">
        <v>21041582616</v>
      </c>
      <c r="B9" s="6">
        <v>44822</v>
      </c>
      <c r="C9" s="6">
        <v>44823</v>
      </c>
      <c r="D9" s="4">
        <v>136</v>
      </c>
      <c r="E9" s="4" t="str">
        <f>VLOOKUP(A9,HOP!A:L,12,0)</f>
        <v>136.00</v>
      </c>
      <c r="F9" s="4" t="str">
        <f>VLOOKUP(A9,HOP!A:C,3,0)</f>
        <v>2696995</v>
      </c>
      <c r="G9" s="4">
        <f t="shared" si="0"/>
        <v>0</v>
      </c>
      <c r="H9" s="4" t="str">
        <f t="shared" si="1"/>
        <v>，2696995</v>
      </c>
      <c r="I9" s="4" t="str">
        <f>VLOOKUP(A9,HOP!A:U,21,0)</f>
        <v>直连</v>
      </c>
    </row>
    <row r="10" s="4" customFormat="1" spans="1:9">
      <c r="A10" s="5">
        <v>21041895311</v>
      </c>
      <c r="B10" s="6">
        <v>44822</v>
      </c>
      <c r="C10" s="6">
        <v>44823</v>
      </c>
      <c r="D10" s="4">
        <v>61</v>
      </c>
      <c r="E10" s="4" t="str">
        <f>VLOOKUP(A10,HOP!A:L,12,0)</f>
        <v>61.00</v>
      </c>
      <c r="F10" s="4" t="str">
        <f>VLOOKUP(A10,HOP!A:C,3,0)</f>
        <v>2697044</v>
      </c>
      <c r="G10" s="4">
        <f t="shared" si="0"/>
        <v>0</v>
      </c>
      <c r="H10" s="4" t="str">
        <f t="shared" si="1"/>
        <v>，2697044</v>
      </c>
      <c r="I10" s="4" t="str">
        <f>VLOOKUP(A10,HOP!A:U,21,0)</f>
        <v>直连</v>
      </c>
    </row>
    <row r="11" s="4" customFormat="1" spans="1:9">
      <c r="A11" s="5">
        <v>21042221842</v>
      </c>
      <c r="B11" s="6">
        <v>44822</v>
      </c>
      <c r="C11" s="6">
        <v>44823</v>
      </c>
      <c r="D11" s="4">
        <v>27</v>
      </c>
      <c r="E11" s="4" t="str">
        <f>VLOOKUP(A11,HOP!A:L,12,0)</f>
        <v>27.00</v>
      </c>
      <c r="F11" s="4" t="str">
        <f>VLOOKUP(A11,HOP!A:C,3,0)</f>
        <v>2697097</v>
      </c>
      <c r="G11" s="4">
        <f t="shared" si="0"/>
        <v>0</v>
      </c>
      <c r="H11" s="4" t="str">
        <f t="shared" si="1"/>
        <v>，2697097</v>
      </c>
      <c r="I11" s="4" t="str">
        <f>VLOOKUP(A11,HOP!A:U,21,0)</f>
        <v>直连</v>
      </c>
    </row>
    <row r="13" spans="4:4">
      <c r="D13" s="4">
        <f>SUM(D2:D12)</f>
        <v>1654</v>
      </c>
    </row>
    <row r="21" spans="1:1">
      <c r="A21" s="4" t="s">
        <v>86</v>
      </c>
    </row>
    <row r="22" spans="1:1">
      <c r="A22" s="4" t="s">
        <v>87</v>
      </c>
    </row>
    <row r="23" spans="1:1">
      <c r="A23" s="4" t="s">
        <v>88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89</v>
      </c>
      <c r="B1" s="2" t="s">
        <v>90</v>
      </c>
      <c r="C1" s="2" t="s">
        <v>91</v>
      </c>
      <c r="D1" s="2" t="s">
        <v>92</v>
      </c>
      <c r="E1" s="2" t="s">
        <v>13</v>
      </c>
      <c r="F1" s="2" t="s">
        <v>5</v>
      </c>
      <c r="G1" s="2" t="s">
        <v>6</v>
      </c>
      <c r="H1" s="2" t="s">
        <v>93</v>
      </c>
      <c r="I1" s="2" t="s">
        <v>94</v>
      </c>
      <c r="J1" s="2" t="s">
        <v>95</v>
      </c>
      <c r="K1" s="2" t="s">
        <v>96</v>
      </c>
      <c r="L1" s="2" t="s">
        <v>97</v>
      </c>
      <c r="M1" s="2" t="s">
        <v>98</v>
      </c>
      <c r="N1" s="2" t="s">
        <v>99</v>
      </c>
      <c r="O1" s="2" t="s">
        <v>100</v>
      </c>
      <c r="P1" s="2" t="s">
        <v>101</v>
      </c>
      <c r="Q1" s="2" t="s">
        <v>102</v>
      </c>
      <c r="R1" s="2" t="s">
        <v>103</v>
      </c>
      <c r="S1" s="2" t="s">
        <v>104</v>
      </c>
      <c r="T1" s="2" t="s">
        <v>105</v>
      </c>
      <c r="U1" s="2" t="s">
        <v>106</v>
      </c>
      <c r="V1" s="2" t="s">
        <v>107</v>
      </c>
    </row>
    <row r="2" s="1" customFormat="1" spans="1:22">
      <c r="A2" s="3">
        <v>21042221842</v>
      </c>
      <c r="B2" s="1" t="s">
        <v>108</v>
      </c>
      <c r="C2" s="1" t="s">
        <v>109</v>
      </c>
      <c r="D2" s="1" t="s">
        <v>110</v>
      </c>
      <c r="E2" s="1" t="s">
        <v>111</v>
      </c>
      <c r="F2" s="1" t="s">
        <v>108</v>
      </c>
      <c r="G2" s="1" t="s">
        <v>112</v>
      </c>
      <c r="H2" s="1" t="s">
        <v>113</v>
      </c>
      <c r="I2" s="1" t="s">
        <v>114</v>
      </c>
      <c r="J2" s="1" t="s">
        <v>30</v>
      </c>
      <c r="K2" s="1" t="s">
        <v>115</v>
      </c>
      <c r="L2" s="1" t="s">
        <v>115</v>
      </c>
      <c r="M2" s="1" t="s">
        <v>116</v>
      </c>
      <c r="N2" s="1" t="s">
        <v>116</v>
      </c>
      <c r="O2" s="1" t="s">
        <v>117</v>
      </c>
      <c r="P2" s="1" t="s">
        <v>118</v>
      </c>
      <c r="Q2" s="1" t="s">
        <v>119</v>
      </c>
      <c r="R2" s="1" t="s">
        <v>120</v>
      </c>
      <c r="S2" s="1" t="s">
        <v>121</v>
      </c>
      <c r="T2" s="1" t="s">
        <v>122</v>
      </c>
      <c r="U2" s="1" t="s">
        <v>123</v>
      </c>
      <c r="V2" s="1" t="s">
        <v>124</v>
      </c>
    </row>
    <row r="3" s="1" customFormat="1" spans="1:22">
      <c r="A3" s="3">
        <v>21041895311</v>
      </c>
      <c r="B3" s="1" t="s">
        <v>108</v>
      </c>
      <c r="C3" s="1" t="s">
        <v>125</v>
      </c>
      <c r="D3" s="1" t="s">
        <v>126</v>
      </c>
      <c r="E3" s="1" t="s">
        <v>127</v>
      </c>
      <c r="F3" s="1" t="s">
        <v>108</v>
      </c>
      <c r="G3" s="1" t="s">
        <v>112</v>
      </c>
      <c r="H3" s="1" t="s">
        <v>113</v>
      </c>
      <c r="I3" s="1" t="s">
        <v>128</v>
      </c>
      <c r="J3" s="1" t="s">
        <v>30</v>
      </c>
      <c r="K3" s="1" t="s">
        <v>129</v>
      </c>
      <c r="L3" s="1" t="s">
        <v>129</v>
      </c>
      <c r="M3" s="1" t="s">
        <v>116</v>
      </c>
      <c r="N3" s="1" t="s">
        <v>116</v>
      </c>
      <c r="O3" s="1" t="s">
        <v>117</v>
      </c>
      <c r="P3" s="1" t="s">
        <v>118</v>
      </c>
      <c r="Q3" s="1" t="s">
        <v>119</v>
      </c>
      <c r="R3" s="1" t="s">
        <v>130</v>
      </c>
      <c r="S3" s="1" t="s">
        <v>121</v>
      </c>
      <c r="T3" s="1" t="s">
        <v>122</v>
      </c>
      <c r="U3" s="1" t="s">
        <v>123</v>
      </c>
      <c r="V3" s="1" t="s">
        <v>131</v>
      </c>
    </row>
    <row r="4" s="1" customFormat="1" spans="1:22">
      <c r="A4" s="3">
        <v>21041582616</v>
      </c>
      <c r="B4" s="1" t="s">
        <v>108</v>
      </c>
      <c r="C4" s="1" t="s">
        <v>132</v>
      </c>
      <c r="D4" s="1" t="s">
        <v>133</v>
      </c>
      <c r="E4" s="1" t="s">
        <v>134</v>
      </c>
      <c r="F4" s="1" t="s">
        <v>108</v>
      </c>
      <c r="G4" s="1" t="s">
        <v>112</v>
      </c>
      <c r="H4" s="1" t="s">
        <v>113</v>
      </c>
      <c r="I4" s="1" t="s">
        <v>135</v>
      </c>
      <c r="J4" s="1" t="s">
        <v>30</v>
      </c>
      <c r="K4" s="1" t="s">
        <v>136</v>
      </c>
      <c r="L4" s="1" t="s">
        <v>136</v>
      </c>
      <c r="M4" s="1" t="s">
        <v>116</v>
      </c>
      <c r="N4" s="1" t="s">
        <v>116</v>
      </c>
      <c r="O4" s="1" t="s">
        <v>117</v>
      </c>
      <c r="P4" s="1" t="s">
        <v>118</v>
      </c>
      <c r="Q4" s="1" t="s">
        <v>119</v>
      </c>
      <c r="R4" s="1" t="s">
        <v>137</v>
      </c>
      <c r="S4" s="1" t="s">
        <v>121</v>
      </c>
      <c r="T4" s="1" t="s">
        <v>122</v>
      </c>
      <c r="U4" s="1" t="s">
        <v>123</v>
      </c>
      <c r="V4" s="1" t="s">
        <v>131</v>
      </c>
    </row>
    <row r="5" s="1" customFormat="1" spans="1:22">
      <c r="A5" s="3">
        <v>21005940457</v>
      </c>
      <c r="B5" s="1" t="s">
        <v>138</v>
      </c>
      <c r="C5" s="1" t="s">
        <v>139</v>
      </c>
      <c r="D5" s="1" t="s">
        <v>140</v>
      </c>
      <c r="E5" s="1" t="s">
        <v>141</v>
      </c>
      <c r="F5" s="1" t="s">
        <v>142</v>
      </c>
      <c r="G5" s="1" t="s">
        <v>112</v>
      </c>
      <c r="H5" s="1" t="s">
        <v>113</v>
      </c>
      <c r="I5" s="1" t="s">
        <v>143</v>
      </c>
      <c r="J5" s="1" t="s">
        <v>30</v>
      </c>
      <c r="K5" s="1" t="s">
        <v>144</v>
      </c>
      <c r="L5" s="1" t="s">
        <v>144</v>
      </c>
      <c r="M5" s="1" t="s">
        <v>116</v>
      </c>
      <c r="N5" s="1" t="s">
        <v>116</v>
      </c>
      <c r="O5" s="1" t="s">
        <v>117</v>
      </c>
      <c r="P5" s="1" t="s">
        <v>118</v>
      </c>
      <c r="Q5" s="1" t="s">
        <v>119</v>
      </c>
      <c r="R5" s="1" t="s">
        <v>145</v>
      </c>
      <c r="S5" s="1" t="s">
        <v>121</v>
      </c>
      <c r="T5" s="1" t="s">
        <v>122</v>
      </c>
      <c r="U5" s="1" t="s">
        <v>123</v>
      </c>
      <c r="V5" s="1" t="s">
        <v>124</v>
      </c>
    </row>
    <row r="6" s="1" customFormat="1" spans="1:22">
      <c r="A6" s="3">
        <v>18958117142</v>
      </c>
      <c r="B6" s="1" t="s">
        <v>138</v>
      </c>
      <c r="C6" s="1" t="s">
        <v>146</v>
      </c>
      <c r="D6" s="1" t="s">
        <v>147</v>
      </c>
      <c r="E6" s="1" t="s">
        <v>148</v>
      </c>
      <c r="F6" s="1" t="s">
        <v>108</v>
      </c>
      <c r="G6" s="1" t="s">
        <v>112</v>
      </c>
      <c r="H6" s="1" t="s">
        <v>113</v>
      </c>
      <c r="I6" s="1" t="s">
        <v>149</v>
      </c>
      <c r="J6" s="1" t="s">
        <v>30</v>
      </c>
      <c r="K6" s="1" t="s">
        <v>150</v>
      </c>
      <c r="L6" s="1" t="s">
        <v>150</v>
      </c>
      <c r="M6" s="1" t="s">
        <v>116</v>
      </c>
      <c r="N6" s="1" t="s">
        <v>116</v>
      </c>
      <c r="O6" s="1" t="s">
        <v>117</v>
      </c>
      <c r="P6" s="1" t="s">
        <v>118</v>
      </c>
      <c r="Q6" s="1" t="s">
        <v>119</v>
      </c>
      <c r="R6" s="1" t="s">
        <v>151</v>
      </c>
      <c r="S6" s="1" t="s">
        <v>121</v>
      </c>
      <c r="T6" s="1" t="s">
        <v>122</v>
      </c>
      <c r="U6" s="1" t="s">
        <v>123</v>
      </c>
      <c r="V6" s="1" t="s">
        <v>152</v>
      </c>
    </row>
    <row r="7" s="1" customFormat="1" spans="1:22">
      <c r="A7" s="3">
        <v>18957652206</v>
      </c>
      <c r="B7" s="1" t="s">
        <v>138</v>
      </c>
      <c r="C7" s="1" t="s">
        <v>153</v>
      </c>
      <c r="D7" s="1" t="s">
        <v>154</v>
      </c>
      <c r="E7" s="1" t="s">
        <v>155</v>
      </c>
      <c r="F7" s="1" t="s">
        <v>142</v>
      </c>
      <c r="G7" s="1" t="s">
        <v>112</v>
      </c>
      <c r="H7" s="1" t="s">
        <v>113</v>
      </c>
      <c r="I7" s="1" t="s">
        <v>156</v>
      </c>
      <c r="J7" s="1" t="s">
        <v>30</v>
      </c>
      <c r="K7" s="1" t="s">
        <v>157</v>
      </c>
      <c r="L7" s="1" t="s">
        <v>157</v>
      </c>
      <c r="M7" s="1" t="s">
        <v>116</v>
      </c>
      <c r="N7" s="1" t="s">
        <v>116</v>
      </c>
      <c r="O7" s="1" t="s">
        <v>117</v>
      </c>
      <c r="P7" s="1" t="s">
        <v>118</v>
      </c>
      <c r="Q7" s="1" t="s">
        <v>119</v>
      </c>
      <c r="R7" s="1" t="s">
        <v>158</v>
      </c>
      <c r="S7" s="1" t="s">
        <v>121</v>
      </c>
      <c r="T7" s="1" t="s">
        <v>122</v>
      </c>
      <c r="U7" s="1" t="s">
        <v>123</v>
      </c>
      <c r="V7" s="1" t="s">
        <v>131</v>
      </c>
    </row>
    <row r="8" s="1" customFormat="1" spans="1:22">
      <c r="A8" s="3">
        <v>18954757350</v>
      </c>
      <c r="B8" s="1" t="s">
        <v>159</v>
      </c>
      <c r="C8" s="1" t="s">
        <v>160</v>
      </c>
      <c r="D8" s="1" t="s">
        <v>161</v>
      </c>
      <c r="E8" s="1" t="s">
        <v>162</v>
      </c>
      <c r="F8" s="1" t="s">
        <v>108</v>
      </c>
      <c r="G8" s="1" t="s">
        <v>112</v>
      </c>
      <c r="H8" s="1" t="s">
        <v>113</v>
      </c>
      <c r="I8" s="1" t="s">
        <v>163</v>
      </c>
      <c r="J8" s="1" t="s">
        <v>30</v>
      </c>
      <c r="K8" s="1" t="s">
        <v>164</v>
      </c>
      <c r="L8" s="1" t="s">
        <v>164</v>
      </c>
      <c r="M8" s="1" t="s">
        <v>116</v>
      </c>
      <c r="N8" s="1" t="s">
        <v>116</v>
      </c>
      <c r="O8" s="1" t="s">
        <v>117</v>
      </c>
      <c r="P8" s="1" t="s">
        <v>118</v>
      </c>
      <c r="Q8" s="1" t="s">
        <v>119</v>
      </c>
      <c r="R8" s="1" t="s">
        <v>165</v>
      </c>
      <c r="S8" s="1" t="s">
        <v>121</v>
      </c>
      <c r="T8" s="1" t="s">
        <v>122</v>
      </c>
      <c r="U8" s="1" t="s">
        <v>123</v>
      </c>
      <c r="V8" s="1" t="s">
        <v>131</v>
      </c>
    </row>
    <row r="9" s="1" customFormat="1" spans="1:22">
      <c r="A9" s="3">
        <v>18872208738</v>
      </c>
      <c r="B9" s="1" t="s">
        <v>166</v>
      </c>
      <c r="C9" s="1" t="s">
        <v>167</v>
      </c>
      <c r="D9" s="1" t="s">
        <v>168</v>
      </c>
      <c r="E9" s="1" t="s">
        <v>169</v>
      </c>
      <c r="F9" s="1" t="s">
        <v>108</v>
      </c>
      <c r="G9" s="1" t="s">
        <v>112</v>
      </c>
      <c r="H9" s="1" t="s">
        <v>113</v>
      </c>
      <c r="I9" s="1" t="s">
        <v>170</v>
      </c>
      <c r="J9" s="1" t="s">
        <v>30</v>
      </c>
      <c r="K9" s="1" t="s">
        <v>164</v>
      </c>
      <c r="L9" s="1" t="s">
        <v>164</v>
      </c>
      <c r="M9" s="1" t="s">
        <v>116</v>
      </c>
      <c r="N9" s="1" t="s">
        <v>116</v>
      </c>
      <c r="O9" s="1" t="s">
        <v>117</v>
      </c>
      <c r="P9" s="1" t="s">
        <v>118</v>
      </c>
      <c r="Q9" s="1" t="s">
        <v>119</v>
      </c>
      <c r="R9" s="1" t="s">
        <v>171</v>
      </c>
      <c r="S9" s="1" t="s">
        <v>121</v>
      </c>
      <c r="T9" s="1" t="s">
        <v>122</v>
      </c>
      <c r="U9" s="1" t="s">
        <v>123</v>
      </c>
      <c r="V9" s="1" t="s">
        <v>131</v>
      </c>
    </row>
    <row r="10" s="1" customFormat="1" spans="1:22">
      <c r="A10" s="3">
        <v>18314004239</v>
      </c>
      <c r="B10" s="1" t="s">
        <v>172</v>
      </c>
      <c r="C10" s="1" t="s">
        <v>173</v>
      </c>
      <c r="D10" s="1" t="s">
        <v>174</v>
      </c>
      <c r="E10" s="1" t="s">
        <v>175</v>
      </c>
      <c r="F10" s="1" t="s">
        <v>176</v>
      </c>
      <c r="G10" s="1" t="s">
        <v>112</v>
      </c>
      <c r="H10" s="1" t="s">
        <v>113</v>
      </c>
      <c r="I10" s="1" t="s">
        <v>177</v>
      </c>
      <c r="J10" s="1" t="s">
        <v>30</v>
      </c>
      <c r="K10" s="1" t="s">
        <v>178</v>
      </c>
      <c r="L10" s="1" t="s">
        <v>178</v>
      </c>
      <c r="M10" s="1" t="s">
        <v>116</v>
      </c>
      <c r="N10" s="1" t="s">
        <v>116</v>
      </c>
      <c r="O10" s="1" t="s">
        <v>117</v>
      </c>
      <c r="P10" s="1" t="s">
        <v>118</v>
      </c>
      <c r="Q10" s="1" t="s">
        <v>119</v>
      </c>
      <c r="R10" s="1" t="s">
        <v>179</v>
      </c>
      <c r="S10" s="1" t="s">
        <v>121</v>
      </c>
      <c r="T10" s="1" t="s">
        <v>122</v>
      </c>
      <c r="U10" s="1" t="s">
        <v>123</v>
      </c>
      <c r="V10" s="1" t="s">
        <v>180</v>
      </c>
    </row>
    <row r="11" s="1" customFormat="1" spans="1:22">
      <c r="A11" s="3">
        <v>18249879909</v>
      </c>
      <c r="B11" s="1" t="s">
        <v>181</v>
      </c>
      <c r="C11" s="1" t="s">
        <v>182</v>
      </c>
      <c r="D11" s="1" t="s">
        <v>183</v>
      </c>
      <c r="E11" s="1" t="s">
        <v>184</v>
      </c>
      <c r="F11" s="1" t="s">
        <v>108</v>
      </c>
      <c r="G11" s="1" t="s">
        <v>112</v>
      </c>
      <c r="H11" s="1" t="s">
        <v>113</v>
      </c>
      <c r="I11" s="1" t="s">
        <v>185</v>
      </c>
      <c r="J11" s="1" t="s">
        <v>30</v>
      </c>
      <c r="K11" s="1" t="s">
        <v>186</v>
      </c>
      <c r="L11" s="1" t="s">
        <v>186</v>
      </c>
      <c r="M11" s="1" t="s">
        <v>116</v>
      </c>
      <c r="N11" s="1" t="s">
        <v>116</v>
      </c>
      <c r="O11" s="1" t="s">
        <v>117</v>
      </c>
      <c r="P11" s="1" t="s">
        <v>118</v>
      </c>
      <c r="Q11" s="1" t="s">
        <v>119</v>
      </c>
      <c r="R11" s="1" t="s">
        <v>187</v>
      </c>
      <c r="S11" s="1" t="s">
        <v>121</v>
      </c>
      <c r="T11" s="1" t="s">
        <v>122</v>
      </c>
      <c r="U11" s="1" t="s">
        <v>123</v>
      </c>
      <c r="V11" s="1" t="s">
        <v>131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2022-09-22T01:41:59Z</dcterms:created>
  <dcterms:modified xsi:type="dcterms:W3CDTF">2022-09-22T01:58:09Z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CECBCF4E7005444AAC3B18AF588CDEF2</vt:lpwstr>
  </property>
  <property fmtid="{D5CDD505-2E9C-101B-9397-08002B2CF9AE}" pid="3" name="KSOProductBuildVer">
    <vt:lpwstr>2052-11.1.0.12358</vt:lpwstr>
  </property>
</Properties>
</file>