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对账!$A$1:$X$49</definedName>
  </definedNames>
  <calcPr calcId="144525"/>
</workbook>
</file>

<file path=xl/sharedStrings.xml><?xml version="1.0" encoding="utf-8"?>
<sst xmlns="http://schemas.openxmlformats.org/spreadsheetml/2006/main" count="1612" uniqueCount="580">
  <si>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</si>
  <si>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</si>
  <si>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</si>
  <si>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</si>
  <si>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</si>
  <si>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</si>
  <si>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</si>
  <si>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</si>
  <si>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</si>
  <si>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</si>
  <si>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</si>
  <si>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</si>
  <si>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</si>
  <si>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</si>
  <si>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</si>
  <si>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</si>
  <si>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</si>
  <si>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</si>
  <si>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</si>
  <si>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</si>
  <si>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</si>
  <si>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</si>
  <si>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</si>
  <si>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</si>
  <si>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</si>
  <si>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18368885536	</t>
  </si>
  <si>
    <t>Ctrip</t>
  </si>
  <si>
    <t>正常</t>
  </si>
  <si>
    <t>[新山]希思尔新山酒店(Thistle Johor Bahru)(5624049)</t>
  </si>
  <si>
    <t>豪华双床房&lt;双人入住&gt;&lt;双早&gt;</t>
  </si>
  <si>
    <t>CNY</t>
  </si>
  <si>
    <t>LEE/WENG YING</t>
  </si>
  <si>
    <t>CA2019220923CNY</t>
  </si>
  <si>
    <t>未提现</t>
  </si>
  <si>
    <t>携程开票</t>
  </si>
  <si>
    <t xml:space="preserve">2618437	</t>
  </si>
  <si>
    <t xml:space="preserve">4172794	</t>
  </si>
  <si>
    <t xml:space="preserve">18515942663	</t>
  </si>
  <si>
    <t>[曼谷]曼谷阿文苏昆维特酒店(Avani Sukhumvit Bangkok)(39563757)</t>
  </si>
  <si>
    <t>阿瓦尼房&lt;大床&gt;&lt;全日特价&gt;&lt;双人入住&gt;&lt;无早&gt;</t>
  </si>
  <si>
    <t>Ming Hang/Tse</t>
  </si>
  <si>
    <t xml:space="preserve">2633334	</t>
  </si>
  <si>
    <t xml:space="preserve">382981	</t>
  </si>
  <si>
    <t xml:space="preserve">18524488539	</t>
  </si>
  <si>
    <t>[吉隆坡]吉隆坡四季酒店(Four Seasons Hotel Kuala Lumpur)(17496902)</t>
  </si>
  <si>
    <t>两卧室行政公园景公寓(至少提前3天预订)&lt;四人入住&gt;&lt;早餐&gt;</t>
  </si>
  <si>
    <t>WONG/FUNG LUI ,WONG/YUEN SZE,WONG/MAN CHUN</t>
  </si>
  <si>
    <t xml:space="preserve">2633977	</t>
  </si>
  <si>
    <t xml:space="preserve">3152876	</t>
  </si>
  <si>
    <t xml:space="preserve">18697355355	</t>
  </si>
  <si>
    <t>[曼谷]曼谷香格里拉大酒店 (SHA Extra Plus)(Shangri-La Bangkok)(3243791)</t>
  </si>
  <si>
    <t>香格里拉楼豪华河景特大床房&lt;双人入住&gt;&lt;双早&gt;</t>
  </si>
  <si>
    <t>HE/RUI,YUZHU/LIU</t>
  </si>
  <si>
    <t xml:space="preserve">2649936	</t>
  </si>
  <si>
    <t xml:space="preserve">11428988	</t>
  </si>
  <si>
    <t xml:space="preserve">18704504092	</t>
  </si>
  <si>
    <t>[长滩岛]长滩岛帕莱姆海滨度假村(Henann Prime Beach Resort Boracay)(6372666)</t>
  </si>
  <si>
    <t>海景至尊房(至少连住2晚及以上)&lt;特价大促销&gt;&lt;三人入住&gt;&lt;早餐&gt;</t>
  </si>
  <si>
    <t>Tumblod/Danika Dawn,Tumblod/Danika Dawn</t>
  </si>
  <si>
    <t xml:space="preserve">2650579	</t>
  </si>
  <si>
    <t xml:space="preserve">HPM164-2435	</t>
  </si>
  <si>
    <t xml:space="preserve">18707340427	</t>
  </si>
  <si>
    <t>[曼绒市]绿中海度假村 - 全球奢华精品酒店(Pangkor Laut Resort - Small Luxury Hotels of the World)(13181425)</t>
  </si>
  <si>
    <t>花园别墅&lt;今日特价 &gt;&lt;双人入住&gt;&lt;双早&gt;</t>
  </si>
  <si>
    <t>Hariaty Kamil/Nini,Hariaty Kamil/Nini</t>
  </si>
  <si>
    <t xml:space="preserve">2650935	</t>
  </si>
  <si>
    <t xml:space="preserve">	</t>
  </si>
  <si>
    <t>取消</t>
  </si>
  <si>
    <t xml:space="preserve">18839246007	</t>
  </si>
  <si>
    <t>[普吉岛]普吉岛芭东与我同眠设计酒店 (SHA Extra Plus)(Sleep with ME Hotel Design Hotel @ Patong (SHA Extra Plus))(4649105)</t>
  </si>
  <si>
    <t>豪华房（带按摩浴缸）&lt;双人入住&gt;&lt;双早&gt;</t>
  </si>
  <si>
    <t>Aldahmai/Abdullah,Aldahmai/Abdullah</t>
  </si>
  <si>
    <t xml:space="preserve">2663675	</t>
  </si>
  <si>
    <t xml:space="preserve">381445	</t>
  </si>
  <si>
    <t xml:space="preserve">18885206385	</t>
  </si>
  <si>
    <t>[长滩岛]水晶沙海滩度假酒店(Henann Crystal Sands Resort)(13178583)</t>
  </si>
  <si>
    <t>尊贵房&lt;三人入住&gt;&lt;特价房&gt;&lt;早餐&gt;</t>
  </si>
  <si>
    <t>Grace Gonzales/Hazel,Grace Gonzales/Hazel,Grace Gonzales/Hazel,Grace Gonzales/Hazel,Grace Gonzales/Hazel,Grace Gonzales/Hazel</t>
  </si>
  <si>
    <t xml:space="preserve">2669521	</t>
  </si>
  <si>
    <t xml:space="preserve">HCS307-0093	</t>
  </si>
  <si>
    <t xml:space="preserve">18885538885	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</si>
  <si>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</si>
  <si>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</si>
  <si>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SENG/SWEE KHENG</t>
  </si>
  <si>
    <t xml:space="preserve">2669576	</t>
  </si>
  <si>
    <t xml:space="preserve">227581	</t>
  </si>
  <si>
    <t xml:space="preserve">18911857679	</t>
  </si>
  <si>
    <t>Lee/Joey</t>
  </si>
  <si>
    <t xml:space="preserve">2674175	</t>
  </si>
  <si>
    <t xml:space="preserve">227889	</t>
  </si>
  <si>
    <t xml:space="preserve">18912248955	</t>
  </si>
  <si>
    <t>[乔治市]槟城皇家朱兰酒店 (槟城对抗新冠肺炎认证)(Royale Chulan Penang)(12046718)</t>
  </si>
  <si>
    <t>高级房&lt;双人入住&gt;&lt;双早&gt;</t>
  </si>
  <si>
    <t>Umar/Siti nurnabilah</t>
  </si>
  <si>
    <t xml:space="preserve">2674317	</t>
  </si>
  <si>
    <t xml:space="preserve">8530046	</t>
  </si>
  <si>
    <t xml:space="preserve">18918249894	</t>
  </si>
  <si>
    <t>FAN/MAY</t>
  </si>
  <si>
    <t xml:space="preserve">2678290	</t>
  </si>
  <si>
    <t xml:space="preserve">228195	</t>
  </si>
  <si>
    <t xml:space="preserve">18920022784	</t>
  </si>
  <si>
    <t>[曼谷]隆齐格兰德中心点酒店 (SHA Plus+)(Grande Centre Point Hotel Ploenchit (SHA Plus+))(28525650)</t>
  </si>
  <si>
    <t>高级阳台特大床房&lt;双人入住&gt;&lt;双早&gt;</t>
  </si>
  <si>
    <t>SUN/YUROU</t>
  </si>
  <si>
    <t xml:space="preserve">2679741	</t>
  </si>
  <si>
    <t xml:space="preserve">186199	</t>
  </si>
  <si>
    <t xml:space="preserve">18921383363	</t>
  </si>
  <si>
    <t>[芽庄]芽庄洲际酒店(InterContinental Nha Trang, an IHG Hotel)(4398930)</t>
  </si>
  <si>
    <t>海景经典特大床房（高层）&lt;双人入住&gt;&lt;双早&gt;</t>
  </si>
  <si>
    <t>Tay/Raymond</t>
  </si>
  <si>
    <t xml:space="preserve">2680657	</t>
  </si>
  <si>
    <t xml:space="preserve">569656	</t>
  </si>
  <si>
    <t xml:space="preserve">18925671531	</t>
  </si>
  <si>
    <t>香格里拉楼豪华特大床房&lt;双人入住&gt;&lt;双早&gt;</t>
  </si>
  <si>
    <t>RASTOGI/SUDHIR KUMAR,RASTOGI/SUDHIR KUMAR,RASTOGI/SUDHIR KUMAR,RASTOGI/SUDHIR KUMAR</t>
  </si>
  <si>
    <t xml:space="preserve">2681231	</t>
  </si>
  <si>
    <t xml:space="preserve">11438179	</t>
  </si>
  <si>
    <t xml:space="preserve">18944682739	</t>
  </si>
  <si>
    <t>Shin/Yeonsu</t>
  </si>
  <si>
    <t xml:space="preserve">2684479	</t>
  </si>
  <si>
    <t xml:space="preserve">11438821	</t>
  </si>
  <si>
    <t xml:space="preserve">18945935840	</t>
  </si>
  <si>
    <t>[曼谷]曼谷素坤逸航站 21 中心酒店 (SHA Plus+)(Grande Centre Point Hotel Terminal 21 (SHA Plus+))(5908161)</t>
  </si>
  <si>
    <t>豪华尊贵房&lt;特惠&gt;&lt;双人入住&gt;&lt;无早&gt;</t>
  </si>
  <si>
    <t>BYUN/YOONSIK,YEO/SORIM</t>
  </si>
  <si>
    <t xml:space="preserve">2685145	</t>
  </si>
  <si>
    <t xml:space="preserve">374803	</t>
  </si>
  <si>
    <t xml:space="preserve">18950630305	</t>
  </si>
  <si>
    <t>[怡保]怡保威尔酒店(Weil Hotel Ipoh)(5702297)</t>
  </si>
  <si>
    <t>尊贵特大床房&lt;双人入住&gt;&lt;双早&gt;</t>
  </si>
  <si>
    <t>Wong/Calvin,Wong/Calvin</t>
  </si>
  <si>
    <t xml:space="preserve">2687515	</t>
  </si>
  <si>
    <t xml:space="preserve">10279092	</t>
  </si>
  <si>
    <t xml:space="preserve">18952122356	</t>
  </si>
  <si>
    <t>香格里拉楼豪华双床房&lt;双人入住&gt;&lt;双早&gt;</t>
  </si>
  <si>
    <t>Wanderman/Barak Dror</t>
  </si>
  <si>
    <t xml:space="preserve">2688176	</t>
  </si>
  <si>
    <t xml:space="preserve">11440099	</t>
  </si>
  <si>
    <t xml:space="preserve">18954614745	</t>
  </si>
  <si>
    <t>[曼谷]曼谷素坤逸55号通罗中心点大酒店 (SHA Plus+)(Grande Centre Point Sukhumvit 55 Bangkok (SHA Plus+))(8173962)</t>
  </si>
  <si>
    <t>特色豪华房(至少连住2晚及以上)&lt;双人入住&gt;&lt;无早&gt;</t>
  </si>
  <si>
    <t>Sang/Zihang</t>
  </si>
  <si>
    <t xml:space="preserve">2689398	</t>
  </si>
  <si>
    <t xml:space="preserve">236945	</t>
  </si>
  <si>
    <t xml:space="preserve">18955980531	</t>
  </si>
  <si>
    <t>[梳邦再也]双威金字塔酒店(Sunway Pyramid Hotel)(17055173)</t>
  </si>
  <si>
    <t>豪华房(连住3晚及以上)&lt;双人入住&gt;&lt;双早&gt;</t>
  </si>
  <si>
    <t>WANG/PENG</t>
  </si>
  <si>
    <t xml:space="preserve">2690087	</t>
  </si>
  <si>
    <t xml:space="preserve">212171549	</t>
  </si>
  <si>
    <t xml:space="preserve">18956066619	</t>
  </si>
  <si>
    <t>[乔治市]槟城尼奥酒店 (槟城对抗新冠肺炎认证)(Neo+ Penang (PenangFightCovid-19 Certified))(24052379)</t>
  </si>
  <si>
    <t>猎户座房&lt;双人入住&gt;&lt;双早&gt;</t>
  </si>
  <si>
    <t>WONG/CHEAN LOON</t>
  </si>
  <si>
    <t xml:space="preserve">2690142	</t>
  </si>
  <si>
    <t xml:space="preserve">163073	</t>
  </si>
  <si>
    <t xml:space="preserve">18956398357	</t>
  </si>
  <si>
    <t>[普吉岛]萨瓦蒂芭东渡假村酒店 (SHA Extra Plus)(Sawaddi Patong Resort &amp; Spa (SHA Extra Plus))(3799848)</t>
  </si>
  <si>
    <t>高级房&lt;特惠专享&gt;&lt;双人入住&gt;&lt;无早&gt;</t>
  </si>
  <si>
    <t>KLAROD/JINTANA,Even haim/eitan</t>
  </si>
  <si>
    <t xml:space="preserve">2690281	</t>
  </si>
  <si>
    <t xml:space="preserve">103612	</t>
  </si>
  <si>
    <t xml:space="preserve">18956519185	</t>
  </si>
  <si>
    <t>[梳邦再也]双威豪华度假酒店(Sunway Resort)(5995432)</t>
  </si>
  <si>
    <t>豪华房&lt;双人入住&gt;&lt;双早&gt;</t>
  </si>
  <si>
    <t>Cura/Marion,Cura/Marion</t>
  </si>
  <si>
    <t xml:space="preserve">2690299	</t>
  </si>
  <si>
    <t xml:space="preserve">212151154	</t>
  </si>
  <si>
    <t xml:space="preserve">18956804934	</t>
  </si>
  <si>
    <t>[普吉岛]普吉岛布拉莎丽酒店 (SHA Extra Plus)(Burasari Phuket Resort (SHA Extra Plus))(1611391)</t>
  </si>
  <si>
    <t>尊贵房&lt;双人入住&gt;&lt;预付&gt;&lt;无早&gt;</t>
  </si>
  <si>
    <t>MCCANN/LEO THOMAS</t>
  </si>
  <si>
    <t xml:space="preserve">18957424204	</t>
  </si>
  <si>
    <t>[曼谷]阿瓦尼阿特里姆曼谷酒店(SHA认证)(Avani Atrium Bangkok Hotel (SHA Certified))(4498673)</t>
  </si>
  <si>
    <t>阿瓦尼尊贵房(至少连住2晚及以上)&lt;今日特价 &gt;&lt;双人入住&gt;&lt;双早&gt;</t>
  </si>
  <si>
    <t>ponnusamy /selambab,ponnusamy /selambab,ponnusamy /selambab,ponnusamy /selambab</t>
  </si>
  <si>
    <t xml:space="preserve">2690653	</t>
  </si>
  <si>
    <t xml:space="preserve">53454359	</t>
  </si>
  <si>
    <t xml:space="preserve">21011403314	</t>
  </si>
  <si>
    <t>[曼谷]曼谷素坤逸丽笙套房酒店(Radisson Suites Bangkok Sukhumvit)(73690889)</t>
  </si>
  <si>
    <t>高级房&lt;特惠专享&gt;&lt;双人入住&gt;&lt;双早&gt;</t>
  </si>
  <si>
    <t>tyagi/digvijay</t>
  </si>
  <si>
    <t xml:space="preserve">2692174	</t>
  </si>
  <si>
    <t xml:space="preserve">1056723	</t>
  </si>
  <si>
    <t xml:space="preserve">21023437025	</t>
  </si>
  <si>
    <t>[曼谷]曼谷拉查丹利中心酒店  (SHA Plus+)(Grande Centre Point Hotel Ratchadamri Bangkok  (SHA Plus+))(2497052)</t>
  </si>
  <si>
    <t>经典高级套房&lt;特惠专享&gt;&lt;双人入住&gt;&lt;无早&gt;</t>
  </si>
  <si>
    <t>Fung/Kin wing</t>
  </si>
  <si>
    <t xml:space="preserve">2693543	</t>
  </si>
  <si>
    <t xml:space="preserve">322196	</t>
  </si>
  <si>
    <t xml:space="preserve">21024327780	</t>
  </si>
  <si>
    <t>[曼谷]曼谷素坤逸11号巷美居酒店(Mercure Bangkok Sukhumvit 11)(17527600)</t>
  </si>
  <si>
    <t>豪华特大床房带浴缸(至少连住2晚及以上)&lt;双人入住&gt;&lt;不适用于泰国和韩国市场&gt;&lt;双早&gt;</t>
  </si>
  <si>
    <t>ANAND/JONATHAN MOHAN</t>
  </si>
  <si>
    <t xml:space="preserve">2693805	</t>
  </si>
  <si>
    <t xml:space="preserve">926927	</t>
  </si>
  <si>
    <t xml:space="preserve">21025300201	</t>
  </si>
  <si>
    <t>[曼谷]洲际维涅特精选曼谷新浩中央酒店(Sindhorn Midtown Hotel Bangkok, Vignette Collection - an IHG Hotel)(88933689)</t>
  </si>
  <si>
    <t>尊贵房(至少连住2晚及以上)&lt;特价大促销&gt;&lt;双人入住&gt;&lt;双早&gt;</t>
  </si>
  <si>
    <t>Xu/Mingjie</t>
  </si>
  <si>
    <t xml:space="preserve">2693969	</t>
  </si>
  <si>
    <t xml:space="preserve">758409	</t>
  </si>
  <si>
    <t xml:space="preserve">21025831653	</t>
  </si>
  <si>
    <t>[曼谷]曼谷大都会酒店(COMO Metropolitan Bangkok)(6035972)</t>
  </si>
  <si>
    <t>城市房&lt;双人入住&gt;&lt;不适用泰国客人&gt;&lt;双早&gt;</t>
  </si>
  <si>
    <t>AIKMAN/DAVID SCOTT</t>
  </si>
  <si>
    <t xml:space="preserve">2694063	</t>
  </si>
  <si>
    <t xml:space="preserve">1261519	</t>
  </si>
  <si>
    <t xml:space="preserve">21027038778	</t>
  </si>
  <si>
    <t>[吉隆坡]吉隆坡万豪AC酒店(AC Hotel by Marriott Kuala Lumpur)(28528366)</t>
  </si>
  <si>
    <t>豪华特大床房&lt;双人入住&gt;&lt;双早&gt;</t>
  </si>
  <si>
    <t>YU/WANGYIN</t>
  </si>
  <si>
    <t xml:space="preserve">2694295	</t>
  </si>
  <si>
    <t xml:space="preserve">161998083	</t>
  </si>
  <si>
    <t xml:space="preserve">21027115504	</t>
  </si>
  <si>
    <t>尊贵双床房&lt;双人入住&gt;&lt;双早&gt;</t>
  </si>
  <si>
    <t>Ng/Chiew Min,Ng/Chiew Min</t>
  </si>
  <si>
    <t xml:space="preserve">2694297	</t>
  </si>
  <si>
    <t xml:space="preserve">10279762	</t>
  </si>
  <si>
    <t xml:space="preserve">21033317055	</t>
  </si>
  <si>
    <t>[曼谷]曼谷金普顿马濑酒店 (SHA Extra Plus)(Kimpton Maa-Lai Bangkok, an IHG Hotel (SHA Extra Plus))(96323531)</t>
  </si>
  <si>
    <t>甄选1张特大床房(至少连住2晚及以上)&lt;特惠专享&gt;&lt;双人入住&gt;&lt;双早&gt;</t>
  </si>
  <si>
    <t>CHENG/CHING WAN,NG/CHONG FONG</t>
  </si>
  <si>
    <t xml:space="preserve">2695300	</t>
  </si>
  <si>
    <t xml:space="preserve">27822069	</t>
  </si>
  <si>
    <t xml:space="preserve">21039835804	</t>
  </si>
  <si>
    <t>[迪拜]迪拜派拉蒙酒店(Paramount Hotel Dubai)(98066024)</t>
  </si>
  <si>
    <t>市区景场景房&lt;双人入住&gt;&lt;双早&gt;</t>
  </si>
  <si>
    <t>WANG/YANAN</t>
  </si>
  <si>
    <t xml:space="preserve">2696605	</t>
  </si>
  <si>
    <t xml:space="preserve">6022163	</t>
  </si>
  <si>
    <t xml:space="preserve">21041106628	</t>
  </si>
  <si>
    <t>[吉隆坡]铂尔曼吉隆坡城市中心大酒店(Pullman Kuala Lumpur City Centre Hotel &amp; Residences)(5073220)</t>
  </si>
  <si>
    <t>尊享豪华特大床房&lt;双人入住&gt;&lt;双早&gt;</t>
  </si>
  <si>
    <t>ZHAO/HUANLI</t>
  </si>
  <si>
    <t xml:space="preserve">2696883	</t>
  </si>
  <si>
    <t xml:space="preserve">867869	</t>
  </si>
  <si>
    <t xml:space="preserve">21044762499	</t>
  </si>
  <si>
    <t>尊贵套房&lt;双人入住&gt;&lt;双早&gt;</t>
  </si>
  <si>
    <t>CHEN/SHAN</t>
  </si>
  <si>
    <t xml:space="preserve">2697628	</t>
  </si>
  <si>
    <t xml:space="preserve">6022183	</t>
  </si>
  <si>
    <t xml:space="preserve">21044828688	</t>
  </si>
  <si>
    <t>TAN/KEEKEONG</t>
  </si>
  <si>
    <t xml:space="preserve">2697648	</t>
  </si>
  <si>
    <t xml:space="preserve">11442067	</t>
  </si>
  <si>
    <t xml:space="preserve">21045251517	</t>
  </si>
  <si>
    <t>[会安]富田精品度假酒店(Phu Thinh Boutique Resort &amp; Spa)(28560251)</t>
  </si>
  <si>
    <t>园景高级房&lt;双人入住&gt;&lt;预付&gt;&lt;双早&gt;</t>
  </si>
  <si>
    <t>MCCARTIE/DREW THOMAS SEWELL</t>
  </si>
  <si>
    <t xml:space="preserve">2697716	</t>
  </si>
  <si>
    <t xml:space="preserve">21045690180	</t>
  </si>
  <si>
    <t>[曼谷]曼谷布拉莎丽W22酒店 (SHA Plus+)(W22 by Burasari Hotel (SHA Plus+))(28557537)</t>
  </si>
  <si>
    <t>标准双人房&lt;双人入住&gt;&lt;无早&gt;</t>
  </si>
  <si>
    <t>Nakkeaw/Surasak</t>
  </si>
  <si>
    <t xml:space="preserve">2697812	</t>
  </si>
  <si>
    <t xml:space="preserve">76506	</t>
  </si>
  <si>
    <t xml:space="preserve">21061379610	</t>
  </si>
  <si>
    <t>特色豪华房&lt;双人入住&gt;&lt;预付&gt;&lt;无早&gt;&lt;net rate mode&gt;</t>
  </si>
  <si>
    <t>KANAPRASERTKUL/SOMCHAI</t>
  </si>
  <si>
    <t xml:space="preserve">2698048	</t>
  </si>
  <si>
    <t xml:space="preserve">238043	</t>
  </si>
  <si>
    <t xml:space="preserve">21063567662	</t>
  </si>
  <si>
    <t>[曼谷]素坤逸11号拉珀蒂特萨利酒店(La Petite Salil Sukhumvit 11)(28597395)</t>
  </si>
  <si>
    <t>高级双床房&lt;双人入住&gt;&lt;双早&gt;</t>
  </si>
  <si>
    <t>Kumar/Brijesh,Kumar/Brijesh</t>
  </si>
  <si>
    <t xml:space="preserve">2698183	</t>
  </si>
  <si>
    <t xml:space="preserve">91537	</t>
  </si>
  <si>
    <t xml:space="preserve">21066335972	</t>
  </si>
  <si>
    <t>[曼谷]曼谷苏阁索酒店 (SHA Plus+)(The Sukosol Hotel Bangkok (SHA Plus+))(3627909)</t>
  </si>
  <si>
    <t>豪华房&lt;双人入住&gt;&lt;不适用泰国客人&gt;&lt;双早&gt;</t>
  </si>
  <si>
    <t>Tan/Wanyi</t>
  </si>
  <si>
    <t xml:space="preserve">2698273	</t>
  </si>
  <si>
    <t xml:space="preserve">2544305	</t>
  </si>
  <si>
    <t xml:space="preserve">21070119192	</t>
  </si>
  <si>
    <t>SURISU/GANLAYANEE</t>
  </si>
  <si>
    <t xml:space="preserve">2698463	</t>
  </si>
  <si>
    <t xml:space="preserve">76536	</t>
  </si>
  <si>
    <t xml:space="preserve">21073280999	</t>
  </si>
  <si>
    <t>[曼谷]素坤逸S31酒店 - SHA Extra Plus(S31 Sukhumvit Hotel - Sha Extra Plus)(45708119)</t>
  </si>
  <si>
    <t>QI/RUI</t>
  </si>
  <si>
    <t xml:space="preserve">2698667	</t>
  </si>
  <si>
    <t xml:space="preserve">40934560-1	</t>
  </si>
  <si>
    <t xml:space="preserve">21075106935	</t>
  </si>
  <si>
    <t>[曼谷]曼谷大将军酒店 (SHA Extra Plus)(Admiral Premier Bangkok (SHA Extra Plus))(85217938)</t>
  </si>
  <si>
    <t>高级一室房&lt;双人入住&gt;&lt;无早&gt;</t>
  </si>
  <si>
    <t>POTVLIEGE /SEBASTIEN</t>
  </si>
  <si>
    <t xml:space="preserve">2698745	</t>
  </si>
  <si>
    <t xml:space="preserve">91991	</t>
  </si>
  <si>
    <t xml:space="preserve">21083142983	</t>
  </si>
  <si>
    <t>[柏林]雷迪森柏林亚历山大广场酒店(Park Inn by Radisson Berlin Alexanderplatz)(98330271)</t>
  </si>
  <si>
    <t>城景标准房&lt;双人入住&gt;&lt;无早&gt;</t>
  </si>
  <si>
    <t>Wang/Haibo</t>
  </si>
  <si>
    <t xml:space="preserve">2699228	</t>
  </si>
  <si>
    <t xml:space="preserve">18919747214	</t>
  </si>
  <si>
    <t>补单</t>
  </si>
  <si>
    <t>[曼谷]曼谷金普顿马濑酒店 (SHA Extra Plus)(Kimpton Maa-Lai Bangkok, an IHG Hotel (SHA Extra Plus))(1877699)</t>
  </si>
  <si>
    <t>甄选房(至少连住2晚及以上)&lt;特惠专享&gt;&lt;双人入住&gt;&lt;双早&gt;</t>
  </si>
  <si>
    <t>ZHU/LING</t>
  </si>
  <si>
    <t xml:space="preserve">2679560	</t>
  </si>
  <si>
    <t xml:space="preserve">47471389	</t>
  </si>
  <si>
    <t>，</t>
  </si>
  <si>
    <t>本期收回20.03元</t>
  </si>
  <si>
    <t>A220923111822481</t>
  </si>
  <si>
    <t>A220923111919481</t>
  </si>
  <si>
    <t>CNY / HKD 当前参考汇率: 1.105923642</t>
  </si>
  <si>
    <t>总计：89194.11 CNY/
98641.87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</si>
  <si>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</si>
  <si>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</si>
  <si>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</si>
  <si>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</si>
  <si>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</si>
  <si>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</si>
  <si>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</si>
  <si>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</si>
  <si>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</si>
  <si>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</si>
  <si>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</si>
  <si>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</si>
  <si>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</si>
  <si>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</si>
  <si>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</si>
  <si>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</si>
  <si>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</si>
  <si>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</si>
  <si>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</si>
  <si>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2022-09-19</t>
  </si>
  <si>
    <t>2699228</t>
  </si>
  <si>
    <t>雷迪森柏林亚历山大广场酒店</t>
  </si>
  <si>
    <t>Wang Haibo</t>
  </si>
  <si>
    <t>2022-09-20</t>
  </si>
  <si>
    <t>退房日周结</t>
  </si>
  <si>
    <t>1297.74</t>
  </si>
  <si>
    <t>RMB</t>
  </si>
  <si>
    <t>0</t>
  </si>
  <si>
    <t>0.00</t>
  </si>
  <si>
    <t>携程国际直连(DD)</t>
  </si>
  <si>
    <t>01.011174</t>
  </si>
  <si>
    <t>2022-09-19 18:46:26</t>
  </si>
  <si>
    <t>否</t>
  </si>
  <si>
    <t>汇智国际旅游发展有限公司</t>
  </si>
  <si>
    <t>直连</t>
  </si>
  <si>
    <t>德国</t>
  </si>
  <si>
    <t>2698745</t>
  </si>
  <si>
    <t>康帕斯酒店集团曼谷大将军酒店</t>
  </si>
  <si>
    <t>POTVLIEGE SEBASTIEN</t>
  </si>
  <si>
    <t>239.00</t>
  </si>
  <si>
    <t>2022-09-19 13:02:34</t>
  </si>
  <si>
    <t>直采</t>
  </si>
  <si>
    <t>泰国</t>
  </si>
  <si>
    <t>2698667</t>
  </si>
  <si>
    <t>素坤逸S31酒店 - SHA Extra Plus</t>
  </si>
  <si>
    <t>QI RUI</t>
  </si>
  <si>
    <t>389.00</t>
  </si>
  <si>
    <t>2022-09-19 11:58:18</t>
  </si>
  <si>
    <t>2698463</t>
  </si>
  <si>
    <t>曼谷布拉纱里W22酒店</t>
  </si>
  <si>
    <t>SURISU GANLAYANEE</t>
  </si>
  <si>
    <t>142.00</t>
  </si>
  <si>
    <t>2022-09-19 09:56:39</t>
  </si>
  <si>
    <t>2698273</t>
  </si>
  <si>
    <t>曼谷苏阁索酒店</t>
  </si>
  <si>
    <t>Tan Wanyi</t>
  </si>
  <si>
    <t>416.00</t>
  </si>
  <si>
    <t>2022-09-19 09:15:19</t>
  </si>
  <si>
    <t>2698183</t>
  </si>
  <si>
    <t>素坤逸11号拉珀蒂特萨利酒店</t>
  </si>
  <si>
    <t>Kumar Brijesh,Kumar Brijesh</t>
  </si>
  <si>
    <t>208.00</t>
  </si>
  <si>
    <t>2022-09-19 10:18:34</t>
  </si>
  <si>
    <t>2022-09-18</t>
  </si>
  <si>
    <t>2698048</t>
  </si>
  <si>
    <t>曼谷素坤逸55号通罗中心点大酒店 (SHA Plus+)</t>
  </si>
  <si>
    <t>KANAPRASERTKUL SOMCHAI</t>
  </si>
  <si>
    <t>491.00</t>
  </si>
  <si>
    <t>2022-09-19 10:05:07</t>
  </si>
  <si>
    <t>2697812</t>
  </si>
  <si>
    <t>Nakkeaw Surasak</t>
  </si>
  <si>
    <t>2022-09-18 19:30:58</t>
  </si>
  <si>
    <t>2697716</t>
  </si>
  <si>
    <t>富田精品度假酒店</t>
  </si>
  <si>
    <t>MCCARTIE DREW THOMAS SEWELL</t>
  </si>
  <si>
    <t>158.85</t>
  </si>
  <si>
    <t>2022-09-18 18:01:47</t>
  </si>
  <si>
    <t>越南</t>
  </si>
  <si>
    <t>2697648</t>
  </si>
  <si>
    <t>曼谷香格里拉大酒店</t>
  </si>
  <si>
    <t>TAN KEEKEONG</t>
  </si>
  <si>
    <t>885.00</t>
  </si>
  <si>
    <t>2022-09-18 17:20:51</t>
  </si>
  <si>
    <t>2697628</t>
  </si>
  <si>
    <t>迪拜派拉蒙酒店</t>
  </si>
  <si>
    <t>CHEN SHAN</t>
  </si>
  <si>
    <t>3000.00</t>
  </si>
  <si>
    <t>2022-09-18 16:49:41</t>
  </si>
  <si>
    <t>阿拉伯联合酋长国</t>
  </si>
  <si>
    <t>2696883</t>
  </si>
  <si>
    <t>铂尔曼吉隆坡城市中心大酒店</t>
  </si>
  <si>
    <t>ZHAO HUANLI</t>
  </si>
  <si>
    <t>1196.00</t>
  </si>
  <si>
    <t>2022-09-18 08:55:27</t>
  </si>
  <si>
    <t>马来西亚</t>
  </si>
  <si>
    <t>2022-09-17</t>
  </si>
  <si>
    <t>2696605</t>
  </si>
  <si>
    <t>WANG YANAN</t>
  </si>
  <si>
    <t>1795.00</t>
  </si>
  <si>
    <t>2022-09-18 14:51:37</t>
  </si>
  <si>
    <t>2695300</t>
  </si>
  <si>
    <t>曼谷金普顿马濑酒店 (SHA Extra Plus)</t>
  </si>
  <si>
    <t>CHENG CHING WAN,NG CHONG FONG</t>
  </si>
  <si>
    <t>2700.00</t>
  </si>
  <si>
    <t>2022-09-17 11:51:10</t>
  </si>
  <si>
    <t>2022-09-16</t>
  </si>
  <si>
    <t>2694297</t>
  </si>
  <si>
    <t>唯裕酒店</t>
  </si>
  <si>
    <t>Ng Chiew Min,Ng Chiew Min</t>
  </si>
  <si>
    <t>521.00</t>
  </si>
  <si>
    <t>2022-09-16 14:22:56</t>
  </si>
  <si>
    <t>2694295</t>
  </si>
  <si>
    <t>吉隆坡万豪AC酒店</t>
  </si>
  <si>
    <t>YU WANGYIN</t>
  </si>
  <si>
    <t>1170.00</t>
  </si>
  <si>
    <t>2022-09-16 14:21:08</t>
  </si>
  <si>
    <t>2694063</t>
  </si>
  <si>
    <t>曼谷大都会酒店</t>
  </si>
  <si>
    <t>AIKMAN DAVID SCOTT</t>
  </si>
  <si>
    <t>717.00</t>
  </si>
  <si>
    <t>2022-09-16 14:34:13</t>
  </si>
  <si>
    <t>2693969</t>
  </si>
  <si>
    <t>洲际维涅特精选曼谷新浩中央酒店</t>
  </si>
  <si>
    <t>Xu Mingjie</t>
  </si>
  <si>
    <t>1520.00</t>
  </si>
  <si>
    <t>2022-09-16 10:55:44</t>
  </si>
  <si>
    <t>2693805</t>
  </si>
  <si>
    <t>曼谷素坤逸11号美居酒店</t>
  </si>
  <si>
    <t>ANAND JONATHAN MOHAN</t>
  </si>
  <si>
    <t>1800.00</t>
  </si>
  <si>
    <t>2022-09-16 10:25:06</t>
  </si>
  <si>
    <t>2693543</t>
  </si>
  <si>
    <t>曼谷拉查丹利中心酒店  (SHA Plus+)</t>
  </si>
  <si>
    <t>Fung Kin wing</t>
  </si>
  <si>
    <t>1283.00</t>
  </si>
  <si>
    <t>2022-09-16 09:51:09</t>
  </si>
  <si>
    <t>2022-09-15</t>
  </si>
  <si>
    <t>2692174</t>
  </si>
  <si>
    <t>曼谷素坤逸丽笙酒店</t>
  </si>
  <si>
    <t>tyagi digvijay</t>
  </si>
  <si>
    <t>400.00</t>
  </si>
  <si>
    <t>2022-09-16 17:10:34</t>
  </si>
  <si>
    <t>2022-09-13</t>
  </si>
  <si>
    <t>2690653</t>
  </si>
  <si>
    <t>曼谷阿瓦尼中庭酒店</t>
  </si>
  <si>
    <t>ponnusamy selambab,ponnusamy selambab,ponnusamy selambab,ponnusamy selambab</t>
  </si>
  <si>
    <t>1104.00</t>
  </si>
  <si>
    <t>2022-09-14 11:53:16</t>
  </si>
  <si>
    <t>2690388</t>
  </si>
  <si>
    <t>普吉岛布拉莎丽酒店(SHA Plus+)</t>
  </si>
  <si>
    <t>MCCANN LEO THOMAS</t>
  </si>
  <si>
    <t>2022-09-14</t>
  </si>
  <si>
    <t>1755.49</t>
  </si>
  <si>
    <t>2022-09-13 19:38:37</t>
  </si>
  <si>
    <t>2690299</t>
  </si>
  <si>
    <t>吉隆坡双威豪华度假酒店</t>
  </si>
  <si>
    <t>Cura Marion,Cura Marion</t>
  </si>
  <si>
    <t>3645.00</t>
  </si>
  <si>
    <t>2022-09-14 16:07:26</t>
  </si>
  <si>
    <t>2690281</t>
  </si>
  <si>
    <t>萨瓦迪芭东水疗度假村</t>
  </si>
  <si>
    <t>KLAROD JINTANA,Even haim eitan</t>
  </si>
  <si>
    <t>730.00</t>
  </si>
  <si>
    <t>2022-09-13 18:58:30</t>
  </si>
  <si>
    <t>2022-09-06</t>
  </si>
  <si>
    <t>2680657</t>
  </si>
  <si>
    <t>芽庄洲际酒店</t>
  </si>
  <si>
    <t>Tay Raymond</t>
  </si>
  <si>
    <t>4840.00</t>
  </si>
  <si>
    <t>2022-09-06 14:42:36</t>
  </si>
  <si>
    <t>2022-09-09</t>
  </si>
  <si>
    <t>2685145</t>
  </si>
  <si>
    <t>曼谷素坤逸航站 21 中心酒店 (SHA Plus+)</t>
  </si>
  <si>
    <t>BYUN YOONSIK,YEO SORIM</t>
  </si>
  <si>
    <t>1500.00</t>
  </si>
  <si>
    <t>2022-09-10 17:31:04</t>
  </si>
  <si>
    <t>2022-08-22</t>
  </si>
  <si>
    <t>2663675</t>
  </si>
  <si>
    <t>芭东伴我入眠设计酒店</t>
  </si>
  <si>
    <t>Aldahmani Abdulla</t>
  </si>
  <si>
    <t>2022-09-07</t>
  </si>
  <si>
    <t>3406.00</t>
  </si>
  <si>
    <t>2022-08-23 18:00:09</t>
  </si>
  <si>
    <t>2684479</t>
  </si>
  <si>
    <t>Shin Yeonsu</t>
  </si>
  <si>
    <t>868.00</t>
  </si>
  <si>
    <t>2022-09-10 15:38:31</t>
  </si>
  <si>
    <t>2681231</t>
  </si>
  <si>
    <t>RASTOGI SUDHIR KUMAR,RASTOGI SUDHIR KUMAR,RASTOGI SUDHIR KUMAR,RASTOGI SUDHIR KUMAR</t>
  </si>
  <si>
    <t>3472.00</t>
  </si>
  <si>
    <t>2022-09-07 12:54:06</t>
  </si>
  <si>
    <t>2022-09-12</t>
  </si>
  <si>
    <t>2688176</t>
  </si>
  <si>
    <t>Wanderman Barak Dror</t>
  </si>
  <si>
    <t>2022-09-13 15:12:31</t>
  </si>
  <si>
    <t>2022-08-10</t>
  </si>
  <si>
    <t>2649936</t>
  </si>
  <si>
    <t>HE RUI,YUZHU LIU</t>
  </si>
  <si>
    <t>2940.00</t>
  </si>
  <si>
    <t>2022-08-11 23:11:53</t>
  </si>
  <si>
    <t>2022-09-05</t>
  </si>
  <si>
    <t>2679741</t>
  </si>
  <si>
    <t>曼谷奔齐中心大酒店</t>
  </si>
  <si>
    <t>SUN YUROU</t>
  </si>
  <si>
    <t>1126.00</t>
  </si>
  <si>
    <t>2022-09-05 16:46:16</t>
  </si>
  <si>
    <t>2689398</t>
  </si>
  <si>
    <t>Sang Zihang</t>
  </si>
  <si>
    <t>3261.00</t>
  </si>
  <si>
    <t>2022-09-13 09:23:19</t>
  </si>
  <si>
    <t>2022-09-11</t>
  </si>
  <si>
    <t>2687515</t>
  </si>
  <si>
    <t>Wong Calvin,Wong Calvin</t>
  </si>
  <si>
    <t>1051.00</t>
  </si>
  <si>
    <t>2022-09-11 15:31:06</t>
  </si>
  <si>
    <t>18912248955,</t>
  </si>
  <si>
    <t>2022-08-25</t>
  </si>
  <si>
    <t>2666973</t>
  </si>
  <si>
    <t>槟城皇家朱兰酒店</t>
  </si>
  <si>
    <t>Umar Siti nurnabilah</t>
  </si>
  <si>
    <t>2022-09-04 08:29:46</t>
  </si>
  <si>
    <t>2022-08-31</t>
  </si>
  <si>
    <t>2674317</t>
  </si>
  <si>
    <t>1316.00</t>
  </si>
  <si>
    <t>2022-09-04 08:29:53</t>
  </si>
  <si>
    <t>2690142</t>
  </si>
  <si>
    <t>槟城尼奥酒店</t>
  </si>
  <si>
    <t>WONG CHEAN LOON</t>
  </si>
  <si>
    <t>510.00</t>
  </si>
  <si>
    <t>2022-09-13 16:04:16</t>
  </si>
  <si>
    <t>2690087</t>
  </si>
  <si>
    <t>双威金字塔酒店</t>
  </si>
  <si>
    <t>WANG PENG</t>
  </si>
  <si>
    <t>2174.00</t>
  </si>
  <si>
    <t>2022-09-14 16:05:43</t>
  </si>
  <si>
    <t>2650579</t>
  </si>
  <si>
    <t>长滩岛帕莱姆海滨度假村</t>
  </si>
  <si>
    <t>Tumblod Danika Dawn,Tumblod Danika Dawn</t>
  </si>
  <si>
    <t>3328.00</t>
  </si>
  <si>
    <t>2022-08-10 17:09:09</t>
  </si>
  <si>
    <t>菲律宾</t>
  </si>
  <si>
    <t>2674175</t>
  </si>
  <si>
    <t>曼谷盛泰乐水门酒店</t>
  </si>
  <si>
    <t>Lee Joey</t>
  </si>
  <si>
    <t>1735.00</t>
  </si>
  <si>
    <t>2022-08-31 15:36:03</t>
  </si>
  <si>
    <t>2022-08-27</t>
  </si>
  <si>
    <t>2669576</t>
  </si>
  <si>
    <t>SENG SWEE KHENG</t>
  </si>
  <si>
    <t>1388.00</t>
  </si>
  <si>
    <t>2022-08-27 15:58:09</t>
  </si>
  <si>
    <t>2022-09-04</t>
  </si>
  <si>
    <t>2678290</t>
  </si>
  <si>
    <t>FAN MAY</t>
  </si>
  <si>
    <t>2065.00</t>
  </si>
  <si>
    <t>2022-09-04 13:06:30</t>
  </si>
  <si>
    <t>2669521</t>
  </si>
  <si>
    <t>水晶沙海滩度假酒店</t>
  </si>
  <si>
    <t>Grace Gonzales Hazel,Grace Gonzales Hazel,Grace Gonzales Hazel,Grace Gonzales Hazel,Grace Gonzales Hazel,Grace Gonzales Hazel</t>
  </si>
  <si>
    <t>5552.00</t>
  </si>
  <si>
    <t>2022-08-29 14:32:59</t>
  </si>
  <si>
    <t>2022-07-27</t>
  </si>
  <si>
    <t>2633977</t>
  </si>
  <si>
    <t>吉隆坡四季酒店</t>
  </si>
  <si>
    <t>WONG FUNG LUI,WONG YUEN SZE,WONG MAN CHUN</t>
  </si>
  <si>
    <t>18616.00</t>
  </si>
  <si>
    <t>2022-07-27 13:44:14</t>
  </si>
  <si>
    <t>2022-07-26</t>
  </si>
  <si>
    <t>2633334</t>
  </si>
  <si>
    <t>曼谷阿文苏昆维特酒店</t>
  </si>
  <si>
    <t>Ming Hang Tse</t>
  </si>
  <si>
    <t>1164.00</t>
  </si>
  <si>
    <t>2022-07-26 14:54:13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</si>
</sst>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12</xdr:col>
      <xdr:colOff>552450</xdr:colOff>
      <xdr:row>98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9324975" cy="5381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44823</v>
      </c>
      <c r="G2" s="6">
        <v>44824</v>
      </c>
      <c r="H2" s="4">
        <v>1</v>
      </c>
      <c r="I2" s="4">
        <v>1</v>
      </c>
      <c r="J2" s="4">
        <v>1</v>
      </c>
      <c r="K2" s="4" t="s">
        <v>30</v>
      </c>
      <c r="L2" s="4">
        <v>289</v>
      </c>
      <c r="M2" s="4">
        <v>289</v>
      </c>
      <c r="N2" s="4" t="s">
        <v>31</v>
      </c>
      <c r="O2" s="4" t="s">
        <v>32</v>
      </c>
      <c r="P2" s="4" t="s">
        <v>33</v>
      </c>
      <c r="Q2" s="4">
        <v>0</v>
      </c>
      <c r="R2" s="7">
        <v>44754</v>
      </c>
      <c r="S2" s="6">
        <v>44827</v>
      </c>
      <c r="T2" s="4" t="s">
        <v>34</v>
      </c>
      <c r="U2" s="4">
        <v>289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44820</v>
      </c>
      <c r="G3" s="6">
        <v>44824</v>
      </c>
      <c r="H3" s="4">
        <v>1</v>
      </c>
      <c r="I3" s="4">
        <v>4</v>
      </c>
      <c r="J3" s="4">
        <v>4</v>
      </c>
      <c r="K3" s="4" t="s">
        <v>30</v>
      </c>
      <c r="L3" s="4">
        <v>1164</v>
      </c>
      <c r="M3" s="4">
        <v>1164</v>
      </c>
      <c r="N3" s="4" t="s">
        <v>40</v>
      </c>
      <c r="O3" s="4" t="s">
        <v>32</v>
      </c>
      <c r="P3" s="4" t="s">
        <v>33</v>
      </c>
      <c r="Q3" s="4">
        <v>0</v>
      </c>
      <c r="R3" s="7">
        <v>44768</v>
      </c>
      <c r="S3" s="6">
        <v>44827</v>
      </c>
      <c r="T3" s="4" t="s">
        <v>34</v>
      </c>
      <c r="U3" s="4">
        <v>1164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44820</v>
      </c>
      <c r="G4" s="6">
        <v>44824</v>
      </c>
      <c r="H4" s="4">
        <v>1</v>
      </c>
      <c r="I4" s="4">
        <v>4</v>
      </c>
      <c r="J4" s="4">
        <v>4</v>
      </c>
      <c r="K4" s="4" t="s">
        <v>30</v>
      </c>
      <c r="L4" s="4">
        <v>18616</v>
      </c>
      <c r="M4" s="4">
        <v>18616</v>
      </c>
      <c r="N4" s="4" t="s">
        <v>46</v>
      </c>
      <c r="O4" s="4" t="s">
        <v>32</v>
      </c>
      <c r="P4" s="4" t="s">
        <v>33</v>
      </c>
      <c r="Q4" s="4">
        <v>0</v>
      </c>
      <c r="R4" s="7">
        <v>44769</v>
      </c>
      <c r="S4" s="6">
        <v>44827</v>
      </c>
      <c r="T4" s="4" t="s">
        <v>34</v>
      </c>
      <c r="U4" s="4">
        <v>18616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44821</v>
      </c>
      <c r="G5" s="6">
        <v>44824</v>
      </c>
      <c r="H5" s="4">
        <v>1</v>
      </c>
      <c r="I5" s="4">
        <v>3</v>
      </c>
      <c r="J5" s="4">
        <v>3</v>
      </c>
      <c r="K5" s="4" t="s">
        <v>30</v>
      </c>
      <c r="L5" s="4">
        <v>2940</v>
      </c>
      <c r="M5" s="4">
        <v>2940</v>
      </c>
      <c r="N5" s="4" t="s">
        <v>52</v>
      </c>
      <c r="O5" s="4" t="s">
        <v>32</v>
      </c>
      <c r="P5" s="4" t="s">
        <v>33</v>
      </c>
      <c r="Q5" s="4">
        <v>0</v>
      </c>
      <c r="R5" s="7">
        <v>44783</v>
      </c>
      <c r="S5" s="6">
        <v>44827</v>
      </c>
      <c r="T5" s="4" t="s">
        <v>34</v>
      </c>
      <c r="U5" s="4">
        <v>2940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44821</v>
      </c>
      <c r="G6" s="6">
        <v>44824</v>
      </c>
      <c r="H6" s="4">
        <v>1</v>
      </c>
      <c r="I6" s="4">
        <v>3</v>
      </c>
      <c r="J6" s="4">
        <v>3</v>
      </c>
      <c r="K6" s="4" t="s">
        <v>30</v>
      </c>
      <c r="L6" s="4">
        <v>3328</v>
      </c>
      <c r="M6" s="4">
        <v>3328</v>
      </c>
      <c r="N6" s="4" t="s">
        <v>58</v>
      </c>
      <c r="O6" s="4" t="s">
        <v>32</v>
      </c>
      <c r="P6" s="4" t="s">
        <v>33</v>
      </c>
      <c r="Q6" s="4">
        <v>0</v>
      </c>
      <c r="R6" s="7">
        <v>44783</v>
      </c>
      <c r="S6" s="6">
        <v>44827</v>
      </c>
      <c r="T6" s="4" t="s">
        <v>34</v>
      </c>
      <c r="U6" s="4">
        <v>3328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44822</v>
      </c>
      <c r="G7" s="6">
        <v>44824</v>
      </c>
      <c r="H7" s="4">
        <v>2</v>
      </c>
      <c r="I7" s="4">
        <v>2</v>
      </c>
      <c r="J7" s="4">
        <v>4</v>
      </c>
      <c r="K7" s="4" t="s">
        <v>30</v>
      </c>
      <c r="L7" s="4">
        <v>5084</v>
      </c>
      <c r="M7" s="4">
        <v>5084</v>
      </c>
      <c r="N7" s="4" t="s">
        <v>64</v>
      </c>
      <c r="O7" s="4" t="s">
        <v>32</v>
      </c>
      <c r="P7" s="4" t="s">
        <v>33</v>
      </c>
      <c r="Q7" s="4">
        <v>0</v>
      </c>
      <c r="R7" s="7">
        <v>44783</v>
      </c>
      <c r="S7" s="6">
        <v>44827</v>
      </c>
      <c r="T7" s="4" t="s">
        <v>34</v>
      </c>
      <c r="U7" s="4">
        <v>5084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61</v>
      </c>
      <c r="B8" s="4" t="s">
        <v>26</v>
      </c>
      <c r="C8" s="4" t="s">
        <v>67</v>
      </c>
      <c r="D8" s="4" t="s">
        <v>62</v>
      </c>
      <c r="E8" s="4" t="s">
        <v>63</v>
      </c>
      <c r="F8" s="6">
        <v>44822</v>
      </c>
      <c r="G8" s="6">
        <v>44824</v>
      </c>
      <c r="H8" s="4">
        <v>2</v>
      </c>
      <c r="I8" s="4">
        <v>2</v>
      </c>
      <c r="J8" s="4">
        <v>4</v>
      </c>
      <c r="K8" s="4" t="s">
        <v>30</v>
      </c>
      <c r="L8" s="4">
        <v>-5084</v>
      </c>
      <c r="M8" s="4">
        <v>-5084</v>
      </c>
      <c r="N8" s="4" t="s">
        <v>64</v>
      </c>
      <c r="O8" s="4" t="s">
        <v>32</v>
      </c>
      <c r="P8" s="4" t="s">
        <v>33</v>
      </c>
      <c r="Q8" s="4">
        <v>0</v>
      </c>
      <c r="R8" s="7">
        <v>44783</v>
      </c>
      <c r="S8" s="6">
        <v>44827</v>
      </c>
      <c r="T8" s="4" t="s">
        <v>34</v>
      </c>
      <c r="U8" s="4">
        <v>-5084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44811</v>
      </c>
      <c r="G9" s="6">
        <v>44824</v>
      </c>
      <c r="H9" s="4">
        <v>1</v>
      </c>
      <c r="I9" s="4">
        <v>13</v>
      </c>
      <c r="J9" s="4">
        <v>13</v>
      </c>
      <c r="K9" s="4" t="s">
        <v>30</v>
      </c>
      <c r="L9" s="4">
        <v>3406</v>
      </c>
      <c r="M9" s="4">
        <v>3406</v>
      </c>
      <c r="N9" s="4" t="s">
        <v>71</v>
      </c>
      <c r="O9" s="4" t="s">
        <v>32</v>
      </c>
      <c r="P9" s="4" t="s">
        <v>33</v>
      </c>
      <c r="Q9" s="4">
        <v>0</v>
      </c>
      <c r="R9" s="7">
        <v>44795</v>
      </c>
      <c r="S9" s="6">
        <v>44827</v>
      </c>
      <c r="T9" s="4" t="s">
        <v>34</v>
      </c>
      <c r="U9" s="4">
        <v>3406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44822</v>
      </c>
      <c r="G10" s="6">
        <v>44824</v>
      </c>
      <c r="H10" s="4">
        <v>2</v>
      </c>
      <c r="I10" s="4">
        <v>2</v>
      </c>
      <c r="J10" s="4">
        <v>4</v>
      </c>
      <c r="K10" s="4" t="s">
        <v>30</v>
      </c>
      <c r="L10" s="4">
        <v>5552</v>
      </c>
      <c r="M10" s="4">
        <v>5552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44800</v>
      </c>
      <c r="S10" s="6">
        <v>44827</v>
      </c>
      <c r="T10" s="4" t="s">
        <v>34</v>
      </c>
      <c r="U10" s="4">
        <v>5552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44820</v>
      </c>
      <c r="G11" s="6">
        <v>44824</v>
      </c>
      <c r="H11" s="4">
        <v>1</v>
      </c>
      <c r="I11" s="4">
        <v>4</v>
      </c>
      <c r="J11" s="4">
        <v>4</v>
      </c>
      <c r="K11" s="4" t="s">
        <v>30</v>
      </c>
      <c r="L11" s="4">
        <v>1388</v>
      </c>
      <c r="M11" s="4">
        <v>1388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44800</v>
      </c>
      <c r="S11" s="6">
        <v>44827</v>
      </c>
      <c r="T11" s="4" t="s">
        <v>34</v>
      </c>
      <c r="U11" s="4">
        <v>1388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44819</v>
      </c>
      <c r="G12" s="6">
        <v>44824</v>
      </c>
      <c r="H12" s="4">
        <v>1</v>
      </c>
      <c r="I12" s="4">
        <v>5</v>
      </c>
      <c r="J12" s="4">
        <v>5</v>
      </c>
      <c r="K12" s="4" t="s">
        <v>30</v>
      </c>
      <c r="L12" s="4">
        <v>1735</v>
      </c>
      <c r="M12" s="4">
        <v>1735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44804</v>
      </c>
      <c r="S12" s="6">
        <v>44827</v>
      </c>
      <c r="T12" s="4" t="s">
        <v>34</v>
      </c>
      <c r="U12" s="4">
        <v>1735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44821</v>
      </c>
      <c r="G13" s="6">
        <v>44824</v>
      </c>
      <c r="H13" s="4">
        <v>1</v>
      </c>
      <c r="I13" s="4">
        <v>3</v>
      </c>
      <c r="J13" s="4">
        <v>3</v>
      </c>
      <c r="K13" s="4" t="s">
        <v>30</v>
      </c>
      <c r="L13" s="4">
        <v>1316</v>
      </c>
      <c r="M13" s="4">
        <v>1316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44804</v>
      </c>
      <c r="S13" s="6">
        <v>44827</v>
      </c>
      <c r="T13" s="4" t="s">
        <v>34</v>
      </c>
      <c r="U13" s="4">
        <v>1316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44819</v>
      </c>
      <c r="G14" s="6">
        <v>44824</v>
      </c>
      <c r="H14" s="4">
        <v>1</v>
      </c>
      <c r="I14" s="4">
        <v>5</v>
      </c>
      <c r="J14" s="4">
        <v>5</v>
      </c>
      <c r="K14" s="4" t="s">
        <v>30</v>
      </c>
      <c r="L14" s="4">
        <v>2065</v>
      </c>
      <c r="M14" s="4">
        <v>2065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44808</v>
      </c>
      <c r="S14" s="6">
        <v>44827</v>
      </c>
      <c r="T14" s="4" t="s">
        <v>34</v>
      </c>
      <c r="U14" s="4">
        <v>2065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44822</v>
      </c>
      <c r="G15" s="6">
        <v>44824</v>
      </c>
      <c r="H15" s="4">
        <v>1</v>
      </c>
      <c r="I15" s="4">
        <v>2</v>
      </c>
      <c r="J15" s="4">
        <v>2</v>
      </c>
      <c r="K15" s="4" t="s">
        <v>30</v>
      </c>
      <c r="L15" s="4">
        <v>1126</v>
      </c>
      <c r="M15" s="4">
        <v>1126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44809</v>
      </c>
      <c r="S15" s="6">
        <v>44827</v>
      </c>
      <c r="T15" s="4" t="s">
        <v>34</v>
      </c>
      <c r="U15" s="4">
        <v>1126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44820</v>
      </c>
      <c r="G16" s="6">
        <v>44824</v>
      </c>
      <c r="H16" s="4">
        <v>1</v>
      </c>
      <c r="I16" s="4">
        <v>4</v>
      </c>
      <c r="J16" s="4">
        <v>4</v>
      </c>
      <c r="K16" s="4" t="s">
        <v>30</v>
      </c>
      <c r="L16" s="4">
        <v>4840</v>
      </c>
      <c r="M16" s="4">
        <v>4840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44810</v>
      </c>
      <c r="S16" s="6">
        <v>44827</v>
      </c>
      <c r="T16" s="4" t="s">
        <v>34</v>
      </c>
      <c r="U16" s="4">
        <v>4840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50</v>
      </c>
      <c r="E17" s="4" t="s">
        <v>113</v>
      </c>
      <c r="F17" s="6">
        <v>44822</v>
      </c>
      <c r="G17" s="6">
        <v>44824</v>
      </c>
      <c r="H17" s="4">
        <v>2</v>
      </c>
      <c r="I17" s="4">
        <v>2</v>
      </c>
      <c r="J17" s="4">
        <v>4</v>
      </c>
      <c r="K17" s="4" t="s">
        <v>30</v>
      </c>
      <c r="L17" s="4">
        <v>3472</v>
      </c>
      <c r="M17" s="4">
        <v>3472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44810</v>
      </c>
      <c r="S17" s="6">
        <v>44827</v>
      </c>
      <c r="T17" s="4" t="s">
        <v>34</v>
      </c>
      <c r="U17" s="4">
        <v>3472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50</v>
      </c>
      <c r="E18" s="4" t="s">
        <v>113</v>
      </c>
      <c r="F18" s="6">
        <v>44823</v>
      </c>
      <c r="G18" s="6">
        <v>44824</v>
      </c>
      <c r="H18" s="4">
        <v>1</v>
      </c>
      <c r="I18" s="4">
        <v>1</v>
      </c>
      <c r="J18" s="4">
        <v>1</v>
      </c>
      <c r="K18" s="4" t="s">
        <v>30</v>
      </c>
      <c r="L18" s="4">
        <v>868</v>
      </c>
      <c r="M18" s="4">
        <v>868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44813</v>
      </c>
      <c r="S18" s="6">
        <v>44827</v>
      </c>
      <c r="T18" s="4" t="s">
        <v>34</v>
      </c>
      <c r="U18" s="4">
        <v>868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44822</v>
      </c>
      <c r="G19" s="6">
        <v>44824</v>
      </c>
      <c r="H19" s="4">
        <v>1</v>
      </c>
      <c r="I19" s="4">
        <v>2</v>
      </c>
      <c r="J19" s="4">
        <v>2</v>
      </c>
      <c r="K19" s="4" t="s">
        <v>30</v>
      </c>
      <c r="L19" s="4">
        <v>1500</v>
      </c>
      <c r="M19" s="4">
        <v>1500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44813</v>
      </c>
      <c r="S19" s="6">
        <v>44827</v>
      </c>
      <c r="T19" s="4" t="s">
        <v>34</v>
      </c>
      <c r="U19" s="4">
        <v>1500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44822</v>
      </c>
      <c r="G20" s="6">
        <v>44824</v>
      </c>
      <c r="H20" s="4">
        <v>1</v>
      </c>
      <c r="I20" s="4">
        <v>2</v>
      </c>
      <c r="J20" s="4">
        <v>2</v>
      </c>
      <c r="K20" s="4" t="s">
        <v>30</v>
      </c>
      <c r="L20" s="4">
        <v>1051</v>
      </c>
      <c r="M20" s="4">
        <v>1051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44815</v>
      </c>
      <c r="S20" s="6">
        <v>44827</v>
      </c>
      <c r="T20" s="4" t="s">
        <v>34</v>
      </c>
      <c r="U20" s="4">
        <v>1051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50</v>
      </c>
      <c r="E21" s="4" t="s">
        <v>134</v>
      </c>
      <c r="F21" s="6">
        <v>44823</v>
      </c>
      <c r="G21" s="6">
        <v>44824</v>
      </c>
      <c r="H21" s="4">
        <v>1</v>
      </c>
      <c r="I21" s="4">
        <v>1</v>
      </c>
      <c r="J21" s="4">
        <v>1</v>
      </c>
      <c r="K21" s="4" t="s">
        <v>30</v>
      </c>
      <c r="L21" s="4">
        <v>868</v>
      </c>
      <c r="M21" s="4">
        <v>868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44816</v>
      </c>
      <c r="S21" s="6">
        <v>44827</v>
      </c>
      <c r="T21" s="4" t="s">
        <v>34</v>
      </c>
      <c r="U21" s="4">
        <v>868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44817</v>
      </c>
      <c r="G22" s="6">
        <v>44824</v>
      </c>
      <c r="H22" s="4">
        <v>1</v>
      </c>
      <c r="I22" s="4">
        <v>7</v>
      </c>
      <c r="J22" s="4">
        <v>7</v>
      </c>
      <c r="K22" s="4" t="s">
        <v>30</v>
      </c>
      <c r="L22" s="4">
        <v>3261</v>
      </c>
      <c r="M22" s="4">
        <v>3261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44817</v>
      </c>
      <c r="S22" s="6">
        <v>44827</v>
      </c>
      <c r="T22" s="4" t="s">
        <v>34</v>
      </c>
      <c r="U22" s="4">
        <v>3261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44820</v>
      </c>
      <c r="G23" s="6">
        <v>44824</v>
      </c>
      <c r="H23" s="4">
        <v>1</v>
      </c>
      <c r="I23" s="4">
        <v>4</v>
      </c>
      <c r="J23" s="4">
        <v>4</v>
      </c>
      <c r="K23" s="4" t="s">
        <v>30</v>
      </c>
      <c r="L23" s="4">
        <v>2174</v>
      </c>
      <c r="M23" s="4">
        <v>2174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44817</v>
      </c>
      <c r="S23" s="6">
        <v>44827</v>
      </c>
      <c r="T23" s="4" t="s">
        <v>34</v>
      </c>
      <c r="U23" s="4">
        <v>2174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44822</v>
      </c>
      <c r="G24" s="6">
        <v>44824</v>
      </c>
      <c r="H24" s="4">
        <v>1</v>
      </c>
      <c r="I24" s="4">
        <v>2</v>
      </c>
      <c r="J24" s="4">
        <v>2</v>
      </c>
      <c r="K24" s="4" t="s">
        <v>30</v>
      </c>
      <c r="L24" s="4">
        <v>510</v>
      </c>
      <c r="M24" s="4">
        <v>510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44817</v>
      </c>
      <c r="S24" s="6">
        <v>44827</v>
      </c>
      <c r="T24" s="4" t="s">
        <v>34</v>
      </c>
      <c r="U24" s="4">
        <v>510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44819</v>
      </c>
      <c r="G25" s="6">
        <v>44824</v>
      </c>
      <c r="H25" s="4">
        <v>1</v>
      </c>
      <c r="I25" s="4">
        <v>5</v>
      </c>
      <c r="J25" s="4">
        <v>5</v>
      </c>
      <c r="K25" s="4" t="s">
        <v>30</v>
      </c>
      <c r="L25" s="4">
        <v>730</v>
      </c>
      <c r="M25" s="4">
        <v>730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44817</v>
      </c>
      <c r="S25" s="6">
        <v>44827</v>
      </c>
      <c r="T25" s="4" t="s">
        <v>34</v>
      </c>
      <c r="U25" s="4">
        <v>730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44821</v>
      </c>
      <c r="G26" s="6">
        <v>44824</v>
      </c>
      <c r="H26" s="4">
        <v>1</v>
      </c>
      <c r="I26" s="4">
        <v>3</v>
      </c>
      <c r="J26" s="4">
        <v>3</v>
      </c>
      <c r="K26" s="4" t="s">
        <v>30</v>
      </c>
      <c r="L26" s="4">
        <v>3645</v>
      </c>
      <c r="M26" s="4">
        <v>3645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44817</v>
      </c>
      <c r="S26" s="6">
        <v>44827</v>
      </c>
      <c r="T26" s="4" t="s">
        <v>34</v>
      </c>
      <c r="U26" s="4">
        <v>3645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44818</v>
      </c>
      <c r="G27" s="6">
        <v>44824</v>
      </c>
      <c r="H27" s="4">
        <v>1</v>
      </c>
      <c r="I27" s="4">
        <v>6</v>
      </c>
      <c r="J27" s="4">
        <v>6</v>
      </c>
      <c r="K27" s="4" t="s">
        <v>30</v>
      </c>
      <c r="L27" s="4">
        <v>1755.49</v>
      </c>
      <c r="M27" s="4">
        <v>1755.49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44817</v>
      </c>
      <c r="S27" s="6">
        <v>44827</v>
      </c>
      <c r="T27" s="4" t="s">
        <v>34</v>
      </c>
      <c r="U27" s="4">
        <v>1755.49</v>
      </c>
      <c r="V27" s="4">
        <v>0</v>
      </c>
      <c r="W27" s="4">
        <v>0</v>
      </c>
      <c r="X27" s="4" t="s">
        <v>66</v>
      </c>
      <c r="Y27" s="4" t="s">
        <v>66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44822</v>
      </c>
      <c r="G28" s="6">
        <v>44824</v>
      </c>
      <c r="H28" s="4">
        <v>2</v>
      </c>
      <c r="I28" s="4">
        <v>2</v>
      </c>
      <c r="J28" s="4">
        <v>4</v>
      </c>
      <c r="K28" s="4" t="s">
        <v>30</v>
      </c>
      <c r="L28" s="4">
        <v>1104</v>
      </c>
      <c r="M28" s="4">
        <v>1104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44817</v>
      </c>
      <c r="S28" s="6">
        <v>44827</v>
      </c>
      <c r="T28" s="4" t="s">
        <v>34</v>
      </c>
      <c r="U28" s="4">
        <v>1104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44823</v>
      </c>
      <c r="G29" s="6">
        <v>44824</v>
      </c>
      <c r="H29" s="4">
        <v>1</v>
      </c>
      <c r="I29" s="4">
        <v>1</v>
      </c>
      <c r="J29" s="4">
        <v>1</v>
      </c>
      <c r="K29" s="4" t="s">
        <v>30</v>
      </c>
      <c r="L29" s="4">
        <v>400</v>
      </c>
      <c r="M29" s="4">
        <v>400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44819</v>
      </c>
      <c r="S29" s="6">
        <v>44827</v>
      </c>
      <c r="T29" s="4" t="s">
        <v>34</v>
      </c>
      <c r="U29" s="4">
        <v>400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186</v>
      </c>
      <c r="F30" s="6">
        <v>44822</v>
      </c>
      <c r="G30" s="6">
        <v>44824</v>
      </c>
      <c r="H30" s="4">
        <v>1</v>
      </c>
      <c r="I30" s="4">
        <v>2</v>
      </c>
      <c r="J30" s="4">
        <v>2</v>
      </c>
      <c r="K30" s="4" t="s">
        <v>30</v>
      </c>
      <c r="L30" s="4">
        <v>1283</v>
      </c>
      <c r="M30" s="4">
        <v>1283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44820</v>
      </c>
      <c r="S30" s="6">
        <v>44827</v>
      </c>
      <c r="T30" s="4" t="s">
        <v>34</v>
      </c>
      <c r="U30" s="4">
        <v>1283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44820</v>
      </c>
      <c r="G31" s="6">
        <v>44824</v>
      </c>
      <c r="H31" s="4">
        <v>1</v>
      </c>
      <c r="I31" s="4">
        <v>4</v>
      </c>
      <c r="J31" s="4">
        <v>4</v>
      </c>
      <c r="K31" s="4" t="s">
        <v>30</v>
      </c>
      <c r="L31" s="4">
        <v>1800</v>
      </c>
      <c r="M31" s="4">
        <v>1800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44820</v>
      </c>
      <c r="S31" s="6">
        <v>44827</v>
      </c>
      <c r="T31" s="4" t="s">
        <v>34</v>
      </c>
      <c r="U31" s="4">
        <v>1800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44822</v>
      </c>
      <c r="G32" s="6">
        <v>44824</v>
      </c>
      <c r="H32" s="4">
        <v>1</v>
      </c>
      <c r="I32" s="4">
        <v>2</v>
      </c>
      <c r="J32" s="4">
        <v>2</v>
      </c>
      <c r="K32" s="4" t="s">
        <v>30</v>
      </c>
      <c r="L32" s="4">
        <v>1520</v>
      </c>
      <c r="M32" s="4">
        <v>1520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44820</v>
      </c>
      <c r="S32" s="6">
        <v>44827</v>
      </c>
      <c r="T32" s="4" t="s">
        <v>34</v>
      </c>
      <c r="U32" s="4">
        <v>1520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203</v>
      </c>
      <c r="E33" s="4" t="s">
        <v>204</v>
      </c>
      <c r="F33" s="6">
        <v>44823</v>
      </c>
      <c r="G33" s="6">
        <v>44824</v>
      </c>
      <c r="H33" s="4">
        <v>1</v>
      </c>
      <c r="I33" s="4">
        <v>1</v>
      </c>
      <c r="J33" s="4">
        <v>1</v>
      </c>
      <c r="K33" s="4" t="s">
        <v>30</v>
      </c>
      <c r="L33" s="4">
        <v>717</v>
      </c>
      <c r="M33" s="4">
        <v>717</v>
      </c>
      <c r="N33" s="4" t="s">
        <v>205</v>
      </c>
      <c r="O33" s="4" t="s">
        <v>32</v>
      </c>
      <c r="P33" s="4" t="s">
        <v>33</v>
      </c>
      <c r="Q33" s="4">
        <v>0</v>
      </c>
      <c r="R33" s="7">
        <v>44820</v>
      </c>
      <c r="S33" s="6">
        <v>44827</v>
      </c>
      <c r="T33" s="4" t="s">
        <v>34</v>
      </c>
      <c r="U33" s="4">
        <v>717</v>
      </c>
      <c r="V33" s="4">
        <v>0</v>
      </c>
      <c r="W33" s="4">
        <v>0</v>
      </c>
      <c r="X33" s="4" t="s">
        <v>206</v>
      </c>
      <c r="Y33" s="4" t="s">
        <v>207</v>
      </c>
    </row>
    <row r="34" s="4" customFormat="1" spans="1:25">
      <c r="A34" s="4" t="s">
        <v>208</v>
      </c>
      <c r="B34" s="4" t="s">
        <v>26</v>
      </c>
      <c r="C34" s="4" t="s">
        <v>27</v>
      </c>
      <c r="D34" s="4" t="s">
        <v>209</v>
      </c>
      <c r="E34" s="4" t="s">
        <v>210</v>
      </c>
      <c r="F34" s="6">
        <v>44821</v>
      </c>
      <c r="G34" s="6">
        <v>44824</v>
      </c>
      <c r="H34" s="4">
        <v>1</v>
      </c>
      <c r="I34" s="4">
        <v>3</v>
      </c>
      <c r="J34" s="4">
        <v>3</v>
      </c>
      <c r="K34" s="4" t="s">
        <v>30</v>
      </c>
      <c r="L34" s="4">
        <v>1170</v>
      </c>
      <c r="M34" s="4">
        <v>1170</v>
      </c>
      <c r="N34" s="4" t="s">
        <v>211</v>
      </c>
      <c r="O34" s="4" t="s">
        <v>32</v>
      </c>
      <c r="P34" s="4" t="s">
        <v>33</v>
      </c>
      <c r="Q34" s="4">
        <v>0</v>
      </c>
      <c r="R34" s="7">
        <v>44820</v>
      </c>
      <c r="S34" s="6">
        <v>44827</v>
      </c>
      <c r="T34" s="4" t="s">
        <v>34</v>
      </c>
      <c r="U34" s="4">
        <v>1170</v>
      </c>
      <c r="V34" s="4">
        <v>0</v>
      </c>
      <c r="W34" s="4">
        <v>0</v>
      </c>
      <c r="X34" s="4" t="s">
        <v>212</v>
      </c>
      <c r="Y34" s="4" t="s">
        <v>213</v>
      </c>
    </row>
    <row r="35" s="4" customFormat="1" spans="1:25">
      <c r="A35" s="4" t="s">
        <v>214</v>
      </c>
      <c r="B35" s="4" t="s">
        <v>26</v>
      </c>
      <c r="C35" s="4" t="s">
        <v>27</v>
      </c>
      <c r="D35" s="4" t="s">
        <v>128</v>
      </c>
      <c r="E35" s="4" t="s">
        <v>215</v>
      </c>
      <c r="F35" s="6">
        <v>44823</v>
      </c>
      <c r="G35" s="6">
        <v>44824</v>
      </c>
      <c r="H35" s="4">
        <v>1</v>
      </c>
      <c r="I35" s="4">
        <v>1</v>
      </c>
      <c r="J35" s="4">
        <v>1</v>
      </c>
      <c r="K35" s="4" t="s">
        <v>30</v>
      </c>
      <c r="L35" s="4">
        <v>521</v>
      </c>
      <c r="M35" s="4">
        <v>521</v>
      </c>
      <c r="N35" s="4" t="s">
        <v>216</v>
      </c>
      <c r="O35" s="4" t="s">
        <v>32</v>
      </c>
      <c r="P35" s="4" t="s">
        <v>33</v>
      </c>
      <c r="Q35" s="4">
        <v>0</v>
      </c>
      <c r="R35" s="7">
        <v>44820</v>
      </c>
      <c r="S35" s="6">
        <v>44827</v>
      </c>
      <c r="T35" s="4" t="s">
        <v>34</v>
      </c>
      <c r="U35" s="4">
        <v>521</v>
      </c>
      <c r="V35" s="4">
        <v>0</v>
      </c>
      <c r="W35" s="4">
        <v>0</v>
      </c>
      <c r="X35" s="4" t="s">
        <v>217</v>
      </c>
      <c r="Y35" s="4" t="s">
        <v>218</v>
      </c>
    </row>
    <row r="36" s="4" customFormat="1" spans="1:25">
      <c r="A36" s="4" t="s">
        <v>219</v>
      </c>
      <c r="B36" s="4" t="s">
        <v>26</v>
      </c>
      <c r="C36" s="4" t="s">
        <v>27</v>
      </c>
      <c r="D36" s="4" t="s">
        <v>220</v>
      </c>
      <c r="E36" s="4" t="s">
        <v>221</v>
      </c>
      <c r="F36" s="6">
        <v>44822</v>
      </c>
      <c r="G36" s="6">
        <v>44824</v>
      </c>
      <c r="H36" s="4">
        <v>1</v>
      </c>
      <c r="I36" s="4">
        <v>2</v>
      </c>
      <c r="J36" s="4">
        <v>2</v>
      </c>
      <c r="K36" s="4" t="s">
        <v>30</v>
      </c>
      <c r="L36" s="4">
        <v>2700</v>
      </c>
      <c r="M36" s="4">
        <v>2700</v>
      </c>
      <c r="N36" s="4" t="s">
        <v>222</v>
      </c>
      <c r="O36" s="4" t="s">
        <v>32</v>
      </c>
      <c r="P36" s="4" t="s">
        <v>33</v>
      </c>
      <c r="Q36" s="4">
        <v>0</v>
      </c>
      <c r="R36" s="7">
        <v>44821</v>
      </c>
      <c r="S36" s="6">
        <v>44827</v>
      </c>
      <c r="T36" s="4" t="s">
        <v>34</v>
      </c>
      <c r="U36" s="4">
        <v>2700</v>
      </c>
      <c r="V36" s="4">
        <v>0</v>
      </c>
      <c r="W36" s="4">
        <v>0</v>
      </c>
      <c r="X36" s="4" t="s">
        <v>223</v>
      </c>
      <c r="Y36" s="4" t="s">
        <v>224</v>
      </c>
    </row>
    <row r="37" s="4" customFormat="1" spans="1:25">
      <c r="A37" s="4" t="s">
        <v>225</v>
      </c>
      <c r="B37" s="4" t="s">
        <v>26</v>
      </c>
      <c r="C37" s="4" t="s">
        <v>27</v>
      </c>
      <c r="D37" s="4" t="s">
        <v>226</v>
      </c>
      <c r="E37" s="4" t="s">
        <v>227</v>
      </c>
      <c r="F37" s="6">
        <v>44822</v>
      </c>
      <c r="G37" s="6">
        <v>44824</v>
      </c>
      <c r="H37" s="4">
        <v>1</v>
      </c>
      <c r="I37" s="4">
        <v>2</v>
      </c>
      <c r="J37" s="4">
        <v>2</v>
      </c>
      <c r="K37" s="4" t="s">
        <v>30</v>
      </c>
      <c r="L37" s="4">
        <v>1795</v>
      </c>
      <c r="M37" s="4">
        <v>1795</v>
      </c>
      <c r="N37" s="4" t="s">
        <v>228</v>
      </c>
      <c r="O37" s="4" t="s">
        <v>32</v>
      </c>
      <c r="P37" s="4" t="s">
        <v>33</v>
      </c>
      <c r="Q37" s="4">
        <v>0</v>
      </c>
      <c r="R37" s="7">
        <v>44821</v>
      </c>
      <c r="S37" s="6">
        <v>44827</v>
      </c>
      <c r="T37" s="4" t="s">
        <v>34</v>
      </c>
      <c r="U37" s="4">
        <v>1795</v>
      </c>
      <c r="V37" s="4">
        <v>0</v>
      </c>
      <c r="W37" s="4">
        <v>0</v>
      </c>
      <c r="X37" s="4" t="s">
        <v>229</v>
      </c>
      <c r="Y37" s="4" t="s">
        <v>230</v>
      </c>
    </row>
    <row r="38" s="4" customFormat="1" spans="1:25">
      <c r="A38" s="4" t="s">
        <v>231</v>
      </c>
      <c r="B38" s="4" t="s">
        <v>26</v>
      </c>
      <c r="C38" s="4" t="s">
        <v>27</v>
      </c>
      <c r="D38" s="4" t="s">
        <v>232</v>
      </c>
      <c r="E38" s="4" t="s">
        <v>233</v>
      </c>
      <c r="F38" s="6">
        <v>44822</v>
      </c>
      <c r="G38" s="6">
        <v>44824</v>
      </c>
      <c r="H38" s="4">
        <v>1</v>
      </c>
      <c r="I38" s="4">
        <v>2</v>
      </c>
      <c r="J38" s="4">
        <v>2</v>
      </c>
      <c r="K38" s="4" t="s">
        <v>30</v>
      </c>
      <c r="L38" s="4">
        <v>1196</v>
      </c>
      <c r="M38" s="4">
        <v>1196</v>
      </c>
      <c r="N38" s="4" t="s">
        <v>234</v>
      </c>
      <c r="O38" s="4" t="s">
        <v>32</v>
      </c>
      <c r="P38" s="4" t="s">
        <v>33</v>
      </c>
      <c r="Q38" s="4">
        <v>0</v>
      </c>
      <c r="R38" s="7">
        <v>44822</v>
      </c>
      <c r="S38" s="6">
        <v>44827</v>
      </c>
      <c r="T38" s="4" t="s">
        <v>34</v>
      </c>
      <c r="U38" s="4">
        <v>1196</v>
      </c>
      <c r="V38" s="4">
        <v>0</v>
      </c>
      <c r="W38" s="4">
        <v>0</v>
      </c>
      <c r="X38" s="4" t="s">
        <v>235</v>
      </c>
      <c r="Y38" s="4" t="s">
        <v>236</v>
      </c>
    </row>
    <row r="39" s="4" customFormat="1" spans="1:25">
      <c r="A39" s="4" t="s">
        <v>237</v>
      </c>
      <c r="B39" s="4" t="s">
        <v>26</v>
      </c>
      <c r="C39" s="4" t="s">
        <v>27</v>
      </c>
      <c r="D39" s="4" t="s">
        <v>226</v>
      </c>
      <c r="E39" s="4" t="s">
        <v>238</v>
      </c>
      <c r="F39" s="6">
        <v>44822</v>
      </c>
      <c r="G39" s="6">
        <v>44824</v>
      </c>
      <c r="H39" s="4">
        <v>1</v>
      </c>
      <c r="I39" s="4">
        <v>2</v>
      </c>
      <c r="J39" s="4">
        <v>2</v>
      </c>
      <c r="K39" s="4" t="s">
        <v>30</v>
      </c>
      <c r="L39" s="4">
        <v>3000</v>
      </c>
      <c r="M39" s="4">
        <v>3000</v>
      </c>
      <c r="N39" s="4" t="s">
        <v>239</v>
      </c>
      <c r="O39" s="4" t="s">
        <v>32</v>
      </c>
      <c r="P39" s="4" t="s">
        <v>33</v>
      </c>
      <c r="Q39" s="4">
        <v>0</v>
      </c>
      <c r="R39" s="7">
        <v>44822</v>
      </c>
      <c r="S39" s="6">
        <v>44827</v>
      </c>
      <c r="T39" s="4" t="s">
        <v>34</v>
      </c>
      <c r="U39" s="4">
        <v>3000</v>
      </c>
      <c r="V39" s="4">
        <v>0</v>
      </c>
      <c r="W39" s="4">
        <v>0</v>
      </c>
      <c r="X39" s="4" t="s">
        <v>240</v>
      </c>
      <c r="Y39" s="4" t="s">
        <v>241</v>
      </c>
    </row>
    <row r="40" s="4" customFormat="1" spans="1:25">
      <c r="A40" s="4" t="s">
        <v>242</v>
      </c>
      <c r="B40" s="4" t="s">
        <v>26</v>
      </c>
      <c r="C40" s="4" t="s">
        <v>27</v>
      </c>
      <c r="D40" s="4" t="s">
        <v>50</v>
      </c>
      <c r="E40" s="4" t="s">
        <v>113</v>
      </c>
      <c r="F40" s="6">
        <v>44823</v>
      </c>
      <c r="G40" s="6">
        <v>44824</v>
      </c>
      <c r="H40" s="4">
        <v>1</v>
      </c>
      <c r="I40" s="4">
        <v>1</v>
      </c>
      <c r="J40" s="4">
        <v>1</v>
      </c>
      <c r="K40" s="4" t="s">
        <v>30</v>
      </c>
      <c r="L40" s="4">
        <v>885</v>
      </c>
      <c r="M40" s="4">
        <v>885</v>
      </c>
      <c r="N40" s="4" t="s">
        <v>243</v>
      </c>
      <c r="O40" s="4" t="s">
        <v>32</v>
      </c>
      <c r="P40" s="4" t="s">
        <v>33</v>
      </c>
      <c r="Q40" s="4">
        <v>0</v>
      </c>
      <c r="R40" s="7">
        <v>44822</v>
      </c>
      <c r="S40" s="6">
        <v>44827</v>
      </c>
      <c r="T40" s="4" t="s">
        <v>34</v>
      </c>
      <c r="U40" s="4">
        <v>885</v>
      </c>
      <c r="V40" s="4">
        <v>0</v>
      </c>
      <c r="W40" s="4">
        <v>0</v>
      </c>
      <c r="X40" s="4" t="s">
        <v>244</v>
      </c>
      <c r="Y40" s="4" t="s">
        <v>245</v>
      </c>
    </row>
    <row r="41" s="4" customFormat="1" spans="1:25">
      <c r="A41" s="4" t="s">
        <v>246</v>
      </c>
      <c r="B41" s="4" t="s">
        <v>26</v>
      </c>
      <c r="C41" s="4" t="s">
        <v>27</v>
      </c>
      <c r="D41" s="4" t="s">
        <v>247</v>
      </c>
      <c r="E41" s="4" t="s">
        <v>248</v>
      </c>
      <c r="F41" s="6">
        <v>44823</v>
      </c>
      <c r="G41" s="6">
        <v>44824</v>
      </c>
      <c r="H41" s="4">
        <v>1</v>
      </c>
      <c r="I41" s="4">
        <v>1</v>
      </c>
      <c r="J41" s="4">
        <v>1</v>
      </c>
      <c r="K41" s="4" t="s">
        <v>30</v>
      </c>
      <c r="L41" s="4">
        <v>158.85</v>
      </c>
      <c r="M41" s="4">
        <v>158.85</v>
      </c>
      <c r="N41" s="4" t="s">
        <v>249</v>
      </c>
      <c r="O41" s="4" t="s">
        <v>32</v>
      </c>
      <c r="P41" s="4" t="s">
        <v>33</v>
      </c>
      <c r="Q41" s="4">
        <v>0</v>
      </c>
      <c r="R41" s="7">
        <v>44822</v>
      </c>
      <c r="S41" s="6">
        <v>44827</v>
      </c>
      <c r="T41" s="4" t="s">
        <v>34</v>
      </c>
      <c r="U41" s="4">
        <v>158.85</v>
      </c>
      <c r="V41" s="4">
        <v>0</v>
      </c>
      <c r="W41" s="4">
        <v>0</v>
      </c>
      <c r="X41" s="4" t="s">
        <v>250</v>
      </c>
      <c r="Y41" s="4" t="s">
        <v>66</v>
      </c>
    </row>
    <row r="42" s="4" customFormat="1" spans="1:25">
      <c r="A42" s="4" t="s">
        <v>251</v>
      </c>
      <c r="B42" s="4" t="s">
        <v>26</v>
      </c>
      <c r="C42" s="4" t="s">
        <v>27</v>
      </c>
      <c r="D42" s="4" t="s">
        <v>252</v>
      </c>
      <c r="E42" s="4" t="s">
        <v>253</v>
      </c>
      <c r="F42" s="6">
        <v>44823</v>
      </c>
      <c r="G42" s="6">
        <v>44824</v>
      </c>
      <c r="H42" s="4">
        <v>1</v>
      </c>
      <c r="I42" s="4">
        <v>1</v>
      </c>
      <c r="J42" s="4">
        <v>1</v>
      </c>
      <c r="K42" s="4" t="s">
        <v>30</v>
      </c>
      <c r="L42" s="4">
        <v>142</v>
      </c>
      <c r="M42" s="4">
        <v>142</v>
      </c>
      <c r="N42" s="4" t="s">
        <v>254</v>
      </c>
      <c r="O42" s="4" t="s">
        <v>32</v>
      </c>
      <c r="P42" s="4" t="s">
        <v>33</v>
      </c>
      <c r="Q42" s="4">
        <v>0</v>
      </c>
      <c r="R42" s="7">
        <v>44822</v>
      </c>
      <c r="S42" s="6">
        <v>44827</v>
      </c>
      <c r="T42" s="4" t="s">
        <v>34</v>
      </c>
      <c r="U42" s="4">
        <v>142</v>
      </c>
      <c r="V42" s="4">
        <v>0</v>
      </c>
      <c r="W42" s="4">
        <v>0</v>
      </c>
      <c r="X42" s="4" t="s">
        <v>255</v>
      </c>
      <c r="Y42" s="4" t="s">
        <v>256</v>
      </c>
    </row>
    <row r="43" s="4" customFormat="1" spans="1:25">
      <c r="A43" s="4" t="s">
        <v>257</v>
      </c>
      <c r="B43" s="4" t="s">
        <v>26</v>
      </c>
      <c r="C43" s="4" t="s">
        <v>27</v>
      </c>
      <c r="D43" s="4" t="s">
        <v>139</v>
      </c>
      <c r="E43" s="4" t="s">
        <v>258</v>
      </c>
      <c r="F43" s="6">
        <v>44823</v>
      </c>
      <c r="G43" s="6">
        <v>44824</v>
      </c>
      <c r="H43" s="4">
        <v>1</v>
      </c>
      <c r="I43" s="4">
        <v>1</v>
      </c>
      <c r="J43" s="4">
        <v>1</v>
      </c>
      <c r="K43" s="4" t="s">
        <v>30</v>
      </c>
      <c r="L43" s="4">
        <v>491</v>
      </c>
      <c r="M43" s="4">
        <v>491</v>
      </c>
      <c r="N43" s="4" t="s">
        <v>259</v>
      </c>
      <c r="O43" s="4" t="s">
        <v>32</v>
      </c>
      <c r="P43" s="4" t="s">
        <v>33</v>
      </c>
      <c r="Q43" s="4">
        <v>0</v>
      </c>
      <c r="R43" s="7">
        <v>44822</v>
      </c>
      <c r="S43" s="6">
        <v>44827</v>
      </c>
      <c r="T43" s="4" t="s">
        <v>34</v>
      </c>
      <c r="U43" s="4">
        <v>491</v>
      </c>
      <c r="V43" s="4">
        <v>0</v>
      </c>
      <c r="W43" s="4">
        <v>0</v>
      </c>
      <c r="X43" s="4" t="s">
        <v>260</v>
      </c>
      <c r="Y43" s="4" t="s">
        <v>261</v>
      </c>
    </row>
    <row r="44" s="4" customFormat="1" spans="1:25">
      <c r="A44" s="4" t="s">
        <v>262</v>
      </c>
      <c r="B44" s="4" t="s">
        <v>26</v>
      </c>
      <c r="C44" s="4" t="s">
        <v>27</v>
      </c>
      <c r="D44" s="4" t="s">
        <v>263</v>
      </c>
      <c r="E44" s="4" t="s">
        <v>264</v>
      </c>
      <c r="F44" s="6">
        <v>44823</v>
      </c>
      <c r="G44" s="6">
        <v>44824</v>
      </c>
      <c r="H44" s="4">
        <v>1</v>
      </c>
      <c r="I44" s="4">
        <v>1</v>
      </c>
      <c r="J44" s="4">
        <v>1</v>
      </c>
      <c r="K44" s="4" t="s">
        <v>30</v>
      </c>
      <c r="L44" s="4">
        <v>208</v>
      </c>
      <c r="M44" s="4">
        <v>208</v>
      </c>
      <c r="N44" s="4" t="s">
        <v>265</v>
      </c>
      <c r="O44" s="4" t="s">
        <v>32</v>
      </c>
      <c r="P44" s="4" t="s">
        <v>33</v>
      </c>
      <c r="Q44" s="4">
        <v>0</v>
      </c>
      <c r="R44" s="7">
        <v>44823</v>
      </c>
      <c r="S44" s="6">
        <v>44827</v>
      </c>
      <c r="T44" s="4" t="s">
        <v>34</v>
      </c>
      <c r="U44" s="4">
        <v>208</v>
      </c>
      <c r="V44" s="4">
        <v>0</v>
      </c>
      <c r="W44" s="4">
        <v>0</v>
      </c>
      <c r="X44" s="4" t="s">
        <v>266</v>
      </c>
      <c r="Y44" s="4" t="s">
        <v>267</v>
      </c>
    </row>
    <row r="45" s="4" customFormat="1" spans="1:25">
      <c r="A45" s="4" t="s">
        <v>268</v>
      </c>
      <c r="B45" s="4" t="s">
        <v>26</v>
      </c>
      <c r="C45" s="4" t="s">
        <v>27</v>
      </c>
      <c r="D45" s="4" t="s">
        <v>269</v>
      </c>
      <c r="E45" s="4" t="s">
        <v>270</v>
      </c>
      <c r="F45" s="6">
        <v>44823</v>
      </c>
      <c r="G45" s="6">
        <v>44824</v>
      </c>
      <c r="H45" s="4">
        <v>1</v>
      </c>
      <c r="I45" s="4">
        <v>1</v>
      </c>
      <c r="J45" s="4">
        <v>1</v>
      </c>
      <c r="K45" s="4" t="s">
        <v>30</v>
      </c>
      <c r="L45" s="4">
        <v>416</v>
      </c>
      <c r="M45" s="4">
        <v>416</v>
      </c>
      <c r="N45" s="4" t="s">
        <v>271</v>
      </c>
      <c r="O45" s="4" t="s">
        <v>32</v>
      </c>
      <c r="P45" s="4" t="s">
        <v>33</v>
      </c>
      <c r="Q45" s="4">
        <v>0</v>
      </c>
      <c r="R45" s="7">
        <v>44823</v>
      </c>
      <c r="S45" s="6">
        <v>44827</v>
      </c>
      <c r="T45" s="4" t="s">
        <v>34</v>
      </c>
      <c r="U45" s="4">
        <v>416</v>
      </c>
      <c r="V45" s="4">
        <v>0</v>
      </c>
      <c r="W45" s="4">
        <v>0</v>
      </c>
      <c r="X45" s="4" t="s">
        <v>272</v>
      </c>
      <c r="Y45" s="4" t="s">
        <v>273</v>
      </c>
    </row>
    <row r="46" s="4" customFormat="1" spans="1:25">
      <c r="A46" s="4" t="s">
        <v>274</v>
      </c>
      <c r="B46" s="4" t="s">
        <v>26</v>
      </c>
      <c r="C46" s="4" t="s">
        <v>27</v>
      </c>
      <c r="D46" s="4" t="s">
        <v>252</v>
      </c>
      <c r="E46" s="4" t="s">
        <v>253</v>
      </c>
      <c r="F46" s="6">
        <v>44823</v>
      </c>
      <c r="G46" s="6">
        <v>44824</v>
      </c>
      <c r="H46" s="4">
        <v>1</v>
      </c>
      <c r="I46" s="4">
        <v>1</v>
      </c>
      <c r="J46" s="4">
        <v>1</v>
      </c>
      <c r="K46" s="4" t="s">
        <v>30</v>
      </c>
      <c r="L46" s="4">
        <v>142</v>
      </c>
      <c r="M46" s="4">
        <v>142</v>
      </c>
      <c r="N46" s="4" t="s">
        <v>275</v>
      </c>
      <c r="O46" s="4" t="s">
        <v>32</v>
      </c>
      <c r="P46" s="4" t="s">
        <v>33</v>
      </c>
      <c r="Q46" s="4">
        <v>0</v>
      </c>
      <c r="R46" s="7">
        <v>44823</v>
      </c>
      <c r="S46" s="6">
        <v>44827</v>
      </c>
      <c r="T46" s="4" t="s">
        <v>34</v>
      </c>
      <c r="U46" s="4">
        <v>142</v>
      </c>
      <c r="V46" s="4">
        <v>0</v>
      </c>
      <c r="W46" s="4">
        <v>0</v>
      </c>
      <c r="X46" s="4" t="s">
        <v>276</v>
      </c>
      <c r="Y46" s="4" t="s">
        <v>277</v>
      </c>
    </row>
    <row r="47" s="4" customFormat="1" spans="1:25">
      <c r="A47" s="4" t="s">
        <v>278</v>
      </c>
      <c r="B47" s="4" t="s">
        <v>26</v>
      </c>
      <c r="C47" s="4" t="s">
        <v>27</v>
      </c>
      <c r="D47" s="4" t="s">
        <v>279</v>
      </c>
      <c r="E47" s="4" t="s">
        <v>180</v>
      </c>
      <c r="F47" s="6">
        <v>44823</v>
      </c>
      <c r="G47" s="6">
        <v>44824</v>
      </c>
      <c r="H47" s="4">
        <v>1</v>
      </c>
      <c r="I47" s="4">
        <v>1</v>
      </c>
      <c r="J47" s="4">
        <v>1</v>
      </c>
      <c r="K47" s="4" t="s">
        <v>30</v>
      </c>
      <c r="L47" s="4">
        <v>389</v>
      </c>
      <c r="M47" s="4">
        <v>389</v>
      </c>
      <c r="N47" s="4" t="s">
        <v>280</v>
      </c>
      <c r="O47" s="4" t="s">
        <v>32</v>
      </c>
      <c r="P47" s="4" t="s">
        <v>33</v>
      </c>
      <c r="Q47" s="4">
        <v>0</v>
      </c>
      <c r="R47" s="7">
        <v>44823</v>
      </c>
      <c r="S47" s="6">
        <v>44827</v>
      </c>
      <c r="T47" s="4" t="s">
        <v>34</v>
      </c>
      <c r="U47" s="4">
        <v>389</v>
      </c>
      <c r="V47" s="4">
        <v>0</v>
      </c>
      <c r="W47" s="4">
        <v>0</v>
      </c>
      <c r="X47" s="4" t="s">
        <v>281</v>
      </c>
      <c r="Y47" s="4" t="s">
        <v>282</v>
      </c>
    </row>
    <row r="48" s="4" customFormat="1" spans="1:25">
      <c r="A48" s="4" t="s">
        <v>283</v>
      </c>
      <c r="B48" s="4" t="s">
        <v>26</v>
      </c>
      <c r="C48" s="4" t="s">
        <v>27</v>
      </c>
      <c r="D48" s="4" t="s">
        <v>284</v>
      </c>
      <c r="E48" s="4" t="s">
        <v>285</v>
      </c>
      <c r="F48" s="6">
        <v>44823</v>
      </c>
      <c r="G48" s="6">
        <v>44824</v>
      </c>
      <c r="H48" s="4">
        <v>1</v>
      </c>
      <c r="I48" s="4">
        <v>1</v>
      </c>
      <c r="J48" s="4">
        <v>1</v>
      </c>
      <c r="K48" s="4" t="s">
        <v>30</v>
      </c>
      <c r="L48" s="4">
        <v>239</v>
      </c>
      <c r="M48" s="4">
        <v>239</v>
      </c>
      <c r="N48" s="4" t="s">
        <v>286</v>
      </c>
      <c r="O48" s="4" t="s">
        <v>32</v>
      </c>
      <c r="P48" s="4" t="s">
        <v>33</v>
      </c>
      <c r="Q48" s="4">
        <v>0</v>
      </c>
      <c r="R48" s="7">
        <v>44823</v>
      </c>
      <c r="S48" s="6">
        <v>44827</v>
      </c>
      <c r="T48" s="4" t="s">
        <v>34</v>
      </c>
      <c r="U48" s="4">
        <v>239</v>
      </c>
      <c r="V48" s="4">
        <v>0</v>
      </c>
      <c r="W48" s="4">
        <v>0</v>
      </c>
      <c r="X48" s="4" t="s">
        <v>287</v>
      </c>
      <c r="Y48" s="4" t="s">
        <v>288</v>
      </c>
    </row>
    <row r="49" s="4" customFormat="1" spans="1:25">
      <c r="A49" s="4" t="s">
        <v>289</v>
      </c>
      <c r="B49" s="4" t="s">
        <v>26</v>
      </c>
      <c r="C49" s="4" t="s">
        <v>27</v>
      </c>
      <c r="D49" s="4" t="s">
        <v>290</v>
      </c>
      <c r="E49" s="4" t="s">
        <v>291</v>
      </c>
      <c r="F49" s="6">
        <v>44823</v>
      </c>
      <c r="G49" s="6">
        <v>44824</v>
      </c>
      <c r="H49" s="4">
        <v>1</v>
      </c>
      <c r="I49" s="4">
        <v>1</v>
      </c>
      <c r="J49" s="4">
        <v>1</v>
      </c>
      <c r="K49" s="4" t="s">
        <v>30</v>
      </c>
      <c r="L49" s="4">
        <v>1297.74</v>
      </c>
      <c r="M49" s="4">
        <v>1297.74</v>
      </c>
      <c r="N49" s="4" t="s">
        <v>292</v>
      </c>
      <c r="O49" s="4" t="s">
        <v>32</v>
      </c>
      <c r="P49" s="4" t="s">
        <v>33</v>
      </c>
      <c r="Q49" s="4">
        <v>0</v>
      </c>
      <c r="R49" s="7">
        <v>44823</v>
      </c>
      <c r="S49" s="6">
        <v>44827</v>
      </c>
      <c r="T49" s="4" t="s">
        <v>34</v>
      </c>
      <c r="U49" s="4">
        <v>1297.74</v>
      </c>
      <c r="V49" s="4">
        <v>0</v>
      </c>
      <c r="W49" s="4">
        <v>0</v>
      </c>
      <c r="X49" s="4" t="s">
        <v>293</v>
      </c>
      <c r="Y49" s="4" t="s">
        <v>66</v>
      </c>
    </row>
    <row r="50" s="4" customFormat="1" spans="1:25">
      <c r="A50" s="4" t="s">
        <v>294</v>
      </c>
      <c r="B50" s="4" t="s">
        <v>26</v>
      </c>
      <c r="C50" s="4" t="s">
        <v>295</v>
      </c>
      <c r="D50" s="4" t="s">
        <v>296</v>
      </c>
      <c r="E50" s="4" t="s">
        <v>297</v>
      </c>
      <c r="F50" s="6">
        <v>44811</v>
      </c>
      <c r="G50" s="6">
        <v>44813</v>
      </c>
      <c r="H50" s="4">
        <v>1</v>
      </c>
      <c r="I50" s="4">
        <v>2</v>
      </c>
      <c r="J50" s="4">
        <v>2</v>
      </c>
      <c r="K50" s="4" t="s">
        <v>30</v>
      </c>
      <c r="L50" s="4">
        <v>20.03</v>
      </c>
      <c r="M50" s="4">
        <v>20.03</v>
      </c>
      <c r="N50" s="4" t="s">
        <v>298</v>
      </c>
      <c r="O50" s="4" t="s">
        <v>32</v>
      </c>
      <c r="P50" s="4" t="s">
        <v>33</v>
      </c>
      <c r="Q50" s="4">
        <v>0</v>
      </c>
      <c r="R50" s="7">
        <v>44809</v>
      </c>
      <c r="S50" s="6">
        <v>44827</v>
      </c>
      <c r="T50" s="4" t="s">
        <v>34</v>
      </c>
      <c r="U50" s="4">
        <v>20.03</v>
      </c>
      <c r="V50" s="4">
        <v>0</v>
      </c>
      <c r="W50" s="4">
        <v>0</v>
      </c>
      <c r="X50" s="4" t="s">
        <v>299</v>
      </c>
      <c r="Y50" s="4" t="s">
        <v>300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1"/>
  <sheetViews>
    <sheetView tabSelected="1" workbookViewId="0">
      <selection activeCell="A58" sqref="A58:E61"/>
    </sheetView>
  </sheetViews>
  <sheetFormatPr defaultColWidth="9" defaultRowHeight="13.5"/>
  <cols>
    <col min="1" max="1" width="12.625" style="4"/>
    <col min="2" max="3" width="10.375" style="4"/>
    <col min="4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301</v>
      </c>
    </row>
    <row r="2" s="4" customFormat="1" hidden="1" spans="1:9">
      <c r="A2" s="5">
        <v>18368885536</v>
      </c>
      <c r="B2" s="6">
        <v>44823</v>
      </c>
      <c r="C2" s="6">
        <v>44824</v>
      </c>
      <c r="D2" s="4">
        <v>289</v>
      </c>
      <c r="E2" s="4">
        <v>289</v>
      </c>
      <c r="F2" s="4">
        <v>2618437</v>
      </c>
      <c r="G2" s="4">
        <f>D2-E2</f>
        <v>0</v>
      </c>
      <c r="H2" s="4" t="str">
        <f>$H$1&amp;F2</f>
        <v>，2618437</v>
      </c>
      <c r="I2" s="4" t="e">
        <f>VLOOKUP(A2,HOP!A:U,21,0)</f>
        <v>#N/A</v>
      </c>
    </row>
    <row r="3" s="4" customFormat="1" hidden="1" spans="1:9">
      <c r="A3" s="5">
        <v>18515942663</v>
      </c>
      <c r="B3" s="6">
        <v>44820</v>
      </c>
      <c r="C3" s="6">
        <v>44824</v>
      </c>
      <c r="D3" s="4">
        <v>1164</v>
      </c>
      <c r="E3" s="4" t="str">
        <f>VLOOKUP(A3,HOP!A:L,12,0)</f>
        <v>1164.00</v>
      </c>
      <c r="F3" s="4" t="str">
        <f>VLOOKUP(A3,HOP!A:C,3,0)</f>
        <v>2633334</v>
      </c>
      <c r="G3" s="4">
        <f t="shared" ref="G3:G49" si="0">D3-E3</f>
        <v>0</v>
      </c>
      <c r="H3" s="4" t="str">
        <f t="shared" ref="H3:H49" si="1">$H$1&amp;F3</f>
        <v>，2633334</v>
      </c>
      <c r="I3" s="4" t="str">
        <f>VLOOKUP(A3,HOP!A:U,21,0)</f>
        <v>直采</v>
      </c>
    </row>
    <row r="4" s="4" customFormat="1" hidden="1" spans="1:9">
      <c r="A4" s="5">
        <v>18524488539</v>
      </c>
      <c r="B4" s="6">
        <v>44820</v>
      </c>
      <c r="C4" s="6">
        <v>44824</v>
      </c>
      <c r="D4" s="4">
        <v>18616</v>
      </c>
      <c r="E4" s="4" t="str">
        <f>VLOOKUP(A4,HOP!A:L,12,0)</f>
        <v>18616.00</v>
      </c>
      <c r="F4" s="4" t="str">
        <f>VLOOKUP(A4,HOP!A:C,3,0)</f>
        <v>2633977</v>
      </c>
      <c r="G4" s="4">
        <f t="shared" si="0"/>
        <v>0</v>
      </c>
      <c r="H4" s="4" t="str">
        <f t="shared" si="1"/>
        <v>，2633977</v>
      </c>
      <c r="I4" s="4" t="str">
        <f>VLOOKUP(A4,HOP!A:U,21,0)</f>
        <v>直采</v>
      </c>
    </row>
    <row r="5" s="4" customFormat="1" hidden="1" spans="1:9">
      <c r="A5" s="5">
        <v>18697355355</v>
      </c>
      <c r="B5" s="6">
        <v>44821</v>
      </c>
      <c r="C5" s="6">
        <v>44824</v>
      </c>
      <c r="D5" s="4">
        <v>2940</v>
      </c>
      <c r="E5" s="4" t="str">
        <f>VLOOKUP(A5,HOP!A:L,12,0)</f>
        <v>2940.00</v>
      </c>
      <c r="F5" s="4" t="str">
        <f>VLOOKUP(A5,HOP!A:C,3,0)</f>
        <v>2649936</v>
      </c>
      <c r="G5" s="4">
        <f t="shared" si="0"/>
        <v>0</v>
      </c>
      <c r="H5" s="4" t="str">
        <f t="shared" si="1"/>
        <v>，2649936</v>
      </c>
      <c r="I5" s="4" t="str">
        <f>VLOOKUP(A5,HOP!A:U,21,0)</f>
        <v>直采</v>
      </c>
    </row>
    <row r="6" s="4" customFormat="1" hidden="1" spans="1:9">
      <c r="A6" s="5">
        <v>18704504092</v>
      </c>
      <c r="B6" s="6">
        <v>44821</v>
      </c>
      <c r="C6" s="6">
        <v>44824</v>
      </c>
      <c r="D6" s="4">
        <v>3328</v>
      </c>
      <c r="E6" s="4" t="str">
        <f>VLOOKUP(A6,HOP!A:L,12,0)</f>
        <v>3328.00</v>
      </c>
      <c r="F6" s="4" t="str">
        <f>VLOOKUP(A6,HOP!A:C,3,0)</f>
        <v>2650579</v>
      </c>
      <c r="G6" s="4">
        <f t="shared" si="0"/>
        <v>0</v>
      </c>
      <c r="H6" s="4" t="str">
        <f t="shared" si="1"/>
        <v>，2650579</v>
      </c>
      <c r="I6" s="4" t="str">
        <f>VLOOKUP(A6,HOP!A:U,21,0)</f>
        <v>直采</v>
      </c>
    </row>
    <row r="7" s="4" customFormat="1" hidden="1" spans="1:9">
      <c r="A7" s="5">
        <v>18707340427</v>
      </c>
      <c r="B7" s="6">
        <v>44822</v>
      </c>
      <c r="C7" s="6">
        <v>44824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18839246007</v>
      </c>
      <c r="B8" s="6">
        <v>44811</v>
      </c>
      <c r="C8" s="6">
        <v>44824</v>
      </c>
      <c r="D8" s="4">
        <v>3406</v>
      </c>
      <c r="E8" s="4" t="str">
        <f>VLOOKUP(A8,HOP!A:L,12,0)</f>
        <v>3406.00</v>
      </c>
      <c r="F8" s="4" t="str">
        <f>VLOOKUP(A8,HOP!A:C,3,0)</f>
        <v>2663675</v>
      </c>
      <c r="G8" s="4">
        <f t="shared" si="0"/>
        <v>0</v>
      </c>
      <c r="H8" s="4" t="str">
        <f t="shared" si="1"/>
        <v>，2663675</v>
      </c>
      <c r="I8" s="4" t="str">
        <f>VLOOKUP(A8,HOP!A:U,21,0)</f>
        <v>直采</v>
      </c>
    </row>
    <row r="9" s="4" customFormat="1" hidden="1" spans="1:9">
      <c r="A9" s="5">
        <v>18885206385</v>
      </c>
      <c r="B9" s="6">
        <v>44822</v>
      </c>
      <c r="C9" s="6">
        <v>44824</v>
      </c>
      <c r="D9" s="4">
        <v>5552</v>
      </c>
      <c r="E9" s="4" t="str">
        <f>VLOOKUP(A9,HOP!A:L,12,0)</f>
        <v>5552.00</v>
      </c>
      <c r="F9" s="4" t="str">
        <f>VLOOKUP(A9,HOP!A:C,3,0)</f>
        <v>2669521</v>
      </c>
      <c r="G9" s="4">
        <f t="shared" si="0"/>
        <v>0</v>
      </c>
      <c r="H9" s="4" t="str">
        <f t="shared" si="1"/>
        <v>，2669521</v>
      </c>
      <c r="I9" s="4" t="str">
        <f>VLOOKUP(A9,HOP!A:U,21,0)</f>
        <v>直采</v>
      </c>
    </row>
    <row r="10" s="4" customFormat="1" hidden="1" spans="1:9">
      <c r="A10" s="5">
        <v>18885538885</v>
      </c>
      <c r="B10" s="6">
        <v>44820</v>
      </c>
      <c r="C10" s="6">
        <v>44824</v>
      </c>
      <c r="D10" s="4">
        <v>1388</v>
      </c>
      <c r="E10" s="4" t="str">
        <f>VLOOKUP(A10,HOP!A:L,12,0)</f>
        <v>1388.00</v>
      </c>
      <c r="F10" s="4" t="str">
        <f>VLOOKUP(A10,HOP!A:C,3,0)</f>
        <v>2669576</v>
      </c>
      <c r="G10" s="4">
        <f t="shared" si="0"/>
        <v>0</v>
      </c>
      <c r="H10" s="4" t="str">
        <f t="shared" si="1"/>
        <v>，2669576</v>
      </c>
      <c r="I10" s="4" t="str">
        <f>VLOOKUP(A10,HOP!A:U,21,0)</f>
        <v>直采</v>
      </c>
    </row>
    <row r="11" s="4" customFormat="1" hidden="1" spans="1:9">
      <c r="A11" s="5">
        <v>18911857679</v>
      </c>
      <c r="B11" s="6">
        <v>44819</v>
      </c>
      <c r="C11" s="6">
        <v>44824</v>
      </c>
      <c r="D11" s="4">
        <v>1735</v>
      </c>
      <c r="E11" s="4" t="str">
        <f>VLOOKUP(A11,HOP!A:L,12,0)</f>
        <v>1735.00</v>
      </c>
      <c r="F11" s="4" t="str">
        <f>VLOOKUP(A11,HOP!A:C,3,0)</f>
        <v>2674175</v>
      </c>
      <c r="G11" s="4">
        <f t="shared" si="0"/>
        <v>0</v>
      </c>
      <c r="H11" s="4" t="str">
        <f t="shared" si="1"/>
        <v>，2674175</v>
      </c>
      <c r="I11" s="4" t="str">
        <f>VLOOKUP(A11,HOP!A:U,21,0)</f>
        <v>直采</v>
      </c>
    </row>
    <row r="12" s="4" customFormat="1" hidden="1" spans="1:9">
      <c r="A12" s="5">
        <v>18912248955</v>
      </c>
      <c r="B12" s="6">
        <v>44821</v>
      </c>
      <c r="C12" s="6">
        <v>44824</v>
      </c>
      <c r="D12" s="4">
        <v>1316</v>
      </c>
      <c r="E12" s="4" t="str">
        <f>VLOOKUP(A12,HOP!A:L,12,0)</f>
        <v>1316.00</v>
      </c>
      <c r="F12" s="4" t="str">
        <f>VLOOKUP(A12,HOP!A:C,3,0)</f>
        <v>2674317</v>
      </c>
      <c r="G12" s="4">
        <f t="shared" si="0"/>
        <v>0</v>
      </c>
      <c r="H12" s="4" t="str">
        <f t="shared" si="1"/>
        <v>，2674317</v>
      </c>
      <c r="I12" s="4" t="str">
        <f>VLOOKUP(A12,HOP!A:U,21,0)</f>
        <v>直采</v>
      </c>
    </row>
    <row r="13" s="4" customFormat="1" hidden="1" spans="1:9">
      <c r="A13" s="5">
        <v>18918249894</v>
      </c>
      <c r="B13" s="6">
        <v>44819</v>
      </c>
      <c r="C13" s="6">
        <v>44824</v>
      </c>
      <c r="D13" s="4">
        <v>2065</v>
      </c>
      <c r="E13" s="4" t="str">
        <f>VLOOKUP(A13,HOP!A:L,12,0)</f>
        <v>2065.00</v>
      </c>
      <c r="F13" s="4" t="str">
        <f>VLOOKUP(A13,HOP!A:C,3,0)</f>
        <v>2678290</v>
      </c>
      <c r="G13" s="4">
        <f t="shared" si="0"/>
        <v>0</v>
      </c>
      <c r="H13" s="4" t="str">
        <f t="shared" si="1"/>
        <v>，2678290</v>
      </c>
      <c r="I13" s="4" t="str">
        <f>VLOOKUP(A13,HOP!A:U,21,0)</f>
        <v>直采</v>
      </c>
    </row>
    <row r="14" s="4" customFormat="1" hidden="1" spans="1:9">
      <c r="A14" s="5">
        <v>18920022784</v>
      </c>
      <c r="B14" s="6">
        <v>44822</v>
      </c>
      <c r="C14" s="6">
        <v>44824</v>
      </c>
      <c r="D14" s="4">
        <v>1126</v>
      </c>
      <c r="E14" s="4" t="str">
        <f>VLOOKUP(A14,HOP!A:L,12,0)</f>
        <v>1126.00</v>
      </c>
      <c r="F14" s="4" t="str">
        <f>VLOOKUP(A14,HOP!A:C,3,0)</f>
        <v>2679741</v>
      </c>
      <c r="G14" s="4">
        <f t="shared" si="0"/>
        <v>0</v>
      </c>
      <c r="H14" s="4" t="str">
        <f t="shared" si="1"/>
        <v>，2679741</v>
      </c>
      <c r="I14" s="4" t="str">
        <f>VLOOKUP(A14,HOP!A:U,21,0)</f>
        <v>直采</v>
      </c>
    </row>
    <row r="15" s="4" customFormat="1" hidden="1" spans="1:9">
      <c r="A15" s="5">
        <v>18921383363</v>
      </c>
      <c r="B15" s="6">
        <v>44820</v>
      </c>
      <c r="C15" s="6">
        <v>44824</v>
      </c>
      <c r="D15" s="4">
        <v>4840</v>
      </c>
      <c r="E15" s="4" t="str">
        <f>VLOOKUP(A15,HOP!A:L,12,0)</f>
        <v>4840.00</v>
      </c>
      <c r="F15" s="4" t="str">
        <f>VLOOKUP(A15,HOP!A:C,3,0)</f>
        <v>2680657</v>
      </c>
      <c r="G15" s="4">
        <f t="shared" si="0"/>
        <v>0</v>
      </c>
      <c r="H15" s="4" t="str">
        <f t="shared" si="1"/>
        <v>，2680657</v>
      </c>
      <c r="I15" s="4" t="str">
        <f>VLOOKUP(A15,HOP!A:U,21,0)</f>
        <v>直采</v>
      </c>
    </row>
    <row r="16" s="4" customFormat="1" hidden="1" spans="1:9">
      <c r="A16" s="5">
        <v>18925671531</v>
      </c>
      <c r="B16" s="6">
        <v>44822</v>
      </c>
      <c r="C16" s="6">
        <v>44824</v>
      </c>
      <c r="D16" s="4">
        <v>3472</v>
      </c>
      <c r="E16" s="4" t="str">
        <f>VLOOKUP(A16,HOP!A:L,12,0)</f>
        <v>3472.00</v>
      </c>
      <c r="F16" s="4" t="str">
        <f>VLOOKUP(A16,HOP!A:C,3,0)</f>
        <v>2681231</v>
      </c>
      <c r="G16" s="4">
        <f t="shared" si="0"/>
        <v>0</v>
      </c>
      <c r="H16" s="4" t="str">
        <f t="shared" si="1"/>
        <v>，2681231</v>
      </c>
      <c r="I16" s="4" t="str">
        <f>VLOOKUP(A16,HOP!A:U,21,0)</f>
        <v>直采</v>
      </c>
    </row>
    <row r="17" s="4" customFormat="1" hidden="1" spans="1:9">
      <c r="A17" s="5">
        <v>18944682739</v>
      </c>
      <c r="B17" s="6">
        <v>44823</v>
      </c>
      <c r="C17" s="6">
        <v>44824</v>
      </c>
      <c r="D17" s="4">
        <v>868</v>
      </c>
      <c r="E17" s="4" t="str">
        <f>VLOOKUP(A17,HOP!A:L,12,0)</f>
        <v>868.00</v>
      </c>
      <c r="F17" s="4" t="str">
        <f>VLOOKUP(A17,HOP!A:C,3,0)</f>
        <v>2684479</v>
      </c>
      <c r="G17" s="4">
        <f t="shared" si="0"/>
        <v>0</v>
      </c>
      <c r="H17" s="4" t="str">
        <f t="shared" si="1"/>
        <v>，2684479</v>
      </c>
      <c r="I17" s="4" t="str">
        <f>VLOOKUP(A17,HOP!A:U,21,0)</f>
        <v>直采</v>
      </c>
    </row>
    <row r="18" s="4" customFormat="1" hidden="1" spans="1:9">
      <c r="A18" s="5">
        <v>18945935840</v>
      </c>
      <c r="B18" s="6">
        <v>44822</v>
      </c>
      <c r="C18" s="6">
        <v>44824</v>
      </c>
      <c r="D18" s="4">
        <v>1500</v>
      </c>
      <c r="E18" s="4" t="str">
        <f>VLOOKUP(A18,HOP!A:L,12,0)</f>
        <v>1500.00</v>
      </c>
      <c r="F18" s="4" t="str">
        <f>VLOOKUP(A18,HOP!A:C,3,0)</f>
        <v>2685145</v>
      </c>
      <c r="G18" s="4">
        <f t="shared" si="0"/>
        <v>0</v>
      </c>
      <c r="H18" s="4" t="str">
        <f t="shared" si="1"/>
        <v>，2685145</v>
      </c>
      <c r="I18" s="4" t="str">
        <f>VLOOKUP(A18,HOP!A:U,21,0)</f>
        <v>直采</v>
      </c>
    </row>
    <row r="19" s="4" customFormat="1" hidden="1" spans="1:9">
      <c r="A19" s="5">
        <v>18950630305</v>
      </c>
      <c r="B19" s="6">
        <v>44822</v>
      </c>
      <c r="C19" s="6">
        <v>44824</v>
      </c>
      <c r="D19" s="4">
        <v>1051</v>
      </c>
      <c r="E19" s="4" t="str">
        <f>VLOOKUP(A19,HOP!A:L,12,0)</f>
        <v>1051.00</v>
      </c>
      <c r="F19" s="4" t="str">
        <f>VLOOKUP(A19,HOP!A:C,3,0)</f>
        <v>2687515</v>
      </c>
      <c r="G19" s="4">
        <f t="shared" si="0"/>
        <v>0</v>
      </c>
      <c r="H19" s="4" t="str">
        <f t="shared" si="1"/>
        <v>，2687515</v>
      </c>
      <c r="I19" s="4" t="str">
        <f>VLOOKUP(A19,HOP!A:U,21,0)</f>
        <v>直采</v>
      </c>
    </row>
    <row r="20" s="4" customFormat="1" hidden="1" spans="1:9">
      <c r="A20" s="5">
        <v>18952122356</v>
      </c>
      <c r="B20" s="6">
        <v>44823</v>
      </c>
      <c r="C20" s="6">
        <v>44824</v>
      </c>
      <c r="D20" s="4">
        <v>868</v>
      </c>
      <c r="E20" s="4" t="str">
        <f>VLOOKUP(A20,HOP!A:L,12,0)</f>
        <v>868.00</v>
      </c>
      <c r="F20" s="4" t="str">
        <f>VLOOKUP(A20,HOP!A:C,3,0)</f>
        <v>2688176</v>
      </c>
      <c r="G20" s="4">
        <f t="shared" si="0"/>
        <v>0</v>
      </c>
      <c r="H20" s="4" t="str">
        <f t="shared" si="1"/>
        <v>，2688176</v>
      </c>
      <c r="I20" s="4" t="str">
        <f>VLOOKUP(A20,HOP!A:U,21,0)</f>
        <v>直采</v>
      </c>
    </row>
    <row r="21" s="4" customFormat="1" hidden="1" spans="1:9">
      <c r="A21" s="5">
        <v>18954614745</v>
      </c>
      <c r="B21" s="6">
        <v>44817</v>
      </c>
      <c r="C21" s="6">
        <v>44824</v>
      </c>
      <c r="D21" s="4">
        <v>3261</v>
      </c>
      <c r="E21" s="4" t="str">
        <f>VLOOKUP(A21,HOP!A:L,12,0)</f>
        <v>3261.00</v>
      </c>
      <c r="F21" s="4" t="str">
        <f>VLOOKUP(A21,HOP!A:C,3,0)</f>
        <v>2689398</v>
      </c>
      <c r="G21" s="4">
        <f t="shared" si="0"/>
        <v>0</v>
      </c>
      <c r="H21" s="4" t="str">
        <f t="shared" si="1"/>
        <v>，2689398</v>
      </c>
      <c r="I21" s="4" t="str">
        <f>VLOOKUP(A21,HOP!A:U,21,0)</f>
        <v>直采</v>
      </c>
    </row>
    <row r="22" s="4" customFormat="1" hidden="1" spans="1:9">
      <c r="A22" s="5">
        <v>18955980531</v>
      </c>
      <c r="B22" s="6">
        <v>44820</v>
      </c>
      <c r="C22" s="6">
        <v>44824</v>
      </c>
      <c r="D22" s="4">
        <v>2174</v>
      </c>
      <c r="E22" s="4" t="str">
        <f>VLOOKUP(A22,HOP!A:L,12,0)</f>
        <v>2174.00</v>
      </c>
      <c r="F22" s="4" t="str">
        <f>VLOOKUP(A22,HOP!A:C,3,0)</f>
        <v>2690087</v>
      </c>
      <c r="G22" s="4">
        <f t="shared" si="0"/>
        <v>0</v>
      </c>
      <c r="H22" s="4" t="str">
        <f t="shared" si="1"/>
        <v>，2690087</v>
      </c>
      <c r="I22" s="4" t="str">
        <f>VLOOKUP(A22,HOP!A:U,21,0)</f>
        <v>直采</v>
      </c>
    </row>
    <row r="23" s="4" customFormat="1" hidden="1" spans="1:9">
      <c r="A23" s="5">
        <v>18956066619</v>
      </c>
      <c r="B23" s="6">
        <v>44822</v>
      </c>
      <c r="C23" s="6">
        <v>44824</v>
      </c>
      <c r="D23" s="4">
        <v>510</v>
      </c>
      <c r="E23" s="4" t="str">
        <f>VLOOKUP(A23,HOP!A:L,12,0)</f>
        <v>510.00</v>
      </c>
      <c r="F23" s="4" t="str">
        <f>VLOOKUP(A23,HOP!A:C,3,0)</f>
        <v>2690142</v>
      </c>
      <c r="G23" s="4">
        <f t="shared" si="0"/>
        <v>0</v>
      </c>
      <c r="H23" s="4" t="str">
        <f t="shared" si="1"/>
        <v>，2690142</v>
      </c>
      <c r="I23" s="4" t="str">
        <f>VLOOKUP(A23,HOP!A:U,21,0)</f>
        <v>直采</v>
      </c>
    </row>
    <row r="24" s="4" customFormat="1" hidden="1" spans="1:9">
      <c r="A24" s="5">
        <v>18956398357</v>
      </c>
      <c r="B24" s="6">
        <v>44819</v>
      </c>
      <c r="C24" s="6">
        <v>44824</v>
      </c>
      <c r="D24" s="4">
        <v>730</v>
      </c>
      <c r="E24" s="4" t="str">
        <f>VLOOKUP(A24,HOP!A:L,12,0)</f>
        <v>730.00</v>
      </c>
      <c r="F24" s="4" t="str">
        <f>VLOOKUP(A24,HOP!A:C,3,0)</f>
        <v>2690281</v>
      </c>
      <c r="G24" s="4">
        <f t="shared" si="0"/>
        <v>0</v>
      </c>
      <c r="H24" s="4" t="str">
        <f t="shared" si="1"/>
        <v>，2690281</v>
      </c>
      <c r="I24" s="4" t="str">
        <f>VLOOKUP(A24,HOP!A:U,21,0)</f>
        <v>直采</v>
      </c>
    </row>
    <row r="25" s="4" customFormat="1" hidden="1" spans="1:9">
      <c r="A25" s="5">
        <v>18956519185</v>
      </c>
      <c r="B25" s="6">
        <v>44821</v>
      </c>
      <c r="C25" s="6">
        <v>44824</v>
      </c>
      <c r="D25" s="4">
        <v>3645</v>
      </c>
      <c r="E25" s="4" t="str">
        <f>VLOOKUP(A25,HOP!A:L,12,0)</f>
        <v>3645.00</v>
      </c>
      <c r="F25" s="4" t="str">
        <f>VLOOKUP(A25,HOP!A:C,3,0)</f>
        <v>2690299</v>
      </c>
      <c r="G25" s="4">
        <f t="shared" si="0"/>
        <v>0</v>
      </c>
      <c r="H25" s="4" t="str">
        <f t="shared" si="1"/>
        <v>，2690299</v>
      </c>
      <c r="I25" s="4" t="str">
        <f>VLOOKUP(A25,HOP!A:U,21,0)</f>
        <v>直采</v>
      </c>
    </row>
    <row r="26" s="4" customFormat="1" hidden="1" spans="1:9">
      <c r="A26" s="5">
        <v>18956804934</v>
      </c>
      <c r="B26" s="6">
        <v>44818</v>
      </c>
      <c r="C26" s="6">
        <v>44824</v>
      </c>
      <c r="D26" s="4">
        <v>1755.49</v>
      </c>
      <c r="E26" s="4" t="str">
        <f>VLOOKUP(A26,HOP!A:L,12,0)</f>
        <v>1755.49</v>
      </c>
      <c r="F26" s="4" t="str">
        <f>VLOOKUP(A26,HOP!A:C,3,0)</f>
        <v>2690388</v>
      </c>
      <c r="G26" s="4">
        <f t="shared" si="0"/>
        <v>0</v>
      </c>
      <c r="H26" s="4" t="str">
        <f t="shared" si="1"/>
        <v>，2690388</v>
      </c>
      <c r="I26" s="4" t="str">
        <f>VLOOKUP(A26,HOP!A:U,21,0)</f>
        <v>直连</v>
      </c>
    </row>
    <row r="27" s="4" customFormat="1" hidden="1" spans="1:9">
      <c r="A27" s="5">
        <v>18957424204</v>
      </c>
      <c r="B27" s="6">
        <v>44822</v>
      </c>
      <c r="C27" s="6">
        <v>44824</v>
      </c>
      <c r="D27" s="4">
        <v>1104</v>
      </c>
      <c r="E27" s="4" t="str">
        <f>VLOOKUP(A27,HOP!A:L,12,0)</f>
        <v>1104.00</v>
      </c>
      <c r="F27" s="4" t="str">
        <f>VLOOKUP(A27,HOP!A:C,3,0)</f>
        <v>2690653</v>
      </c>
      <c r="G27" s="4">
        <f t="shared" si="0"/>
        <v>0</v>
      </c>
      <c r="H27" s="4" t="str">
        <f t="shared" si="1"/>
        <v>，2690653</v>
      </c>
      <c r="I27" s="4" t="str">
        <f>VLOOKUP(A27,HOP!A:U,21,0)</f>
        <v>直采</v>
      </c>
    </row>
    <row r="28" s="4" customFormat="1" hidden="1" spans="1:9">
      <c r="A28" s="5">
        <v>21011403314</v>
      </c>
      <c r="B28" s="6">
        <v>44823</v>
      </c>
      <c r="C28" s="6">
        <v>44824</v>
      </c>
      <c r="D28" s="4">
        <v>400</v>
      </c>
      <c r="E28" s="4" t="str">
        <f>VLOOKUP(A28,HOP!A:L,12,0)</f>
        <v>400.00</v>
      </c>
      <c r="F28" s="4" t="str">
        <f>VLOOKUP(A28,HOP!A:C,3,0)</f>
        <v>2692174</v>
      </c>
      <c r="G28" s="4">
        <f t="shared" si="0"/>
        <v>0</v>
      </c>
      <c r="H28" s="4" t="str">
        <f t="shared" si="1"/>
        <v>，2692174</v>
      </c>
      <c r="I28" s="4" t="str">
        <f>VLOOKUP(A28,HOP!A:U,21,0)</f>
        <v>直采</v>
      </c>
    </row>
    <row r="29" s="4" customFormat="1" hidden="1" spans="1:9">
      <c r="A29" s="5">
        <v>21023437025</v>
      </c>
      <c r="B29" s="6">
        <v>44822</v>
      </c>
      <c r="C29" s="6">
        <v>44824</v>
      </c>
      <c r="D29" s="4">
        <v>1283</v>
      </c>
      <c r="E29" s="4" t="str">
        <f>VLOOKUP(A29,HOP!A:L,12,0)</f>
        <v>1283.00</v>
      </c>
      <c r="F29" s="4" t="str">
        <f>VLOOKUP(A29,HOP!A:C,3,0)</f>
        <v>2693543</v>
      </c>
      <c r="G29" s="4">
        <f t="shared" si="0"/>
        <v>0</v>
      </c>
      <c r="H29" s="4" t="str">
        <f t="shared" si="1"/>
        <v>，2693543</v>
      </c>
      <c r="I29" s="4" t="str">
        <f>VLOOKUP(A29,HOP!A:U,21,0)</f>
        <v>直采</v>
      </c>
    </row>
    <row r="30" s="4" customFormat="1" hidden="1" spans="1:9">
      <c r="A30" s="5">
        <v>21024327780</v>
      </c>
      <c r="B30" s="6">
        <v>44820</v>
      </c>
      <c r="C30" s="6">
        <v>44824</v>
      </c>
      <c r="D30" s="4">
        <v>1800</v>
      </c>
      <c r="E30" s="4" t="str">
        <f>VLOOKUP(A30,HOP!A:L,12,0)</f>
        <v>1800.00</v>
      </c>
      <c r="F30" s="4" t="str">
        <f>VLOOKUP(A30,HOP!A:C,3,0)</f>
        <v>2693805</v>
      </c>
      <c r="G30" s="4">
        <f t="shared" si="0"/>
        <v>0</v>
      </c>
      <c r="H30" s="4" t="str">
        <f t="shared" si="1"/>
        <v>，2693805</v>
      </c>
      <c r="I30" s="4" t="str">
        <f>VLOOKUP(A30,HOP!A:U,21,0)</f>
        <v>直采</v>
      </c>
    </row>
    <row r="31" s="4" customFormat="1" hidden="1" spans="1:9">
      <c r="A31" s="5">
        <v>21025300201</v>
      </c>
      <c r="B31" s="6">
        <v>44822</v>
      </c>
      <c r="C31" s="6">
        <v>44824</v>
      </c>
      <c r="D31" s="4">
        <v>1520</v>
      </c>
      <c r="E31" s="4" t="str">
        <f>VLOOKUP(A31,HOP!A:L,12,0)</f>
        <v>1520.00</v>
      </c>
      <c r="F31" s="4" t="str">
        <f>VLOOKUP(A31,HOP!A:C,3,0)</f>
        <v>2693969</v>
      </c>
      <c r="G31" s="4">
        <f t="shared" si="0"/>
        <v>0</v>
      </c>
      <c r="H31" s="4" t="str">
        <f t="shared" si="1"/>
        <v>，2693969</v>
      </c>
      <c r="I31" s="4" t="str">
        <f>VLOOKUP(A31,HOP!A:U,21,0)</f>
        <v>直采</v>
      </c>
    </row>
    <row r="32" s="4" customFormat="1" hidden="1" spans="1:9">
      <c r="A32" s="5">
        <v>21025831653</v>
      </c>
      <c r="B32" s="6">
        <v>44823</v>
      </c>
      <c r="C32" s="6">
        <v>44824</v>
      </c>
      <c r="D32" s="4">
        <v>717</v>
      </c>
      <c r="E32" s="4" t="str">
        <f>VLOOKUP(A32,HOP!A:L,12,0)</f>
        <v>717.00</v>
      </c>
      <c r="F32" s="4" t="str">
        <f>VLOOKUP(A32,HOP!A:C,3,0)</f>
        <v>2694063</v>
      </c>
      <c r="G32" s="4">
        <f t="shared" si="0"/>
        <v>0</v>
      </c>
      <c r="H32" s="4" t="str">
        <f t="shared" si="1"/>
        <v>，2694063</v>
      </c>
      <c r="I32" s="4" t="str">
        <f>VLOOKUP(A32,HOP!A:U,21,0)</f>
        <v>直采</v>
      </c>
    </row>
    <row r="33" s="4" customFormat="1" hidden="1" spans="1:9">
      <c r="A33" s="5">
        <v>21027038778</v>
      </c>
      <c r="B33" s="6">
        <v>44821</v>
      </c>
      <c r="C33" s="6">
        <v>44824</v>
      </c>
      <c r="D33" s="4">
        <v>1170</v>
      </c>
      <c r="E33" s="4" t="str">
        <f>VLOOKUP(A33,HOP!A:L,12,0)</f>
        <v>1170.00</v>
      </c>
      <c r="F33" s="4" t="str">
        <f>VLOOKUP(A33,HOP!A:C,3,0)</f>
        <v>2694295</v>
      </c>
      <c r="G33" s="4">
        <f t="shared" si="0"/>
        <v>0</v>
      </c>
      <c r="H33" s="4" t="str">
        <f t="shared" si="1"/>
        <v>，2694295</v>
      </c>
      <c r="I33" s="4" t="str">
        <f>VLOOKUP(A33,HOP!A:U,21,0)</f>
        <v>直采</v>
      </c>
    </row>
    <row r="34" s="4" customFormat="1" hidden="1" spans="1:9">
      <c r="A34" s="5">
        <v>21027115504</v>
      </c>
      <c r="B34" s="6">
        <v>44823</v>
      </c>
      <c r="C34" s="6">
        <v>44824</v>
      </c>
      <c r="D34" s="4">
        <v>521</v>
      </c>
      <c r="E34" s="4" t="str">
        <f>VLOOKUP(A34,HOP!A:L,12,0)</f>
        <v>521.00</v>
      </c>
      <c r="F34" s="4" t="str">
        <f>VLOOKUP(A34,HOP!A:C,3,0)</f>
        <v>2694297</v>
      </c>
      <c r="G34" s="4">
        <f t="shared" si="0"/>
        <v>0</v>
      </c>
      <c r="H34" s="4" t="str">
        <f t="shared" si="1"/>
        <v>，2694297</v>
      </c>
      <c r="I34" s="4" t="str">
        <f>VLOOKUP(A34,HOP!A:U,21,0)</f>
        <v>直采</v>
      </c>
    </row>
    <row r="35" s="4" customFormat="1" hidden="1" spans="1:9">
      <c r="A35" s="5">
        <v>21033317055</v>
      </c>
      <c r="B35" s="6">
        <v>44822</v>
      </c>
      <c r="C35" s="6">
        <v>44824</v>
      </c>
      <c r="D35" s="4">
        <v>2700</v>
      </c>
      <c r="E35" s="4" t="str">
        <f>VLOOKUP(A35,HOP!A:L,12,0)</f>
        <v>2700.00</v>
      </c>
      <c r="F35" s="4" t="str">
        <f>VLOOKUP(A35,HOP!A:C,3,0)</f>
        <v>2695300</v>
      </c>
      <c r="G35" s="4">
        <f t="shared" si="0"/>
        <v>0</v>
      </c>
      <c r="H35" s="4" t="str">
        <f t="shared" si="1"/>
        <v>，2695300</v>
      </c>
      <c r="I35" s="4" t="str">
        <f>VLOOKUP(A35,HOP!A:U,21,0)</f>
        <v>直采</v>
      </c>
    </row>
    <row r="36" s="4" customFormat="1" hidden="1" spans="1:9">
      <c r="A36" s="5">
        <v>21039835804</v>
      </c>
      <c r="B36" s="6">
        <v>44822</v>
      </c>
      <c r="C36" s="6">
        <v>44824</v>
      </c>
      <c r="D36" s="4">
        <v>1795</v>
      </c>
      <c r="E36" s="4" t="str">
        <f>VLOOKUP(A36,HOP!A:L,12,0)</f>
        <v>1795.00</v>
      </c>
      <c r="F36" s="4" t="str">
        <f>VLOOKUP(A36,HOP!A:C,3,0)</f>
        <v>2696605</v>
      </c>
      <c r="G36" s="4">
        <f t="shared" si="0"/>
        <v>0</v>
      </c>
      <c r="H36" s="4" t="str">
        <f t="shared" si="1"/>
        <v>，2696605</v>
      </c>
      <c r="I36" s="4" t="str">
        <f>VLOOKUP(A36,HOP!A:U,21,0)</f>
        <v>直采</v>
      </c>
    </row>
    <row r="37" s="4" customFormat="1" hidden="1" spans="1:9">
      <c r="A37" s="5">
        <v>21041106628</v>
      </c>
      <c r="B37" s="6">
        <v>44822</v>
      </c>
      <c r="C37" s="6">
        <v>44824</v>
      </c>
      <c r="D37" s="4">
        <v>1196</v>
      </c>
      <c r="E37" s="4" t="str">
        <f>VLOOKUP(A37,HOP!A:L,12,0)</f>
        <v>1196.00</v>
      </c>
      <c r="F37" s="4" t="str">
        <f>VLOOKUP(A37,HOP!A:C,3,0)</f>
        <v>2696883</v>
      </c>
      <c r="G37" s="4">
        <f t="shared" si="0"/>
        <v>0</v>
      </c>
      <c r="H37" s="4" t="str">
        <f t="shared" si="1"/>
        <v>，2696883</v>
      </c>
      <c r="I37" s="4" t="str">
        <f>VLOOKUP(A37,HOP!A:U,21,0)</f>
        <v>直采</v>
      </c>
    </row>
    <row r="38" s="4" customFormat="1" hidden="1" spans="1:9">
      <c r="A38" s="5">
        <v>21044762499</v>
      </c>
      <c r="B38" s="6">
        <v>44822</v>
      </c>
      <c r="C38" s="6">
        <v>44824</v>
      </c>
      <c r="D38" s="4">
        <v>3000</v>
      </c>
      <c r="E38" s="4" t="str">
        <f>VLOOKUP(A38,HOP!A:L,12,0)</f>
        <v>3000.00</v>
      </c>
      <c r="F38" s="4" t="str">
        <f>VLOOKUP(A38,HOP!A:C,3,0)</f>
        <v>2697628</v>
      </c>
      <c r="G38" s="4">
        <f t="shared" si="0"/>
        <v>0</v>
      </c>
      <c r="H38" s="4" t="str">
        <f t="shared" si="1"/>
        <v>，2697628</v>
      </c>
      <c r="I38" s="4" t="str">
        <f>VLOOKUP(A38,HOP!A:U,21,0)</f>
        <v>直采</v>
      </c>
    </row>
    <row r="39" s="4" customFormat="1" hidden="1" spans="1:9">
      <c r="A39" s="5">
        <v>21044828688</v>
      </c>
      <c r="B39" s="6">
        <v>44823</v>
      </c>
      <c r="C39" s="6">
        <v>44824</v>
      </c>
      <c r="D39" s="4">
        <v>885</v>
      </c>
      <c r="E39" s="4" t="str">
        <f>VLOOKUP(A39,HOP!A:L,12,0)</f>
        <v>885.00</v>
      </c>
      <c r="F39" s="4" t="str">
        <f>VLOOKUP(A39,HOP!A:C,3,0)</f>
        <v>2697648</v>
      </c>
      <c r="G39" s="4">
        <f t="shared" si="0"/>
        <v>0</v>
      </c>
      <c r="H39" s="4" t="str">
        <f t="shared" si="1"/>
        <v>，2697648</v>
      </c>
      <c r="I39" s="4" t="str">
        <f>VLOOKUP(A39,HOP!A:U,21,0)</f>
        <v>直采</v>
      </c>
    </row>
    <row r="40" s="4" customFormat="1" hidden="1" spans="1:9">
      <c r="A40" s="5">
        <v>21045251517</v>
      </c>
      <c r="B40" s="6">
        <v>44823</v>
      </c>
      <c r="C40" s="6">
        <v>44824</v>
      </c>
      <c r="D40" s="4">
        <v>158.85</v>
      </c>
      <c r="E40" s="4" t="str">
        <f>VLOOKUP(A40,HOP!A:L,12,0)</f>
        <v>158.85</v>
      </c>
      <c r="F40" s="4" t="str">
        <f>VLOOKUP(A40,HOP!A:C,3,0)</f>
        <v>2697716</v>
      </c>
      <c r="G40" s="4">
        <f t="shared" si="0"/>
        <v>0</v>
      </c>
      <c r="H40" s="4" t="str">
        <f t="shared" si="1"/>
        <v>，2697716</v>
      </c>
      <c r="I40" s="4" t="str">
        <f>VLOOKUP(A40,HOP!A:U,21,0)</f>
        <v>直连</v>
      </c>
    </row>
    <row r="41" s="4" customFormat="1" hidden="1" spans="1:9">
      <c r="A41" s="5">
        <v>21045690180</v>
      </c>
      <c r="B41" s="6">
        <v>44823</v>
      </c>
      <c r="C41" s="6">
        <v>44824</v>
      </c>
      <c r="D41" s="4">
        <v>142</v>
      </c>
      <c r="E41" s="4" t="str">
        <f>VLOOKUP(A41,HOP!A:L,12,0)</f>
        <v>142.00</v>
      </c>
      <c r="F41" s="4" t="str">
        <f>VLOOKUP(A41,HOP!A:C,3,0)</f>
        <v>2697812</v>
      </c>
      <c r="G41" s="4">
        <f t="shared" si="0"/>
        <v>0</v>
      </c>
      <c r="H41" s="4" t="str">
        <f t="shared" si="1"/>
        <v>，2697812</v>
      </c>
      <c r="I41" s="4" t="str">
        <f>VLOOKUP(A41,HOP!A:U,21,0)</f>
        <v>直采</v>
      </c>
    </row>
    <row r="42" s="4" customFormat="1" hidden="1" spans="1:9">
      <c r="A42" s="5">
        <v>21061379610</v>
      </c>
      <c r="B42" s="6">
        <v>44823</v>
      </c>
      <c r="C42" s="6">
        <v>44824</v>
      </c>
      <c r="D42" s="4">
        <v>491</v>
      </c>
      <c r="E42" s="4" t="str">
        <f>VLOOKUP(A42,HOP!A:L,12,0)</f>
        <v>491.00</v>
      </c>
      <c r="F42" s="4" t="str">
        <f>VLOOKUP(A42,HOP!A:C,3,0)</f>
        <v>2698048</v>
      </c>
      <c r="G42" s="4">
        <f t="shared" si="0"/>
        <v>0</v>
      </c>
      <c r="H42" s="4" t="str">
        <f t="shared" si="1"/>
        <v>，2698048</v>
      </c>
      <c r="I42" s="4" t="str">
        <f>VLOOKUP(A42,HOP!A:U,21,0)</f>
        <v>直采</v>
      </c>
    </row>
    <row r="43" s="4" customFormat="1" hidden="1" spans="1:9">
      <c r="A43" s="5">
        <v>21063567662</v>
      </c>
      <c r="B43" s="6">
        <v>44823</v>
      </c>
      <c r="C43" s="6">
        <v>44824</v>
      </c>
      <c r="D43" s="4">
        <v>208</v>
      </c>
      <c r="E43" s="4" t="str">
        <f>VLOOKUP(A43,HOP!A:L,12,0)</f>
        <v>208.00</v>
      </c>
      <c r="F43" s="4" t="str">
        <f>VLOOKUP(A43,HOP!A:C,3,0)</f>
        <v>2698183</v>
      </c>
      <c r="G43" s="4">
        <f t="shared" si="0"/>
        <v>0</v>
      </c>
      <c r="H43" s="4" t="str">
        <f t="shared" si="1"/>
        <v>，2698183</v>
      </c>
      <c r="I43" s="4" t="str">
        <f>VLOOKUP(A43,HOP!A:U,21,0)</f>
        <v>直采</v>
      </c>
    </row>
    <row r="44" s="4" customFormat="1" hidden="1" spans="1:9">
      <c r="A44" s="5">
        <v>21066335972</v>
      </c>
      <c r="B44" s="6">
        <v>44823</v>
      </c>
      <c r="C44" s="6">
        <v>44824</v>
      </c>
      <c r="D44" s="4">
        <v>416</v>
      </c>
      <c r="E44" s="4" t="str">
        <f>VLOOKUP(A44,HOP!A:L,12,0)</f>
        <v>416.00</v>
      </c>
      <c r="F44" s="4" t="str">
        <f>VLOOKUP(A44,HOP!A:C,3,0)</f>
        <v>2698273</v>
      </c>
      <c r="G44" s="4">
        <f t="shared" si="0"/>
        <v>0</v>
      </c>
      <c r="H44" s="4" t="str">
        <f t="shared" si="1"/>
        <v>，2698273</v>
      </c>
      <c r="I44" s="4" t="str">
        <f>VLOOKUP(A44,HOP!A:U,21,0)</f>
        <v>直采</v>
      </c>
    </row>
    <row r="45" s="4" customFormat="1" hidden="1" spans="1:9">
      <c r="A45" s="5">
        <v>21070119192</v>
      </c>
      <c r="B45" s="6">
        <v>44823</v>
      </c>
      <c r="C45" s="6">
        <v>44824</v>
      </c>
      <c r="D45" s="4">
        <v>142</v>
      </c>
      <c r="E45" s="4" t="str">
        <f>VLOOKUP(A45,HOP!A:L,12,0)</f>
        <v>142.00</v>
      </c>
      <c r="F45" s="4" t="str">
        <f>VLOOKUP(A45,HOP!A:C,3,0)</f>
        <v>2698463</v>
      </c>
      <c r="G45" s="4">
        <f t="shared" si="0"/>
        <v>0</v>
      </c>
      <c r="H45" s="4" t="str">
        <f t="shared" si="1"/>
        <v>，2698463</v>
      </c>
      <c r="I45" s="4" t="str">
        <f>VLOOKUP(A45,HOP!A:U,21,0)</f>
        <v>直采</v>
      </c>
    </row>
    <row r="46" s="4" customFormat="1" hidden="1" spans="1:9">
      <c r="A46" s="5">
        <v>21073280999</v>
      </c>
      <c r="B46" s="6">
        <v>44823</v>
      </c>
      <c r="C46" s="6">
        <v>44824</v>
      </c>
      <c r="D46" s="4">
        <v>389</v>
      </c>
      <c r="E46" s="4" t="str">
        <f>VLOOKUP(A46,HOP!A:L,12,0)</f>
        <v>389.00</v>
      </c>
      <c r="F46" s="4" t="str">
        <f>VLOOKUP(A46,HOP!A:C,3,0)</f>
        <v>2698667</v>
      </c>
      <c r="G46" s="4">
        <f t="shared" si="0"/>
        <v>0</v>
      </c>
      <c r="H46" s="4" t="str">
        <f t="shared" si="1"/>
        <v>，2698667</v>
      </c>
      <c r="I46" s="4" t="str">
        <f>VLOOKUP(A46,HOP!A:U,21,0)</f>
        <v>直采</v>
      </c>
    </row>
    <row r="47" s="4" customFormat="1" hidden="1" spans="1:9">
      <c r="A47" s="5">
        <v>21075106935</v>
      </c>
      <c r="B47" s="6">
        <v>44823</v>
      </c>
      <c r="C47" s="6">
        <v>44824</v>
      </c>
      <c r="D47" s="4">
        <v>239</v>
      </c>
      <c r="E47" s="4" t="str">
        <f>VLOOKUP(A47,HOP!A:L,12,0)</f>
        <v>239.00</v>
      </c>
      <c r="F47" s="4" t="str">
        <f>VLOOKUP(A47,HOP!A:C,3,0)</f>
        <v>2698745</v>
      </c>
      <c r="G47" s="4">
        <f t="shared" si="0"/>
        <v>0</v>
      </c>
      <c r="H47" s="4" t="str">
        <f t="shared" si="1"/>
        <v>，2698745</v>
      </c>
      <c r="I47" s="4" t="str">
        <f>VLOOKUP(A47,HOP!A:U,21,0)</f>
        <v>直采</v>
      </c>
    </row>
    <row r="48" s="4" customFormat="1" hidden="1" spans="1:9">
      <c r="A48" s="5">
        <v>21083142983</v>
      </c>
      <c r="B48" s="6">
        <v>44823</v>
      </c>
      <c r="C48" s="6">
        <v>44824</v>
      </c>
      <c r="D48" s="4">
        <v>1297.74</v>
      </c>
      <c r="E48" s="4" t="str">
        <f>VLOOKUP(A48,HOP!A:L,12,0)</f>
        <v>1297.74</v>
      </c>
      <c r="F48" s="4" t="str">
        <f>VLOOKUP(A48,HOP!A:C,3,0)</f>
        <v>2699228</v>
      </c>
      <c r="G48" s="4">
        <f t="shared" si="0"/>
        <v>0</v>
      </c>
      <c r="H48" s="4" t="str">
        <f t="shared" si="1"/>
        <v>，2699228</v>
      </c>
      <c r="I48" s="4" t="str">
        <f>VLOOKUP(A48,HOP!A:U,21,0)</f>
        <v>直连</v>
      </c>
    </row>
    <row r="49" s="4" customFormat="1" spans="1:10">
      <c r="A49" s="5">
        <v>18919747214</v>
      </c>
      <c r="B49" s="6">
        <v>44811</v>
      </c>
      <c r="C49" s="6">
        <v>44813</v>
      </c>
      <c r="D49" s="4">
        <v>20.03</v>
      </c>
      <c r="E49" s="4" t="e">
        <f>VLOOKUP(A49,HOP!A:L,12,0)</f>
        <v>#N/A</v>
      </c>
      <c r="F49" s="4">
        <v>2679560</v>
      </c>
      <c r="G49" s="4" t="e">
        <f t="shared" si="0"/>
        <v>#N/A</v>
      </c>
      <c r="H49" s="4" t="str">
        <f t="shared" si="1"/>
        <v>，2679560</v>
      </c>
      <c r="I49" s="4" t="e">
        <f>VLOOKUP(A49,HOP!A:U,21,0)</f>
        <v>#N/A</v>
      </c>
      <c r="J49" s="4" t="s">
        <v>302</v>
      </c>
    </row>
    <row r="51" spans="4:4">
      <c r="D51" s="4">
        <f>SUM(D2:D50)</f>
        <v>89194.11</v>
      </c>
    </row>
    <row r="58" spans="1:5">
      <c r="A58" s="4" t="s">
        <v>303</v>
      </c>
      <c r="D58" s="4">
        <v>85962</v>
      </c>
      <c r="E58" s="4">
        <v>95067.41</v>
      </c>
    </row>
    <row r="59" spans="1:5">
      <c r="A59" s="4" t="s">
        <v>304</v>
      </c>
      <c r="D59" s="4">
        <v>3232.11</v>
      </c>
      <c r="E59" s="4">
        <v>3574.46</v>
      </c>
    </row>
    <row r="60" spans="1:5">
      <c r="A60" s="4" t="s">
        <v>305</v>
      </c>
      <c r="D60" s="4">
        <f>SUBTOTAL(9,D58:D59)</f>
        <v>89194.11</v>
      </c>
      <c r="E60" s="4">
        <f>SUBTOTAL(9,E58:E59)</f>
        <v>98641.87</v>
      </c>
    </row>
    <row r="61" spans="1:1">
      <c r="A61" s="4" t="s">
        <v>306</v>
      </c>
    </row>
  </sheetData>
  <autoFilter ref="A1:X49">
    <filterColumn colId="3">
      <filters>
        <filter val="510"/>
        <filter val="491"/>
        <filter val="1051"/>
        <filter val="5552"/>
        <filter val="1795"/>
        <filter val="416"/>
        <filter val="1196"/>
        <filter val="1316"/>
        <filter val="18616"/>
        <filter val="717"/>
        <filter val="1755.49"/>
        <filter val="1520"/>
        <filter val="521"/>
        <filter val="3261"/>
        <filter val="1164"/>
        <filter val="1297.74"/>
        <filter val="2065"/>
        <filter val="1126"/>
        <filter val="868"/>
        <filter val="3328"/>
        <filter val="730"/>
        <filter val="1170"/>
        <filter val="3472"/>
        <filter val="2174"/>
        <filter val="1735"/>
        <filter val="239"/>
        <filter val="400"/>
        <filter val="1500"/>
        <filter val="1800"/>
        <filter val="2700"/>
        <filter val="2940"/>
        <filter val="3000"/>
        <filter val="4840"/>
        <filter val="142"/>
        <filter val="1283"/>
        <filter val="20.03"/>
        <filter val="1104"/>
        <filter val="885"/>
        <filter val="3645"/>
        <filter val="158.85"/>
        <filter val="3406"/>
        <filter val="208"/>
        <filter val="1388"/>
        <filter val="289"/>
        <filter val="38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7"/>
  <sheetViews>
    <sheetView workbookViewId="0">
      <selection activeCell="D37" sqref="D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307</v>
      </c>
      <c r="B1" s="2" t="s">
        <v>308</v>
      </c>
      <c r="C1" s="2" t="s">
        <v>309</v>
      </c>
      <c r="D1" s="2" t="s">
        <v>310</v>
      </c>
      <c r="E1" s="2" t="s">
        <v>13</v>
      </c>
      <c r="F1" s="2" t="s">
        <v>5</v>
      </c>
      <c r="G1" s="2" t="s">
        <v>6</v>
      </c>
      <c r="H1" s="2" t="s">
        <v>311</v>
      </c>
      <c r="I1" s="2" t="s">
        <v>312</v>
      </c>
      <c r="J1" s="2" t="s">
        <v>313</v>
      </c>
      <c r="K1" s="2" t="s">
        <v>314</v>
      </c>
      <c r="L1" s="2" t="s">
        <v>315</v>
      </c>
      <c r="M1" s="2" t="s">
        <v>316</v>
      </c>
      <c r="N1" s="2" t="s">
        <v>317</v>
      </c>
      <c r="O1" s="2" t="s">
        <v>318</v>
      </c>
      <c r="P1" s="2" t="s">
        <v>319</v>
      </c>
      <c r="Q1" s="2" t="s">
        <v>320</v>
      </c>
      <c r="R1" s="2" t="s">
        <v>321</v>
      </c>
      <c r="S1" s="2" t="s">
        <v>322</v>
      </c>
      <c r="T1" s="2" t="s">
        <v>323</v>
      </c>
      <c r="U1" s="2" t="s">
        <v>324</v>
      </c>
      <c r="V1" s="2" t="s">
        <v>325</v>
      </c>
    </row>
    <row r="2" s="1" customFormat="1" spans="1:22">
      <c r="A2" s="3">
        <v>21083142983</v>
      </c>
      <c r="B2" s="1" t="s">
        <v>326</v>
      </c>
      <c r="C2" s="1" t="s">
        <v>327</v>
      </c>
      <c r="D2" s="1" t="s">
        <v>328</v>
      </c>
      <c r="E2" s="1" t="s">
        <v>329</v>
      </c>
      <c r="F2" s="1" t="s">
        <v>326</v>
      </c>
      <c r="G2" s="1" t="s">
        <v>330</v>
      </c>
      <c r="H2" s="1" t="s">
        <v>331</v>
      </c>
      <c r="I2" s="1" t="s">
        <v>332</v>
      </c>
      <c r="J2" s="1" t="s">
        <v>333</v>
      </c>
      <c r="K2" s="1" t="s">
        <v>332</v>
      </c>
      <c r="L2" s="1" t="s">
        <v>332</v>
      </c>
      <c r="M2" s="1" t="s">
        <v>334</v>
      </c>
      <c r="N2" s="1" t="s">
        <v>334</v>
      </c>
      <c r="O2" s="1" t="s">
        <v>335</v>
      </c>
      <c r="P2" s="1" t="s">
        <v>336</v>
      </c>
      <c r="Q2" s="1" t="s">
        <v>337</v>
      </c>
      <c r="R2" s="1" t="s">
        <v>338</v>
      </c>
      <c r="S2" s="1" t="s">
        <v>339</v>
      </c>
      <c r="T2" s="1" t="s">
        <v>340</v>
      </c>
      <c r="U2" s="1" t="s">
        <v>341</v>
      </c>
      <c r="V2" s="1" t="s">
        <v>342</v>
      </c>
    </row>
    <row r="3" s="1" customFormat="1" spans="1:22">
      <c r="A3" s="3">
        <v>21075106935</v>
      </c>
      <c r="B3" s="1" t="s">
        <v>326</v>
      </c>
      <c r="C3" s="1" t="s">
        <v>343</v>
      </c>
      <c r="D3" s="1" t="s">
        <v>344</v>
      </c>
      <c r="E3" s="1" t="s">
        <v>345</v>
      </c>
      <c r="F3" s="1" t="s">
        <v>326</v>
      </c>
      <c r="G3" s="1" t="s">
        <v>330</v>
      </c>
      <c r="H3" s="1" t="s">
        <v>331</v>
      </c>
      <c r="I3" s="1" t="s">
        <v>346</v>
      </c>
      <c r="J3" s="1" t="s">
        <v>333</v>
      </c>
      <c r="K3" s="1" t="s">
        <v>346</v>
      </c>
      <c r="L3" s="1" t="s">
        <v>346</v>
      </c>
      <c r="M3" s="1" t="s">
        <v>334</v>
      </c>
      <c r="N3" s="1" t="s">
        <v>334</v>
      </c>
      <c r="O3" s="1" t="s">
        <v>335</v>
      </c>
      <c r="P3" s="1" t="s">
        <v>336</v>
      </c>
      <c r="Q3" s="1" t="s">
        <v>337</v>
      </c>
      <c r="R3" s="1" t="s">
        <v>347</v>
      </c>
      <c r="S3" s="1" t="s">
        <v>339</v>
      </c>
      <c r="T3" s="1" t="s">
        <v>340</v>
      </c>
      <c r="U3" s="1" t="s">
        <v>348</v>
      </c>
      <c r="V3" s="1" t="s">
        <v>349</v>
      </c>
    </row>
    <row r="4" s="1" customFormat="1" spans="1:22">
      <c r="A4" s="3">
        <v>21073280999</v>
      </c>
      <c r="B4" s="1" t="s">
        <v>326</v>
      </c>
      <c r="C4" s="1" t="s">
        <v>350</v>
      </c>
      <c r="D4" s="1" t="s">
        <v>351</v>
      </c>
      <c r="E4" s="1" t="s">
        <v>352</v>
      </c>
      <c r="F4" s="1" t="s">
        <v>326</v>
      </c>
      <c r="G4" s="1" t="s">
        <v>330</v>
      </c>
      <c r="H4" s="1" t="s">
        <v>331</v>
      </c>
      <c r="I4" s="1" t="s">
        <v>353</v>
      </c>
      <c r="J4" s="1" t="s">
        <v>333</v>
      </c>
      <c r="K4" s="1" t="s">
        <v>353</v>
      </c>
      <c r="L4" s="1" t="s">
        <v>353</v>
      </c>
      <c r="M4" s="1" t="s">
        <v>334</v>
      </c>
      <c r="N4" s="1" t="s">
        <v>334</v>
      </c>
      <c r="O4" s="1" t="s">
        <v>335</v>
      </c>
      <c r="P4" s="1" t="s">
        <v>336</v>
      </c>
      <c r="Q4" s="1" t="s">
        <v>337</v>
      </c>
      <c r="R4" s="1" t="s">
        <v>354</v>
      </c>
      <c r="S4" s="1" t="s">
        <v>339</v>
      </c>
      <c r="T4" s="1" t="s">
        <v>340</v>
      </c>
      <c r="U4" s="1" t="s">
        <v>348</v>
      </c>
      <c r="V4" s="1" t="s">
        <v>349</v>
      </c>
    </row>
    <row r="5" s="1" customFormat="1" spans="1:22">
      <c r="A5" s="3">
        <v>21070119192</v>
      </c>
      <c r="B5" s="1" t="s">
        <v>326</v>
      </c>
      <c r="C5" s="1" t="s">
        <v>355</v>
      </c>
      <c r="D5" s="1" t="s">
        <v>356</v>
      </c>
      <c r="E5" s="1" t="s">
        <v>357</v>
      </c>
      <c r="F5" s="1" t="s">
        <v>326</v>
      </c>
      <c r="G5" s="1" t="s">
        <v>330</v>
      </c>
      <c r="H5" s="1" t="s">
        <v>331</v>
      </c>
      <c r="I5" s="1" t="s">
        <v>358</v>
      </c>
      <c r="J5" s="1" t="s">
        <v>333</v>
      </c>
      <c r="K5" s="1" t="s">
        <v>358</v>
      </c>
      <c r="L5" s="1" t="s">
        <v>358</v>
      </c>
      <c r="M5" s="1" t="s">
        <v>334</v>
      </c>
      <c r="N5" s="1" t="s">
        <v>334</v>
      </c>
      <c r="O5" s="1" t="s">
        <v>335</v>
      </c>
      <c r="P5" s="1" t="s">
        <v>336</v>
      </c>
      <c r="Q5" s="1" t="s">
        <v>337</v>
      </c>
      <c r="R5" s="1" t="s">
        <v>359</v>
      </c>
      <c r="S5" s="1" t="s">
        <v>339</v>
      </c>
      <c r="T5" s="1" t="s">
        <v>340</v>
      </c>
      <c r="U5" s="1" t="s">
        <v>348</v>
      </c>
      <c r="V5" s="1" t="s">
        <v>349</v>
      </c>
    </row>
    <row r="6" s="1" customFormat="1" spans="1:22">
      <c r="A6" s="3">
        <v>21066335972</v>
      </c>
      <c r="B6" s="1" t="s">
        <v>326</v>
      </c>
      <c r="C6" s="1" t="s">
        <v>360</v>
      </c>
      <c r="D6" s="1" t="s">
        <v>361</v>
      </c>
      <c r="E6" s="1" t="s">
        <v>362</v>
      </c>
      <c r="F6" s="1" t="s">
        <v>326</v>
      </c>
      <c r="G6" s="1" t="s">
        <v>330</v>
      </c>
      <c r="H6" s="1" t="s">
        <v>331</v>
      </c>
      <c r="I6" s="1" t="s">
        <v>363</v>
      </c>
      <c r="J6" s="1" t="s">
        <v>333</v>
      </c>
      <c r="K6" s="1" t="s">
        <v>363</v>
      </c>
      <c r="L6" s="1" t="s">
        <v>363</v>
      </c>
      <c r="M6" s="1" t="s">
        <v>334</v>
      </c>
      <c r="N6" s="1" t="s">
        <v>334</v>
      </c>
      <c r="O6" s="1" t="s">
        <v>335</v>
      </c>
      <c r="P6" s="1" t="s">
        <v>336</v>
      </c>
      <c r="Q6" s="1" t="s">
        <v>337</v>
      </c>
      <c r="R6" s="1" t="s">
        <v>364</v>
      </c>
      <c r="S6" s="1" t="s">
        <v>339</v>
      </c>
      <c r="T6" s="1" t="s">
        <v>340</v>
      </c>
      <c r="U6" s="1" t="s">
        <v>348</v>
      </c>
      <c r="V6" s="1" t="s">
        <v>349</v>
      </c>
    </row>
    <row r="7" s="1" customFormat="1" spans="1:22">
      <c r="A7" s="3">
        <v>21063567662</v>
      </c>
      <c r="B7" s="1" t="s">
        <v>326</v>
      </c>
      <c r="C7" s="1" t="s">
        <v>365</v>
      </c>
      <c r="D7" s="1" t="s">
        <v>366</v>
      </c>
      <c r="E7" s="1" t="s">
        <v>367</v>
      </c>
      <c r="F7" s="1" t="s">
        <v>326</v>
      </c>
      <c r="G7" s="1" t="s">
        <v>330</v>
      </c>
      <c r="H7" s="1" t="s">
        <v>331</v>
      </c>
      <c r="I7" s="1" t="s">
        <v>368</v>
      </c>
      <c r="J7" s="1" t="s">
        <v>333</v>
      </c>
      <c r="K7" s="1" t="s">
        <v>368</v>
      </c>
      <c r="L7" s="1" t="s">
        <v>368</v>
      </c>
      <c r="M7" s="1" t="s">
        <v>334</v>
      </c>
      <c r="N7" s="1" t="s">
        <v>334</v>
      </c>
      <c r="O7" s="1" t="s">
        <v>335</v>
      </c>
      <c r="P7" s="1" t="s">
        <v>336</v>
      </c>
      <c r="Q7" s="1" t="s">
        <v>337</v>
      </c>
      <c r="R7" s="1" t="s">
        <v>369</v>
      </c>
      <c r="S7" s="1" t="s">
        <v>339</v>
      </c>
      <c r="T7" s="1" t="s">
        <v>340</v>
      </c>
      <c r="U7" s="1" t="s">
        <v>348</v>
      </c>
      <c r="V7" s="1" t="s">
        <v>349</v>
      </c>
    </row>
    <row r="8" s="1" customFormat="1" spans="1:22">
      <c r="A8" s="3">
        <v>21061379610</v>
      </c>
      <c r="B8" s="1" t="s">
        <v>370</v>
      </c>
      <c r="C8" s="1" t="s">
        <v>371</v>
      </c>
      <c r="D8" s="1" t="s">
        <v>372</v>
      </c>
      <c r="E8" s="1" t="s">
        <v>373</v>
      </c>
      <c r="F8" s="1" t="s">
        <v>326</v>
      </c>
      <c r="G8" s="1" t="s">
        <v>330</v>
      </c>
      <c r="H8" s="1" t="s">
        <v>331</v>
      </c>
      <c r="I8" s="1" t="s">
        <v>374</v>
      </c>
      <c r="J8" s="1" t="s">
        <v>333</v>
      </c>
      <c r="K8" s="1" t="s">
        <v>374</v>
      </c>
      <c r="L8" s="1" t="s">
        <v>374</v>
      </c>
      <c r="M8" s="1" t="s">
        <v>334</v>
      </c>
      <c r="N8" s="1" t="s">
        <v>334</v>
      </c>
      <c r="O8" s="1" t="s">
        <v>335</v>
      </c>
      <c r="P8" s="1" t="s">
        <v>336</v>
      </c>
      <c r="Q8" s="1" t="s">
        <v>337</v>
      </c>
      <c r="R8" s="1" t="s">
        <v>375</v>
      </c>
      <c r="S8" s="1" t="s">
        <v>339</v>
      </c>
      <c r="T8" s="1" t="s">
        <v>340</v>
      </c>
      <c r="U8" s="1" t="s">
        <v>348</v>
      </c>
      <c r="V8" s="1" t="s">
        <v>349</v>
      </c>
    </row>
    <row r="9" s="1" customFormat="1" spans="1:22">
      <c r="A9" s="3">
        <v>21045690180</v>
      </c>
      <c r="B9" s="1" t="s">
        <v>370</v>
      </c>
      <c r="C9" s="1" t="s">
        <v>376</v>
      </c>
      <c r="D9" s="1" t="s">
        <v>356</v>
      </c>
      <c r="E9" s="1" t="s">
        <v>377</v>
      </c>
      <c r="F9" s="1" t="s">
        <v>326</v>
      </c>
      <c r="G9" s="1" t="s">
        <v>330</v>
      </c>
      <c r="H9" s="1" t="s">
        <v>331</v>
      </c>
      <c r="I9" s="1" t="s">
        <v>358</v>
      </c>
      <c r="J9" s="1" t="s">
        <v>333</v>
      </c>
      <c r="K9" s="1" t="s">
        <v>358</v>
      </c>
      <c r="L9" s="1" t="s">
        <v>358</v>
      </c>
      <c r="M9" s="1" t="s">
        <v>334</v>
      </c>
      <c r="N9" s="1" t="s">
        <v>334</v>
      </c>
      <c r="O9" s="1" t="s">
        <v>335</v>
      </c>
      <c r="P9" s="1" t="s">
        <v>336</v>
      </c>
      <c r="Q9" s="1" t="s">
        <v>337</v>
      </c>
      <c r="R9" s="1" t="s">
        <v>378</v>
      </c>
      <c r="S9" s="1" t="s">
        <v>339</v>
      </c>
      <c r="T9" s="1" t="s">
        <v>340</v>
      </c>
      <c r="U9" s="1" t="s">
        <v>348</v>
      </c>
      <c r="V9" s="1" t="s">
        <v>349</v>
      </c>
    </row>
    <row r="10" s="1" customFormat="1" spans="1:22">
      <c r="A10" s="3">
        <v>21045251517</v>
      </c>
      <c r="B10" s="1" t="s">
        <v>370</v>
      </c>
      <c r="C10" s="1" t="s">
        <v>379</v>
      </c>
      <c r="D10" s="1" t="s">
        <v>380</v>
      </c>
      <c r="E10" s="1" t="s">
        <v>381</v>
      </c>
      <c r="F10" s="1" t="s">
        <v>326</v>
      </c>
      <c r="G10" s="1" t="s">
        <v>330</v>
      </c>
      <c r="H10" s="1" t="s">
        <v>331</v>
      </c>
      <c r="I10" s="1" t="s">
        <v>382</v>
      </c>
      <c r="J10" s="1" t="s">
        <v>333</v>
      </c>
      <c r="K10" s="1" t="s">
        <v>382</v>
      </c>
      <c r="L10" s="1" t="s">
        <v>382</v>
      </c>
      <c r="M10" s="1" t="s">
        <v>334</v>
      </c>
      <c r="N10" s="1" t="s">
        <v>334</v>
      </c>
      <c r="O10" s="1" t="s">
        <v>335</v>
      </c>
      <c r="P10" s="1" t="s">
        <v>336</v>
      </c>
      <c r="Q10" s="1" t="s">
        <v>337</v>
      </c>
      <c r="R10" s="1" t="s">
        <v>383</v>
      </c>
      <c r="S10" s="1" t="s">
        <v>339</v>
      </c>
      <c r="T10" s="1" t="s">
        <v>340</v>
      </c>
      <c r="U10" s="1" t="s">
        <v>341</v>
      </c>
      <c r="V10" s="1" t="s">
        <v>384</v>
      </c>
    </row>
    <row r="11" s="1" customFormat="1" spans="1:22">
      <c r="A11" s="3">
        <v>21044828688</v>
      </c>
      <c r="B11" s="1" t="s">
        <v>370</v>
      </c>
      <c r="C11" s="1" t="s">
        <v>385</v>
      </c>
      <c r="D11" s="1" t="s">
        <v>386</v>
      </c>
      <c r="E11" s="1" t="s">
        <v>387</v>
      </c>
      <c r="F11" s="1" t="s">
        <v>326</v>
      </c>
      <c r="G11" s="1" t="s">
        <v>330</v>
      </c>
      <c r="H11" s="1" t="s">
        <v>331</v>
      </c>
      <c r="I11" s="1" t="s">
        <v>388</v>
      </c>
      <c r="J11" s="1" t="s">
        <v>333</v>
      </c>
      <c r="K11" s="1" t="s">
        <v>388</v>
      </c>
      <c r="L11" s="1" t="s">
        <v>388</v>
      </c>
      <c r="M11" s="1" t="s">
        <v>334</v>
      </c>
      <c r="N11" s="1" t="s">
        <v>334</v>
      </c>
      <c r="O11" s="1" t="s">
        <v>335</v>
      </c>
      <c r="P11" s="1" t="s">
        <v>336</v>
      </c>
      <c r="Q11" s="1" t="s">
        <v>337</v>
      </c>
      <c r="R11" s="1" t="s">
        <v>389</v>
      </c>
      <c r="S11" s="1" t="s">
        <v>339</v>
      </c>
      <c r="T11" s="1" t="s">
        <v>340</v>
      </c>
      <c r="U11" s="1" t="s">
        <v>348</v>
      </c>
      <c r="V11" s="1" t="s">
        <v>349</v>
      </c>
    </row>
    <row r="12" s="1" customFormat="1" spans="1:22">
      <c r="A12" s="3">
        <v>21044762499</v>
      </c>
      <c r="B12" s="1" t="s">
        <v>370</v>
      </c>
      <c r="C12" s="1" t="s">
        <v>390</v>
      </c>
      <c r="D12" s="1" t="s">
        <v>391</v>
      </c>
      <c r="E12" s="1" t="s">
        <v>392</v>
      </c>
      <c r="F12" s="1" t="s">
        <v>370</v>
      </c>
      <c r="G12" s="1" t="s">
        <v>330</v>
      </c>
      <c r="H12" s="1" t="s">
        <v>331</v>
      </c>
      <c r="I12" s="1" t="s">
        <v>393</v>
      </c>
      <c r="J12" s="1" t="s">
        <v>333</v>
      </c>
      <c r="K12" s="1" t="s">
        <v>393</v>
      </c>
      <c r="L12" s="1" t="s">
        <v>393</v>
      </c>
      <c r="M12" s="1" t="s">
        <v>334</v>
      </c>
      <c r="N12" s="1" t="s">
        <v>334</v>
      </c>
      <c r="O12" s="1" t="s">
        <v>335</v>
      </c>
      <c r="P12" s="1" t="s">
        <v>336</v>
      </c>
      <c r="Q12" s="1" t="s">
        <v>337</v>
      </c>
      <c r="R12" s="1" t="s">
        <v>394</v>
      </c>
      <c r="S12" s="1" t="s">
        <v>339</v>
      </c>
      <c r="T12" s="1" t="s">
        <v>340</v>
      </c>
      <c r="U12" s="1" t="s">
        <v>348</v>
      </c>
      <c r="V12" s="1" t="s">
        <v>395</v>
      </c>
    </row>
    <row r="13" s="1" customFormat="1" spans="1:22">
      <c r="A13" s="3">
        <v>21041106628</v>
      </c>
      <c r="B13" s="1" t="s">
        <v>370</v>
      </c>
      <c r="C13" s="1" t="s">
        <v>396</v>
      </c>
      <c r="D13" s="1" t="s">
        <v>397</v>
      </c>
      <c r="E13" s="1" t="s">
        <v>398</v>
      </c>
      <c r="F13" s="1" t="s">
        <v>370</v>
      </c>
      <c r="G13" s="1" t="s">
        <v>330</v>
      </c>
      <c r="H13" s="1" t="s">
        <v>331</v>
      </c>
      <c r="I13" s="1" t="s">
        <v>399</v>
      </c>
      <c r="J13" s="1" t="s">
        <v>333</v>
      </c>
      <c r="K13" s="1" t="s">
        <v>399</v>
      </c>
      <c r="L13" s="1" t="s">
        <v>399</v>
      </c>
      <c r="M13" s="1" t="s">
        <v>334</v>
      </c>
      <c r="N13" s="1" t="s">
        <v>334</v>
      </c>
      <c r="O13" s="1" t="s">
        <v>335</v>
      </c>
      <c r="P13" s="1" t="s">
        <v>336</v>
      </c>
      <c r="Q13" s="1" t="s">
        <v>337</v>
      </c>
      <c r="R13" s="1" t="s">
        <v>400</v>
      </c>
      <c r="S13" s="1" t="s">
        <v>339</v>
      </c>
      <c r="T13" s="1" t="s">
        <v>340</v>
      </c>
      <c r="U13" s="1" t="s">
        <v>348</v>
      </c>
      <c r="V13" s="1" t="s">
        <v>401</v>
      </c>
    </row>
    <row r="14" s="1" customFormat="1" spans="1:22">
      <c r="A14" s="3">
        <v>21039835804</v>
      </c>
      <c r="B14" s="1" t="s">
        <v>402</v>
      </c>
      <c r="C14" s="1" t="s">
        <v>403</v>
      </c>
      <c r="D14" s="1" t="s">
        <v>391</v>
      </c>
      <c r="E14" s="1" t="s">
        <v>404</v>
      </c>
      <c r="F14" s="1" t="s">
        <v>370</v>
      </c>
      <c r="G14" s="1" t="s">
        <v>330</v>
      </c>
      <c r="H14" s="1" t="s">
        <v>331</v>
      </c>
      <c r="I14" s="1" t="s">
        <v>405</v>
      </c>
      <c r="J14" s="1" t="s">
        <v>333</v>
      </c>
      <c r="K14" s="1" t="s">
        <v>405</v>
      </c>
      <c r="L14" s="1" t="s">
        <v>405</v>
      </c>
      <c r="M14" s="1" t="s">
        <v>334</v>
      </c>
      <c r="N14" s="1" t="s">
        <v>334</v>
      </c>
      <c r="O14" s="1" t="s">
        <v>335</v>
      </c>
      <c r="P14" s="1" t="s">
        <v>336</v>
      </c>
      <c r="Q14" s="1" t="s">
        <v>337</v>
      </c>
      <c r="R14" s="1" t="s">
        <v>406</v>
      </c>
      <c r="S14" s="1" t="s">
        <v>339</v>
      </c>
      <c r="T14" s="1" t="s">
        <v>340</v>
      </c>
      <c r="U14" s="1" t="s">
        <v>348</v>
      </c>
      <c r="V14" s="1" t="s">
        <v>395</v>
      </c>
    </row>
    <row r="15" s="1" customFormat="1" spans="1:22">
      <c r="A15" s="3">
        <v>21033317055</v>
      </c>
      <c r="B15" s="1" t="s">
        <v>402</v>
      </c>
      <c r="C15" s="1" t="s">
        <v>407</v>
      </c>
      <c r="D15" s="1" t="s">
        <v>408</v>
      </c>
      <c r="E15" s="1" t="s">
        <v>409</v>
      </c>
      <c r="F15" s="1" t="s">
        <v>370</v>
      </c>
      <c r="G15" s="1" t="s">
        <v>330</v>
      </c>
      <c r="H15" s="1" t="s">
        <v>331</v>
      </c>
      <c r="I15" s="1" t="s">
        <v>410</v>
      </c>
      <c r="J15" s="1" t="s">
        <v>333</v>
      </c>
      <c r="K15" s="1" t="s">
        <v>410</v>
      </c>
      <c r="L15" s="1" t="s">
        <v>410</v>
      </c>
      <c r="M15" s="1" t="s">
        <v>334</v>
      </c>
      <c r="N15" s="1" t="s">
        <v>334</v>
      </c>
      <c r="O15" s="1" t="s">
        <v>335</v>
      </c>
      <c r="P15" s="1" t="s">
        <v>336</v>
      </c>
      <c r="Q15" s="1" t="s">
        <v>337</v>
      </c>
      <c r="R15" s="1" t="s">
        <v>411</v>
      </c>
      <c r="S15" s="1" t="s">
        <v>339</v>
      </c>
      <c r="T15" s="1" t="s">
        <v>340</v>
      </c>
      <c r="U15" s="1" t="s">
        <v>348</v>
      </c>
      <c r="V15" s="1" t="s">
        <v>349</v>
      </c>
    </row>
    <row r="16" s="1" customFormat="1" spans="1:22">
      <c r="A16" s="3">
        <v>21027115504</v>
      </c>
      <c r="B16" s="1" t="s">
        <v>412</v>
      </c>
      <c r="C16" s="1" t="s">
        <v>413</v>
      </c>
      <c r="D16" s="1" t="s">
        <v>414</v>
      </c>
      <c r="E16" s="1" t="s">
        <v>415</v>
      </c>
      <c r="F16" s="1" t="s">
        <v>326</v>
      </c>
      <c r="G16" s="1" t="s">
        <v>330</v>
      </c>
      <c r="H16" s="1" t="s">
        <v>331</v>
      </c>
      <c r="I16" s="1" t="s">
        <v>416</v>
      </c>
      <c r="J16" s="1" t="s">
        <v>333</v>
      </c>
      <c r="K16" s="1" t="s">
        <v>416</v>
      </c>
      <c r="L16" s="1" t="s">
        <v>416</v>
      </c>
      <c r="M16" s="1" t="s">
        <v>334</v>
      </c>
      <c r="N16" s="1" t="s">
        <v>334</v>
      </c>
      <c r="O16" s="1" t="s">
        <v>335</v>
      </c>
      <c r="P16" s="1" t="s">
        <v>336</v>
      </c>
      <c r="Q16" s="1" t="s">
        <v>337</v>
      </c>
      <c r="R16" s="1" t="s">
        <v>417</v>
      </c>
      <c r="S16" s="1" t="s">
        <v>339</v>
      </c>
      <c r="T16" s="1" t="s">
        <v>340</v>
      </c>
      <c r="U16" s="1" t="s">
        <v>348</v>
      </c>
      <c r="V16" s="1" t="s">
        <v>401</v>
      </c>
    </row>
    <row r="17" s="1" customFormat="1" spans="1:22">
      <c r="A17" s="3">
        <v>21027038778</v>
      </c>
      <c r="B17" s="1" t="s">
        <v>412</v>
      </c>
      <c r="C17" s="1" t="s">
        <v>418</v>
      </c>
      <c r="D17" s="1" t="s">
        <v>419</v>
      </c>
      <c r="E17" s="1" t="s">
        <v>420</v>
      </c>
      <c r="F17" s="1" t="s">
        <v>402</v>
      </c>
      <c r="G17" s="1" t="s">
        <v>330</v>
      </c>
      <c r="H17" s="1" t="s">
        <v>331</v>
      </c>
      <c r="I17" s="1" t="s">
        <v>421</v>
      </c>
      <c r="J17" s="1" t="s">
        <v>333</v>
      </c>
      <c r="K17" s="1" t="s">
        <v>421</v>
      </c>
      <c r="L17" s="1" t="s">
        <v>421</v>
      </c>
      <c r="M17" s="1" t="s">
        <v>334</v>
      </c>
      <c r="N17" s="1" t="s">
        <v>334</v>
      </c>
      <c r="O17" s="1" t="s">
        <v>335</v>
      </c>
      <c r="P17" s="1" t="s">
        <v>336</v>
      </c>
      <c r="Q17" s="1" t="s">
        <v>337</v>
      </c>
      <c r="R17" s="1" t="s">
        <v>422</v>
      </c>
      <c r="S17" s="1" t="s">
        <v>339</v>
      </c>
      <c r="T17" s="1" t="s">
        <v>340</v>
      </c>
      <c r="U17" s="1" t="s">
        <v>348</v>
      </c>
      <c r="V17" s="1" t="s">
        <v>401</v>
      </c>
    </row>
    <row r="18" s="1" customFormat="1" spans="1:22">
      <c r="A18" s="3">
        <v>21025831653</v>
      </c>
      <c r="B18" s="1" t="s">
        <v>412</v>
      </c>
      <c r="C18" s="1" t="s">
        <v>423</v>
      </c>
      <c r="D18" s="1" t="s">
        <v>424</v>
      </c>
      <c r="E18" s="1" t="s">
        <v>425</v>
      </c>
      <c r="F18" s="1" t="s">
        <v>326</v>
      </c>
      <c r="G18" s="1" t="s">
        <v>330</v>
      </c>
      <c r="H18" s="1" t="s">
        <v>331</v>
      </c>
      <c r="I18" s="1" t="s">
        <v>426</v>
      </c>
      <c r="J18" s="1" t="s">
        <v>333</v>
      </c>
      <c r="K18" s="1" t="s">
        <v>426</v>
      </c>
      <c r="L18" s="1" t="s">
        <v>426</v>
      </c>
      <c r="M18" s="1" t="s">
        <v>334</v>
      </c>
      <c r="N18" s="1" t="s">
        <v>334</v>
      </c>
      <c r="O18" s="1" t="s">
        <v>335</v>
      </c>
      <c r="P18" s="1" t="s">
        <v>336</v>
      </c>
      <c r="Q18" s="1" t="s">
        <v>337</v>
      </c>
      <c r="R18" s="1" t="s">
        <v>427</v>
      </c>
      <c r="S18" s="1" t="s">
        <v>339</v>
      </c>
      <c r="T18" s="1" t="s">
        <v>340</v>
      </c>
      <c r="U18" s="1" t="s">
        <v>348</v>
      </c>
      <c r="V18" s="1" t="s">
        <v>349</v>
      </c>
    </row>
    <row r="19" s="1" customFormat="1" spans="1:22">
      <c r="A19" s="3">
        <v>21025300201</v>
      </c>
      <c r="B19" s="1" t="s">
        <v>412</v>
      </c>
      <c r="C19" s="1" t="s">
        <v>428</v>
      </c>
      <c r="D19" s="1" t="s">
        <v>429</v>
      </c>
      <c r="E19" s="1" t="s">
        <v>430</v>
      </c>
      <c r="F19" s="1" t="s">
        <v>370</v>
      </c>
      <c r="G19" s="1" t="s">
        <v>330</v>
      </c>
      <c r="H19" s="1" t="s">
        <v>331</v>
      </c>
      <c r="I19" s="1" t="s">
        <v>431</v>
      </c>
      <c r="J19" s="1" t="s">
        <v>333</v>
      </c>
      <c r="K19" s="1" t="s">
        <v>431</v>
      </c>
      <c r="L19" s="1" t="s">
        <v>431</v>
      </c>
      <c r="M19" s="1" t="s">
        <v>334</v>
      </c>
      <c r="N19" s="1" t="s">
        <v>334</v>
      </c>
      <c r="O19" s="1" t="s">
        <v>335</v>
      </c>
      <c r="P19" s="1" t="s">
        <v>336</v>
      </c>
      <c r="Q19" s="1" t="s">
        <v>337</v>
      </c>
      <c r="R19" s="1" t="s">
        <v>432</v>
      </c>
      <c r="S19" s="1" t="s">
        <v>339</v>
      </c>
      <c r="T19" s="1" t="s">
        <v>340</v>
      </c>
      <c r="U19" s="1" t="s">
        <v>348</v>
      </c>
      <c r="V19" s="1" t="s">
        <v>349</v>
      </c>
    </row>
    <row r="20" s="1" customFormat="1" spans="1:22">
      <c r="A20" s="3">
        <v>21024327780</v>
      </c>
      <c r="B20" s="1" t="s">
        <v>412</v>
      </c>
      <c r="C20" s="1" t="s">
        <v>433</v>
      </c>
      <c r="D20" s="1" t="s">
        <v>434</v>
      </c>
      <c r="E20" s="1" t="s">
        <v>435</v>
      </c>
      <c r="F20" s="1" t="s">
        <v>412</v>
      </c>
      <c r="G20" s="1" t="s">
        <v>330</v>
      </c>
      <c r="H20" s="1" t="s">
        <v>331</v>
      </c>
      <c r="I20" s="1" t="s">
        <v>436</v>
      </c>
      <c r="J20" s="1" t="s">
        <v>333</v>
      </c>
      <c r="K20" s="1" t="s">
        <v>436</v>
      </c>
      <c r="L20" s="1" t="s">
        <v>436</v>
      </c>
      <c r="M20" s="1" t="s">
        <v>334</v>
      </c>
      <c r="N20" s="1" t="s">
        <v>334</v>
      </c>
      <c r="O20" s="1" t="s">
        <v>335</v>
      </c>
      <c r="P20" s="1" t="s">
        <v>336</v>
      </c>
      <c r="Q20" s="1" t="s">
        <v>337</v>
      </c>
      <c r="R20" s="1" t="s">
        <v>437</v>
      </c>
      <c r="S20" s="1" t="s">
        <v>339</v>
      </c>
      <c r="T20" s="1" t="s">
        <v>340</v>
      </c>
      <c r="U20" s="1" t="s">
        <v>348</v>
      </c>
      <c r="V20" s="1" t="s">
        <v>349</v>
      </c>
    </row>
    <row r="21" s="1" customFormat="1" spans="1:22">
      <c r="A21" s="3">
        <v>21023437025</v>
      </c>
      <c r="B21" s="1" t="s">
        <v>412</v>
      </c>
      <c r="C21" s="1" t="s">
        <v>438</v>
      </c>
      <c r="D21" s="1" t="s">
        <v>439</v>
      </c>
      <c r="E21" s="1" t="s">
        <v>440</v>
      </c>
      <c r="F21" s="1" t="s">
        <v>370</v>
      </c>
      <c r="G21" s="1" t="s">
        <v>330</v>
      </c>
      <c r="H21" s="1" t="s">
        <v>331</v>
      </c>
      <c r="I21" s="1" t="s">
        <v>441</v>
      </c>
      <c r="J21" s="1" t="s">
        <v>333</v>
      </c>
      <c r="K21" s="1" t="s">
        <v>441</v>
      </c>
      <c r="L21" s="1" t="s">
        <v>441</v>
      </c>
      <c r="M21" s="1" t="s">
        <v>334</v>
      </c>
      <c r="N21" s="1" t="s">
        <v>334</v>
      </c>
      <c r="O21" s="1" t="s">
        <v>335</v>
      </c>
      <c r="P21" s="1" t="s">
        <v>336</v>
      </c>
      <c r="Q21" s="1" t="s">
        <v>337</v>
      </c>
      <c r="R21" s="1" t="s">
        <v>442</v>
      </c>
      <c r="S21" s="1" t="s">
        <v>339</v>
      </c>
      <c r="T21" s="1" t="s">
        <v>340</v>
      </c>
      <c r="U21" s="1" t="s">
        <v>348</v>
      </c>
      <c r="V21" s="1" t="s">
        <v>349</v>
      </c>
    </row>
    <row r="22" s="1" customFormat="1" spans="1:22">
      <c r="A22" s="3">
        <v>21011403314</v>
      </c>
      <c r="B22" s="1" t="s">
        <v>443</v>
      </c>
      <c r="C22" s="1" t="s">
        <v>444</v>
      </c>
      <c r="D22" s="1" t="s">
        <v>445</v>
      </c>
      <c r="E22" s="1" t="s">
        <v>446</v>
      </c>
      <c r="F22" s="1" t="s">
        <v>326</v>
      </c>
      <c r="G22" s="1" t="s">
        <v>330</v>
      </c>
      <c r="H22" s="1" t="s">
        <v>331</v>
      </c>
      <c r="I22" s="1" t="s">
        <v>447</v>
      </c>
      <c r="J22" s="1" t="s">
        <v>333</v>
      </c>
      <c r="K22" s="1" t="s">
        <v>447</v>
      </c>
      <c r="L22" s="1" t="s">
        <v>447</v>
      </c>
      <c r="M22" s="1" t="s">
        <v>334</v>
      </c>
      <c r="N22" s="1" t="s">
        <v>334</v>
      </c>
      <c r="O22" s="1" t="s">
        <v>335</v>
      </c>
      <c r="P22" s="1" t="s">
        <v>336</v>
      </c>
      <c r="Q22" s="1" t="s">
        <v>337</v>
      </c>
      <c r="R22" s="1" t="s">
        <v>448</v>
      </c>
      <c r="S22" s="1" t="s">
        <v>339</v>
      </c>
      <c r="T22" s="1" t="s">
        <v>340</v>
      </c>
      <c r="U22" s="1" t="s">
        <v>348</v>
      </c>
      <c r="V22" s="1" t="s">
        <v>349</v>
      </c>
    </row>
    <row r="23" s="1" customFormat="1" spans="1:22">
      <c r="A23" s="3">
        <v>18957424204</v>
      </c>
      <c r="B23" s="1" t="s">
        <v>449</v>
      </c>
      <c r="C23" s="1" t="s">
        <v>450</v>
      </c>
      <c r="D23" s="1" t="s">
        <v>451</v>
      </c>
      <c r="E23" s="1" t="s">
        <v>452</v>
      </c>
      <c r="F23" s="1" t="s">
        <v>370</v>
      </c>
      <c r="G23" s="1" t="s">
        <v>330</v>
      </c>
      <c r="H23" s="1" t="s">
        <v>331</v>
      </c>
      <c r="I23" s="1" t="s">
        <v>453</v>
      </c>
      <c r="J23" s="1" t="s">
        <v>333</v>
      </c>
      <c r="K23" s="1" t="s">
        <v>453</v>
      </c>
      <c r="L23" s="1" t="s">
        <v>453</v>
      </c>
      <c r="M23" s="1" t="s">
        <v>334</v>
      </c>
      <c r="N23" s="1" t="s">
        <v>334</v>
      </c>
      <c r="O23" s="1" t="s">
        <v>335</v>
      </c>
      <c r="P23" s="1" t="s">
        <v>336</v>
      </c>
      <c r="Q23" s="1" t="s">
        <v>337</v>
      </c>
      <c r="R23" s="1" t="s">
        <v>454</v>
      </c>
      <c r="S23" s="1" t="s">
        <v>339</v>
      </c>
      <c r="T23" s="1" t="s">
        <v>340</v>
      </c>
      <c r="U23" s="1" t="s">
        <v>348</v>
      </c>
      <c r="V23" s="1" t="s">
        <v>349</v>
      </c>
    </row>
    <row r="24" s="1" customFormat="1" spans="1:22">
      <c r="A24" s="3">
        <v>18956804934</v>
      </c>
      <c r="B24" s="1" t="s">
        <v>449</v>
      </c>
      <c r="C24" s="1" t="s">
        <v>455</v>
      </c>
      <c r="D24" s="1" t="s">
        <v>456</v>
      </c>
      <c r="E24" s="1" t="s">
        <v>457</v>
      </c>
      <c r="F24" s="1" t="s">
        <v>458</v>
      </c>
      <c r="G24" s="1" t="s">
        <v>330</v>
      </c>
      <c r="H24" s="1" t="s">
        <v>331</v>
      </c>
      <c r="I24" s="1" t="s">
        <v>459</v>
      </c>
      <c r="J24" s="1" t="s">
        <v>333</v>
      </c>
      <c r="K24" s="1" t="s">
        <v>459</v>
      </c>
      <c r="L24" s="1" t="s">
        <v>459</v>
      </c>
      <c r="M24" s="1" t="s">
        <v>334</v>
      </c>
      <c r="N24" s="1" t="s">
        <v>334</v>
      </c>
      <c r="O24" s="1" t="s">
        <v>335</v>
      </c>
      <c r="P24" s="1" t="s">
        <v>336</v>
      </c>
      <c r="Q24" s="1" t="s">
        <v>337</v>
      </c>
      <c r="R24" s="1" t="s">
        <v>460</v>
      </c>
      <c r="S24" s="1" t="s">
        <v>339</v>
      </c>
      <c r="T24" s="1" t="s">
        <v>340</v>
      </c>
      <c r="U24" s="1" t="s">
        <v>341</v>
      </c>
      <c r="V24" s="1" t="s">
        <v>349</v>
      </c>
    </row>
    <row r="25" s="1" customFormat="1" spans="1:22">
      <c r="A25" s="3">
        <v>18956519185</v>
      </c>
      <c r="B25" s="1" t="s">
        <v>449</v>
      </c>
      <c r="C25" s="1" t="s">
        <v>461</v>
      </c>
      <c r="D25" s="1" t="s">
        <v>462</v>
      </c>
      <c r="E25" s="1" t="s">
        <v>463</v>
      </c>
      <c r="F25" s="1" t="s">
        <v>402</v>
      </c>
      <c r="G25" s="1" t="s">
        <v>330</v>
      </c>
      <c r="H25" s="1" t="s">
        <v>331</v>
      </c>
      <c r="I25" s="1" t="s">
        <v>464</v>
      </c>
      <c r="J25" s="1" t="s">
        <v>333</v>
      </c>
      <c r="K25" s="1" t="s">
        <v>464</v>
      </c>
      <c r="L25" s="1" t="s">
        <v>464</v>
      </c>
      <c r="M25" s="1" t="s">
        <v>334</v>
      </c>
      <c r="N25" s="1" t="s">
        <v>334</v>
      </c>
      <c r="O25" s="1" t="s">
        <v>335</v>
      </c>
      <c r="P25" s="1" t="s">
        <v>336</v>
      </c>
      <c r="Q25" s="1" t="s">
        <v>337</v>
      </c>
      <c r="R25" s="1" t="s">
        <v>465</v>
      </c>
      <c r="S25" s="1" t="s">
        <v>339</v>
      </c>
      <c r="T25" s="1" t="s">
        <v>340</v>
      </c>
      <c r="U25" s="1" t="s">
        <v>348</v>
      </c>
      <c r="V25" s="1" t="s">
        <v>401</v>
      </c>
    </row>
    <row r="26" s="1" customFormat="1" spans="1:22">
      <c r="A26" s="3">
        <v>18956398357</v>
      </c>
      <c r="B26" s="1" t="s">
        <v>449</v>
      </c>
      <c r="C26" s="1" t="s">
        <v>466</v>
      </c>
      <c r="D26" s="1" t="s">
        <v>467</v>
      </c>
      <c r="E26" s="1" t="s">
        <v>468</v>
      </c>
      <c r="F26" s="1" t="s">
        <v>443</v>
      </c>
      <c r="G26" s="1" t="s">
        <v>330</v>
      </c>
      <c r="H26" s="1" t="s">
        <v>331</v>
      </c>
      <c r="I26" s="1" t="s">
        <v>469</v>
      </c>
      <c r="J26" s="1" t="s">
        <v>333</v>
      </c>
      <c r="K26" s="1" t="s">
        <v>469</v>
      </c>
      <c r="L26" s="1" t="s">
        <v>469</v>
      </c>
      <c r="M26" s="1" t="s">
        <v>334</v>
      </c>
      <c r="N26" s="1" t="s">
        <v>334</v>
      </c>
      <c r="O26" s="1" t="s">
        <v>335</v>
      </c>
      <c r="P26" s="1" t="s">
        <v>336</v>
      </c>
      <c r="Q26" s="1" t="s">
        <v>337</v>
      </c>
      <c r="R26" s="1" t="s">
        <v>470</v>
      </c>
      <c r="S26" s="1" t="s">
        <v>339</v>
      </c>
      <c r="T26" s="1" t="s">
        <v>340</v>
      </c>
      <c r="U26" s="1" t="s">
        <v>348</v>
      </c>
      <c r="V26" s="1" t="s">
        <v>349</v>
      </c>
    </row>
    <row r="27" s="1" customFormat="1" spans="1:22">
      <c r="A27" s="3">
        <v>18921383363</v>
      </c>
      <c r="B27" s="1" t="s">
        <v>471</v>
      </c>
      <c r="C27" s="1" t="s">
        <v>472</v>
      </c>
      <c r="D27" s="1" t="s">
        <v>473</v>
      </c>
      <c r="E27" s="1" t="s">
        <v>474</v>
      </c>
      <c r="F27" s="1" t="s">
        <v>412</v>
      </c>
      <c r="G27" s="1" t="s">
        <v>330</v>
      </c>
      <c r="H27" s="1" t="s">
        <v>331</v>
      </c>
      <c r="I27" s="1" t="s">
        <v>475</v>
      </c>
      <c r="J27" s="1" t="s">
        <v>333</v>
      </c>
      <c r="K27" s="1" t="s">
        <v>475</v>
      </c>
      <c r="L27" s="1" t="s">
        <v>475</v>
      </c>
      <c r="M27" s="1" t="s">
        <v>334</v>
      </c>
      <c r="N27" s="1" t="s">
        <v>334</v>
      </c>
      <c r="O27" s="1" t="s">
        <v>335</v>
      </c>
      <c r="P27" s="1" t="s">
        <v>336</v>
      </c>
      <c r="Q27" s="1" t="s">
        <v>337</v>
      </c>
      <c r="R27" s="1" t="s">
        <v>476</v>
      </c>
      <c r="S27" s="1" t="s">
        <v>339</v>
      </c>
      <c r="T27" s="1" t="s">
        <v>340</v>
      </c>
      <c r="U27" s="1" t="s">
        <v>348</v>
      </c>
      <c r="V27" s="1" t="s">
        <v>384</v>
      </c>
    </row>
    <row r="28" s="1" customFormat="1" spans="1:22">
      <c r="A28" s="3">
        <v>18945935840</v>
      </c>
      <c r="B28" s="1" t="s">
        <v>477</v>
      </c>
      <c r="C28" s="1" t="s">
        <v>478</v>
      </c>
      <c r="D28" s="1" t="s">
        <v>479</v>
      </c>
      <c r="E28" s="1" t="s">
        <v>480</v>
      </c>
      <c r="F28" s="1" t="s">
        <v>370</v>
      </c>
      <c r="G28" s="1" t="s">
        <v>330</v>
      </c>
      <c r="H28" s="1" t="s">
        <v>331</v>
      </c>
      <c r="I28" s="1" t="s">
        <v>481</v>
      </c>
      <c r="J28" s="1" t="s">
        <v>333</v>
      </c>
      <c r="K28" s="1" t="s">
        <v>481</v>
      </c>
      <c r="L28" s="1" t="s">
        <v>481</v>
      </c>
      <c r="M28" s="1" t="s">
        <v>334</v>
      </c>
      <c r="N28" s="1" t="s">
        <v>334</v>
      </c>
      <c r="O28" s="1" t="s">
        <v>335</v>
      </c>
      <c r="P28" s="1" t="s">
        <v>336</v>
      </c>
      <c r="Q28" s="1" t="s">
        <v>337</v>
      </c>
      <c r="R28" s="1" t="s">
        <v>482</v>
      </c>
      <c r="S28" s="1" t="s">
        <v>339</v>
      </c>
      <c r="T28" s="1" t="s">
        <v>340</v>
      </c>
      <c r="U28" s="1" t="s">
        <v>348</v>
      </c>
      <c r="V28" s="1" t="s">
        <v>349</v>
      </c>
    </row>
    <row r="29" s="1" customFormat="1" spans="1:22">
      <c r="A29" s="3">
        <v>18839246007</v>
      </c>
      <c r="B29" s="1" t="s">
        <v>483</v>
      </c>
      <c r="C29" s="1" t="s">
        <v>484</v>
      </c>
      <c r="D29" s="1" t="s">
        <v>485</v>
      </c>
      <c r="E29" s="1" t="s">
        <v>486</v>
      </c>
      <c r="F29" s="1" t="s">
        <v>487</v>
      </c>
      <c r="G29" s="1" t="s">
        <v>330</v>
      </c>
      <c r="H29" s="1" t="s">
        <v>331</v>
      </c>
      <c r="I29" s="1" t="s">
        <v>488</v>
      </c>
      <c r="J29" s="1" t="s">
        <v>333</v>
      </c>
      <c r="K29" s="1" t="s">
        <v>488</v>
      </c>
      <c r="L29" s="1" t="s">
        <v>488</v>
      </c>
      <c r="M29" s="1" t="s">
        <v>334</v>
      </c>
      <c r="N29" s="1" t="s">
        <v>334</v>
      </c>
      <c r="O29" s="1" t="s">
        <v>335</v>
      </c>
      <c r="P29" s="1" t="s">
        <v>336</v>
      </c>
      <c r="Q29" s="1" t="s">
        <v>337</v>
      </c>
      <c r="R29" s="1" t="s">
        <v>489</v>
      </c>
      <c r="S29" s="1" t="s">
        <v>339</v>
      </c>
      <c r="T29" s="1" t="s">
        <v>340</v>
      </c>
      <c r="U29" s="1" t="s">
        <v>348</v>
      </c>
      <c r="V29" s="1" t="s">
        <v>349</v>
      </c>
    </row>
    <row r="30" s="1" customFormat="1" spans="1:22">
      <c r="A30" s="3">
        <v>18944682739</v>
      </c>
      <c r="B30" s="1" t="s">
        <v>477</v>
      </c>
      <c r="C30" s="1" t="s">
        <v>490</v>
      </c>
      <c r="D30" s="1" t="s">
        <v>386</v>
      </c>
      <c r="E30" s="1" t="s">
        <v>491</v>
      </c>
      <c r="F30" s="1" t="s">
        <v>326</v>
      </c>
      <c r="G30" s="1" t="s">
        <v>330</v>
      </c>
      <c r="H30" s="1" t="s">
        <v>331</v>
      </c>
      <c r="I30" s="1" t="s">
        <v>492</v>
      </c>
      <c r="J30" s="1" t="s">
        <v>333</v>
      </c>
      <c r="K30" s="1" t="s">
        <v>492</v>
      </c>
      <c r="L30" s="1" t="s">
        <v>492</v>
      </c>
      <c r="M30" s="1" t="s">
        <v>334</v>
      </c>
      <c r="N30" s="1" t="s">
        <v>334</v>
      </c>
      <c r="O30" s="1" t="s">
        <v>335</v>
      </c>
      <c r="P30" s="1" t="s">
        <v>336</v>
      </c>
      <c r="Q30" s="1" t="s">
        <v>337</v>
      </c>
      <c r="R30" s="1" t="s">
        <v>493</v>
      </c>
      <c r="S30" s="1" t="s">
        <v>339</v>
      </c>
      <c r="T30" s="1" t="s">
        <v>340</v>
      </c>
      <c r="U30" s="1" t="s">
        <v>348</v>
      </c>
      <c r="V30" s="1" t="s">
        <v>349</v>
      </c>
    </row>
    <row r="31" s="1" customFormat="1" spans="1:22">
      <c r="A31" s="3">
        <v>18925671531</v>
      </c>
      <c r="B31" s="1" t="s">
        <v>471</v>
      </c>
      <c r="C31" s="1" t="s">
        <v>494</v>
      </c>
      <c r="D31" s="1" t="s">
        <v>386</v>
      </c>
      <c r="E31" s="1" t="s">
        <v>495</v>
      </c>
      <c r="F31" s="1" t="s">
        <v>370</v>
      </c>
      <c r="G31" s="1" t="s">
        <v>330</v>
      </c>
      <c r="H31" s="1" t="s">
        <v>331</v>
      </c>
      <c r="I31" s="1" t="s">
        <v>496</v>
      </c>
      <c r="J31" s="1" t="s">
        <v>333</v>
      </c>
      <c r="K31" s="1" t="s">
        <v>496</v>
      </c>
      <c r="L31" s="1" t="s">
        <v>496</v>
      </c>
      <c r="M31" s="1" t="s">
        <v>334</v>
      </c>
      <c r="N31" s="1" t="s">
        <v>334</v>
      </c>
      <c r="O31" s="1" t="s">
        <v>335</v>
      </c>
      <c r="P31" s="1" t="s">
        <v>336</v>
      </c>
      <c r="Q31" s="1" t="s">
        <v>337</v>
      </c>
      <c r="R31" s="1" t="s">
        <v>497</v>
      </c>
      <c r="S31" s="1" t="s">
        <v>339</v>
      </c>
      <c r="T31" s="1" t="s">
        <v>340</v>
      </c>
      <c r="U31" s="1" t="s">
        <v>348</v>
      </c>
      <c r="V31" s="1" t="s">
        <v>349</v>
      </c>
    </row>
    <row r="32" s="1" customFormat="1" spans="1:22">
      <c r="A32" s="3">
        <v>18952122356</v>
      </c>
      <c r="B32" s="1" t="s">
        <v>498</v>
      </c>
      <c r="C32" s="1" t="s">
        <v>499</v>
      </c>
      <c r="D32" s="1" t="s">
        <v>386</v>
      </c>
      <c r="E32" s="1" t="s">
        <v>500</v>
      </c>
      <c r="F32" s="1" t="s">
        <v>326</v>
      </c>
      <c r="G32" s="1" t="s">
        <v>330</v>
      </c>
      <c r="H32" s="1" t="s">
        <v>331</v>
      </c>
      <c r="I32" s="1" t="s">
        <v>492</v>
      </c>
      <c r="J32" s="1" t="s">
        <v>333</v>
      </c>
      <c r="K32" s="1" t="s">
        <v>492</v>
      </c>
      <c r="L32" s="1" t="s">
        <v>492</v>
      </c>
      <c r="M32" s="1" t="s">
        <v>334</v>
      </c>
      <c r="N32" s="1" t="s">
        <v>334</v>
      </c>
      <c r="O32" s="1" t="s">
        <v>335</v>
      </c>
      <c r="P32" s="1" t="s">
        <v>336</v>
      </c>
      <c r="Q32" s="1" t="s">
        <v>337</v>
      </c>
      <c r="R32" s="1" t="s">
        <v>501</v>
      </c>
      <c r="S32" s="1" t="s">
        <v>339</v>
      </c>
      <c r="T32" s="1" t="s">
        <v>340</v>
      </c>
      <c r="U32" s="1" t="s">
        <v>348</v>
      </c>
      <c r="V32" s="1" t="s">
        <v>349</v>
      </c>
    </row>
    <row r="33" s="1" customFormat="1" spans="1:22">
      <c r="A33" s="3">
        <v>18697355355</v>
      </c>
      <c r="B33" s="1" t="s">
        <v>502</v>
      </c>
      <c r="C33" s="1" t="s">
        <v>503</v>
      </c>
      <c r="D33" s="1" t="s">
        <v>386</v>
      </c>
      <c r="E33" s="1" t="s">
        <v>504</v>
      </c>
      <c r="F33" s="1" t="s">
        <v>402</v>
      </c>
      <c r="G33" s="1" t="s">
        <v>330</v>
      </c>
      <c r="H33" s="1" t="s">
        <v>331</v>
      </c>
      <c r="I33" s="1" t="s">
        <v>505</v>
      </c>
      <c r="J33" s="1" t="s">
        <v>333</v>
      </c>
      <c r="K33" s="1" t="s">
        <v>505</v>
      </c>
      <c r="L33" s="1" t="s">
        <v>505</v>
      </c>
      <c r="M33" s="1" t="s">
        <v>334</v>
      </c>
      <c r="N33" s="1" t="s">
        <v>334</v>
      </c>
      <c r="O33" s="1" t="s">
        <v>335</v>
      </c>
      <c r="P33" s="1" t="s">
        <v>336</v>
      </c>
      <c r="Q33" s="1" t="s">
        <v>337</v>
      </c>
      <c r="R33" s="1" t="s">
        <v>506</v>
      </c>
      <c r="S33" s="1" t="s">
        <v>339</v>
      </c>
      <c r="T33" s="1" t="s">
        <v>340</v>
      </c>
      <c r="U33" s="1" t="s">
        <v>348</v>
      </c>
      <c r="V33" s="1" t="s">
        <v>349</v>
      </c>
    </row>
    <row r="34" s="1" customFormat="1" spans="1:22">
      <c r="A34" s="3">
        <v>18920022784</v>
      </c>
      <c r="B34" s="1" t="s">
        <v>507</v>
      </c>
      <c r="C34" s="1" t="s">
        <v>508</v>
      </c>
      <c r="D34" s="1" t="s">
        <v>509</v>
      </c>
      <c r="E34" s="1" t="s">
        <v>510</v>
      </c>
      <c r="F34" s="1" t="s">
        <v>370</v>
      </c>
      <c r="G34" s="1" t="s">
        <v>330</v>
      </c>
      <c r="H34" s="1" t="s">
        <v>331</v>
      </c>
      <c r="I34" s="1" t="s">
        <v>511</v>
      </c>
      <c r="J34" s="1" t="s">
        <v>333</v>
      </c>
      <c r="K34" s="1" t="s">
        <v>511</v>
      </c>
      <c r="L34" s="1" t="s">
        <v>511</v>
      </c>
      <c r="M34" s="1" t="s">
        <v>334</v>
      </c>
      <c r="N34" s="1" t="s">
        <v>334</v>
      </c>
      <c r="O34" s="1" t="s">
        <v>335</v>
      </c>
      <c r="P34" s="1" t="s">
        <v>336</v>
      </c>
      <c r="Q34" s="1" t="s">
        <v>337</v>
      </c>
      <c r="R34" s="1" t="s">
        <v>512</v>
      </c>
      <c r="S34" s="1" t="s">
        <v>339</v>
      </c>
      <c r="T34" s="1" t="s">
        <v>340</v>
      </c>
      <c r="U34" s="1" t="s">
        <v>348</v>
      </c>
      <c r="V34" s="1" t="s">
        <v>349</v>
      </c>
    </row>
    <row r="35" s="1" customFormat="1" spans="1:22">
      <c r="A35" s="3">
        <v>18954614745</v>
      </c>
      <c r="B35" s="1" t="s">
        <v>449</v>
      </c>
      <c r="C35" s="1" t="s">
        <v>513</v>
      </c>
      <c r="D35" s="1" t="s">
        <v>372</v>
      </c>
      <c r="E35" s="1" t="s">
        <v>514</v>
      </c>
      <c r="F35" s="1" t="s">
        <v>449</v>
      </c>
      <c r="G35" s="1" t="s">
        <v>330</v>
      </c>
      <c r="H35" s="1" t="s">
        <v>331</v>
      </c>
      <c r="I35" s="1" t="s">
        <v>515</v>
      </c>
      <c r="J35" s="1" t="s">
        <v>333</v>
      </c>
      <c r="K35" s="1" t="s">
        <v>515</v>
      </c>
      <c r="L35" s="1" t="s">
        <v>515</v>
      </c>
      <c r="M35" s="1" t="s">
        <v>334</v>
      </c>
      <c r="N35" s="1" t="s">
        <v>334</v>
      </c>
      <c r="O35" s="1" t="s">
        <v>335</v>
      </c>
      <c r="P35" s="1" t="s">
        <v>336</v>
      </c>
      <c r="Q35" s="1" t="s">
        <v>337</v>
      </c>
      <c r="R35" s="1" t="s">
        <v>516</v>
      </c>
      <c r="S35" s="1" t="s">
        <v>339</v>
      </c>
      <c r="T35" s="1" t="s">
        <v>340</v>
      </c>
      <c r="U35" s="1" t="s">
        <v>348</v>
      </c>
      <c r="V35" s="1" t="s">
        <v>349</v>
      </c>
    </row>
    <row r="36" s="1" customFormat="1" spans="1:22">
      <c r="A36" s="3">
        <v>18950630305</v>
      </c>
      <c r="B36" s="1" t="s">
        <v>517</v>
      </c>
      <c r="C36" s="1" t="s">
        <v>518</v>
      </c>
      <c r="D36" s="1" t="s">
        <v>414</v>
      </c>
      <c r="E36" s="1" t="s">
        <v>519</v>
      </c>
      <c r="F36" s="1" t="s">
        <v>370</v>
      </c>
      <c r="G36" s="1" t="s">
        <v>330</v>
      </c>
      <c r="H36" s="1" t="s">
        <v>331</v>
      </c>
      <c r="I36" s="1" t="s">
        <v>520</v>
      </c>
      <c r="J36" s="1" t="s">
        <v>333</v>
      </c>
      <c r="K36" s="1" t="s">
        <v>520</v>
      </c>
      <c r="L36" s="1" t="s">
        <v>520</v>
      </c>
      <c r="M36" s="1" t="s">
        <v>334</v>
      </c>
      <c r="N36" s="1" t="s">
        <v>334</v>
      </c>
      <c r="O36" s="1" t="s">
        <v>335</v>
      </c>
      <c r="P36" s="1" t="s">
        <v>336</v>
      </c>
      <c r="Q36" s="1" t="s">
        <v>337</v>
      </c>
      <c r="R36" s="1" t="s">
        <v>521</v>
      </c>
      <c r="S36" s="1" t="s">
        <v>339</v>
      </c>
      <c r="T36" s="1" t="s">
        <v>340</v>
      </c>
      <c r="U36" s="1" t="s">
        <v>348</v>
      </c>
      <c r="V36" s="1" t="s">
        <v>401</v>
      </c>
    </row>
    <row r="37" s="1" customFormat="1" spans="1:22">
      <c r="A37" s="1" t="s">
        <v>522</v>
      </c>
      <c r="B37" s="1" t="s">
        <v>523</v>
      </c>
      <c r="C37" s="1" t="s">
        <v>524</v>
      </c>
      <c r="D37" s="1" t="s">
        <v>525</v>
      </c>
      <c r="E37" s="1" t="s">
        <v>526</v>
      </c>
      <c r="F37" s="1" t="s">
        <v>402</v>
      </c>
      <c r="G37" s="1" t="s">
        <v>330</v>
      </c>
      <c r="H37" s="1" t="s">
        <v>331</v>
      </c>
      <c r="I37" s="1" t="s">
        <v>335</v>
      </c>
      <c r="J37" s="1" t="s">
        <v>333</v>
      </c>
      <c r="K37" s="1" t="s">
        <v>335</v>
      </c>
      <c r="L37" s="1" t="s">
        <v>335</v>
      </c>
      <c r="M37" s="1" t="s">
        <v>334</v>
      </c>
      <c r="N37" s="1" t="s">
        <v>334</v>
      </c>
      <c r="O37" s="1" t="s">
        <v>335</v>
      </c>
      <c r="P37" s="1" t="s">
        <v>336</v>
      </c>
      <c r="Q37" s="1" t="s">
        <v>337</v>
      </c>
      <c r="R37" s="1" t="s">
        <v>527</v>
      </c>
      <c r="S37" s="1" t="s">
        <v>339</v>
      </c>
      <c r="T37" s="1" t="s">
        <v>340</v>
      </c>
      <c r="U37" s="1" t="s">
        <v>348</v>
      </c>
      <c r="V37" s="1" t="s">
        <v>401</v>
      </c>
    </row>
    <row r="38" s="1" customFormat="1" spans="1:22">
      <c r="A38" s="3">
        <v>18912248955</v>
      </c>
      <c r="B38" s="1" t="s">
        <v>528</v>
      </c>
      <c r="C38" s="1" t="s">
        <v>529</v>
      </c>
      <c r="D38" s="1" t="s">
        <v>525</v>
      </c>
      <c r="E38" s="1" t="s">
        <v>526</v>
      </c>
      <c r="F38" s="1" t="s">
        <v>402</v>
      </c>
      <c r="G38" s="1" t="s">
        <v>330</v>
      </c>
      <c r="H38" s="1" t="s">
        <v>331</v>
      </c>
      <c r="I38" s="1" t="s">
        <v>530</v>
      </c>
      <c r="J38" s="1" t="s">
        <v>333</v>
      </c>
      <c r="K38" s="1" t="s">
        <v>530</v>
      </c>
      <c r="L38" s="1" t="s">
        <v>530</v>
      </c>
      <c r="M38" s="1" t="s">
        <v>334</v>
      </c>
      <c r="N38" s="1" t="s">
        <v>334</v>
      </c>
      <c r="O38" s="1" t="s">
        <v>335</v>
      </c>
      <c r="P38" s="1" t="s">
        <v>336</v>
      </c>
      <c r="Q38" s="1" t="s">
        <v>337</v>
      </c>
      <c r="R38" s="1" t="s">
        <v>531</v>
      </c>
      <c r="S38" s="1" t="s">
        <v>339</v>
      </c>
      <c r="T38" s="1" t="s">
        <v>340</v>
      </c>
      <c r="U38" s="1" t="s">
        <v>348</v>
      </c>
      <c r="V38" s="1" t="s">
        <v>401</v>
      </c>
    </row>
    <row r="39" s="1" customFormat="1" spans="1:22">
      <c r="A39" s="3">
        <v>18956066619</v>
      </c>
      <c r="B39" s="1" t="s">
        <v>449</v>
      </c>
      <c r="C39" s="1" t="s">
        <v>532</v>
      </c>
      <c r="D39" s="1" t="s">
        <v>533</v>
      </c>
      <c r="E39" s="1" t="s">
        <v>534</v>
      </c>
      <c r="F39" s="1" t="s">
        <v>370</v>
      </c>
      <c r="G39" s="1" t="s">
        <v>330</v>
      </c>
      <c r="H39" s="1" t="s">
        <v>331</v>
      </c>
      <c r="I39" s="1" t="s">
        <v>535</v>
      </c>
      <c r="J39" s="1" t="s">
        <v>333</v>
      </c>
      <c r="K39" s="1" t="s">
        <v>535</v>
      </c>
      <c r="L39" s="1" t="s">
        <v>535</v>
      </c>
      <c r="M39" s="1" t="s">
        <v>334</v>
      </c>
      <c r="N39" s="1" t="s">
        <v>334</v>
      </c>
      <c r="O39" s="1" t="s">
        <v>335</v>
      </c>
      <c r="P39" s="1" t="s">
        <v>336</v>
      </c>
      <c r="Q39" s="1" t="s">
        <v>337</v>
      </c>
      <c r="R39" s="1" t="s">
        <v>536</v>
      </c>
      <c r="S39" s="1" t="s">
        <v>339</v>
      </c>
      <c r="T39" s="1" t="s">
        <v>340</v>
      </c>
      <c r="U39" s="1" t="s">
        <v>348</v>
      </c>
      <c r="V39" s="1" t="s">
        <v>401</v>
      </c>
    </row>
    <row r="40" s="1" customFormat="1" spans="1:22">
      <c r="A40" s="3">
        <v>18955980531</v>
      </c>
      <c r="B40" s="1" t="s">
        <v>449</v>
      </c>
      <c r="C40" s="1" t="s">
        <v>537</v>
      </c>
      <c r="D40" s="1" t="s">
        <v>538</v>
      </c>
      <c r="E40" s="1" t="s">
        <v>539</v>
      </c>
      <c r="F40" s="1" t="s">
        <v>412</v>
      </c>
      <c r="G40" s="1" t="s">
        <v>330</v>
      </c>
      <c r="H40" s="1" t="s">
        <v>331</v>
      </c>
      <c r="I40" s="1" t="s">
        <v>540</v>
      </c>
      <c r="J40" s="1" t="s">
        <v>333</v>
      </c>
      <c r="K40" s="1" t="s">
        <v>540</v>
      </c>
      <c r="L40" s="1" t="s">
        <v>540</v>
      </c>
      <c r="M40" s="1" t="s">
        <v>334</v>
      </c>
      <c r="N40" s="1" t="s">
        <v>334</v>
      </c>
      <c r="O40" s="1" t="s">
        <v>335</v>
      </c>
      <c r="P40" s="1" t="s">
        <v>336</v>
      </c>
      <c r="Q40" s="1" t="s">
        <v>337</v>
      </c>
      <c r="R40" s="1" t="s">
        <v>541</v>
      </c>
      <c r="S40" s="1" t="s">
        <v>339</v>
      </c>
      <c r="T40" s="1" t="s">
        <v>340</v>
      </c>
      <c r="U40" s="1" t="s">
        <v>348</v>
      </c>
      <c r="V40" s="1" t="s">
        <v>401</v>
      </c>
    </row>
    <row r="41" s="1" customFormat="1" spans="1:22">
      <c r="A41" s="3">
        <v>18704504092</v>
      </c>
      <c r="B41" s="1" t="s">
        <v>502</v>
      </c>
      <c r="C41" s="1" t="s">
        <v>542</v>
      </c>
      <c r="D41" s="1" t="s">
        <v>543</v>
      </c>
      <c r="E41" s="1" t="s">
        <v>544</v>
      </c>
      <c r="F41" s="1" t="s">
        <v>402</v>
      </c>
      <c r="G41" s="1" t="s">
        <v>330</v>
      </c>
      <c r="H41" s="1" t="s">
        <v>331</v>
      </c>
      <c r="I41" s="1" t="s">
        <v>545</v>
      </c>
      <c r="J41" s="1" t="s">
        <v>333</v>
      </c>
      <c r="K41" s="1" t="s">
        <v>545</v>
      </c>
      <c r="L41" s="1" t="s">
        <v>545</v>
      </c>
      <c r="M41" s="1" t="s">
        <v>334</v>
      </c>
      <c r="N41" s="1" t="s">
        <v>334</v>
      </c>
      <c r="O41" s="1" t="s">
        <v>335</v>
      </c>
      <c r="P41" s="1" t="s">
        <v>336</v>
      </c>
      <c r="Q41" s="1" t="s">
        <v>337</v>
      </c>
      <c r="R41" s="1" t="s">
        <v>546</v>
      </c>
      <c r="S41" s="1" t="s">
        <v>339</v>
      </c>
      <c r="T41" s="1" t="s">
        <v>340</v>
      </c>
      <c r="U41" s="1" t="s">
        <v>348</v>
      </c>
      <c r="V41" s="1" t="s">
        <v>547</v>
      </c>
    </row>
    <row r="42" s="1" customFormat="1" spans="1:22">
      <c r="A42" s="3">
        <v>18911857679</v>
      </c>
      <c r="B42" s="1" t="s">
        <v>528</v>
      </c>
      <c r="C42" s="1" t="s">
        <v>548</v>
      </c>
      <c r="D42" s="1" t="s">
        <v>549</v>
      </c>
      <c r="E42" s="1" t="s">
        <v>550</v>
      </c>
      <c r="F42" s="1" t="s">
        <v>443</v>
      </c>
      <c r="G42" s="1" t="s">
        <v>330</v>
      </c>
      <c r="H42" s="1" t="s">
        <v>331</v>
      </c>
      <c r="I42" s="1" t="s">
        <v>551</v>
      </c>
      <c r="J42" s="1" t="s">
        <v>333</v>
      </c>
      <c r="K42" s="1" t="s">
        <v>551</v>
      </c>
      <c r="L42" s="1" t="s">
        <v>551</v>
      </c>
      <c r="M42" s="1" t="s">
        <v>334</v>
      </c>
      <c r="N42" s="1" t="s">
        <v>334</v>
      </c>
      <c r="O42" s="1" t="s">
        <v>335</v>
      </c>
      <c r="P42" s="1" t="s">
        <v>336</v>
      </c>
      <c r="Q42" s="1" t="s">
        <v>337</v>
      </c>
      <c r="R42" s="1" t="s">
        <v>552</v>
      </c>
      <c r="S42" s="1" t="s">
        <v>339</v>
      </c>
      <c r="T42" s="1" t="s">
        <v>340</v>
      </c>
      <c r="U42" s="1" t="s">
        <v>348</v>
      </c>
      <c r="V42" s="1" t="s">
        <v>349</v>
      </c>
    </row>
    <row r="43" s="1" customFormat="1" spans="1:22">
      <c r="A43" s="3">
        <v>18885538885</v>
      </c>
      <c r="B43" s="1" t="s">
        <v>553</v>
      </c>
      <c r="C43" s="1" t="s">
        <v>554</v>
      </c>
      <c r="D43" s="1" t="s">
        <v>549</v>
      </c>
      <c r="E43" s="1" t="s">
        <v>555</v>
      </c>
      <c r="F43" s="1" t="s">
        <v>412</v>
      </c>
      <c r="G43" s="1" t="s">
        <v>330</v>
      </c>
      <c r="H43" s="1" t="s">
        <v>331</v>
      </c>
      <c r="I43" s="1" t="s">
        <v>556</v>
      </c>
      <c r="J43" s="1" t="s">
        <v>333</v>
      </c>
      <c r="K43" s="1" t="s">
        <v>556</v>
      </c>
      <c r="L43" s="1" t="s">
        <v>556</v>
      </c>
      <c r="M43" s="1" t="s">
        <v>334</v>
      </c>
      <c r="N43" s="1" t="s">
        <v>334</v>
      </c>
      <c r="O43" s="1" t="s">
        <v>335</v>
      </c>
      <c r="P43" s="1" t="s">
        <v>336</v>
      </c>
      <c r="Q43" s="1" t="s">
        <v>337</v>
      </c>
      <c r="R43" s="1" t="s">
        <v>557</v>
      </c>
      <c r="S43" s="1" t="s">
        <v>339</v>
      </c>
      <c r="T43" s="1" t="s">
        <v>340</v>
      </c>
      <c r="U43" s="1" t="s">
        <v>348</v>
      </c>
      <c r="V43" s="1" t="s">
        <v>349</v>
      </c>
    </row>
    <row r="44" s="1" customFormat="1" spans="1:22">
      <c r="A44" s="3">
        <v>18918249894</v>
      </c>
      <c r="B44" s="1" t="s">
        <v>558</v>
      </c>
      <c r="C44" s="1" t="s">
        <v>559</v>
      </c>
      <c r="D44" s="1" t="s">
        <v>549</v>
      </c>
      <c r="E44" s="1" t="s">
        <v>560</v>
      </c>
      <c r="F44" s="1" t="s">
        <v>443</v>
      </c>
      <c r="G44" s="1" t="s">
        <v>330</v>
      </c>
      <c r="H44" s="1" t="s">
        <v>331</v>
      </c>
      <c r="I44" s="1" t="s">
        <v>561</v>
      </c>
      <c r="J44" s="1" t="s">
        <v>333</v>
      </c>
      <c r="K44" s="1" t="s">
        <v>561</v>
      </c>
      <c r="L44" s="1" t="s">
        <v>561</v>
      </c>
      <c r="M44" s="1" t="s">
        <v>334</v>
      </c>
      <c r="N44" s="1" t="s">
        <v>334</v>
      </c>
      <c r="O44" s="1" t="s">
        <v>335</v>
      </c>
      <c r="P44" s="1" t="s">
        <v>336</v>
      </c>
      <c r="Q44" s="1" t="s">
        <v>337</v>
      </c>
      <c r="R44" s="1" t="s">
        <v>562</v>
      </c>
      <c r="S44" s="1" t="s">
        <v>339</v>
      </c>
      <c r="T44" s="1" t="s">
        <v>340</v>
      </c>
      <c r="U44" s="1" t="s">
        <v>348</v>
      </c>
      <c r="V44" s="1" t="s">
        <v>349</v>
      </c>
    </row>
    <row r="45" s="1" customFormat="1" spans="1:22">
      <c r="A45" s="3">
        <v>18885206385</v>
      </c>
      <c r="B45" s="1" t="s">
        <v>553</v>
      </c>
      <c r="C45" s="1" t="s">
        <v>563</v>
      </c>
      <c r="D45" s="1" t="s">
        <v>564</v>
      </c>
      <c r="E45" s="1" t="s">
        <v>565</v>
      </c>
      <c r="F45" s="1" t="s">
        <v>370</v>
      </c>
      <c r="G45" s="1" t="s">
        <v>330</v>
      </c>
      <c r="H45" s="1" t="s">
        <v>331</v>
      </c>
      <c r="I45" s="1" t="s">
        <v>566</v>
      </c>
      <c r="J45" s="1" t="s">
        <v>333</v>
      </c>
      <c r="K45" s="1" t="s">
        <v>566</v>
      </c>
      <c r="L45" s="1" t="s">
        <v>566</v>
      </c>
      <c r="M45" s="1" t="s">
        <v>334</v>
      </c>
      <c r="N45" s="1" t="s">
        <v>334</v>
      </c>
      <c r="O45" s="1" t="s">
        <v>335</v>
      </c>
      <c r="P45" s="1" t="s">
        <v>336</v>
      </c>
      <c r="Q45" s="1" t="s">
        <v>337</v>
      </c>
      <c r="R45" s="1" t="s">
        <v>567</v>
      </c>
      <c r="S45" s="1" t="s">
        <v>339</v>
      </c>
      <c r="T45" s="1" t="s">
        <v>340</v>
      </c>
      <c r="U45" s="1" t="s">
        <v>348</v>
      </c>
      <c r="V45" s="1" t="s">
        <v>547</v>
      </c>
    </row>
    <row r="46" s="1" customFormat="1" spans="1:22">
      <c r="A46" s="3">
        <v>18524488539</v>
      </c>
      <c r="B46" s="1" t="s">
        <v>568</v>
      </c>
      <c r="C46" s="1" t="s">
        <v>569</v>
      </c>
      <c r="D46" s="1" t="s">
        <v>570</v>
      </c>
      <c r="E46" s="1" t="s">
        <v>571</v>
      </c>
      <c r="F46" s="1" t="s">
        <v>412</v>
      </c>
      <c r="G46" s="1" t="s">
        <v>330</v>
      </c>
      <c r="H46" s="1" t="s">
        <v>331</v>
      </c>
      <c r="I46" s="1" t="s">
        <v>572</v>
      </c>
      <c r="J46" s="1" t="s">
        <v>333</v>
      </c>
      <c r="K46" s="1" t="s">
        <v>572</v>
      </c>
      <c r="L46" s="1" t="s">
        <v>572</v>
      </c>
      <c r="M46" s="1" t="s">
        <v>334</v>
      </c>
      <c r="N46" s="1" t="s">
        <v>334</v>
      </c>
      <c r="O46" s="1" t="s">
        <v>335</v>
      </c>
      <c r="P46" s="1" t="s">
        <v>336</v>
      </c>
      <c r="Q46" s="1" t="s">
        <v>337</v>
      </c>
      <c r="R46" s="1" t="s">
        <v>573</v>
      </c>
      <c r="S46" s="1" t="s">
        <v>339</v>
      </c>
      <c r="T46" s="1" t="s">
        <v>340</v>
      </c>
      <c r="U46" s="1" t="s">
        <v>348</v>
      </c>
      <c r="V46" s="1" t="s">
        <v>401</v>
      </c>
    </row>
    <row r="47" s="1" customFormat="1" spans="1:22">
      <c r="A47" s="3">
        <v>18515942663</v>
      </c>
      <c r="B47" s="1" t="s">
        <v>574</v>
      </c>
      <c r="C47" s="1" t="s">
        <v>575</v>
      </c>
      <c r="D47" s="1" t="s">
        <v>576</v>
      </c>
      <c r="E47" s="1" t="s">
        <v>577</v>
      </c>
      <c r="F47" s="1" t="s">
        <v>412</v>
      </c>
      <c r="G47" s="1" t="s">
        <v>330</v>
      </c>
      <c r="H47" s="1" t="s">
        <v>331</v>
      </c>
      <c r="I47" s="1" t="s">
        <v>578</v>
      </c>
      <c r="J47" s="1" t="s">
        <v>333</v>
      </c>
      <c r="K47" s="1" t="s">
        <v>578</v>
      </c>
      <c r="L47" s="1" t="s">
        <v>578</v>
      </c>
      <c r="M47" s="1" t="s">
        <v>334</v>
      </c>
      <c r="N47" s="1" t="s">
        <v>334</v>
      </c>
      <c r="O47" s="1" t="s">
        <v>335</v>
      </c>
      <c r="P47" s="1" t="s">
        <v>336</v>
      </c>
      <c r="Q47" s="1" t="s">
        <v>337</v>
      </c>
      <c r="R47" s="1" t="s">
        <v>579</v>
      </c>
      <c r="S47" s="1" t="s">
        <v>339</v>
      </c>
      <c r="T47" s="1" t="s">
        <v>340</v>
      </c>
      <c r="U47" s="1" t="s">
        <v>348</v>
      </c>
      <c r="V47" s="1" t="s">
        <v>349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2022-09-23T01:43:41Z</dcterms:created>
  <dcterms:modified xsi:type="dcterms:W3CDTF">2022-09-23T03:19:46Z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C2E065F745A74296B09B97CD2425209F</vt:lpwstr>
  </property>
  <property fmtid="{D5CDD505-2E9C-101B-9397-08002B2CF9AE}" pid="3" name="KSOProductBuildVer">
    <vt:lpwstr>2052-11.1.0.12358</vt:lpwstr>
  </property>
</Properties>
</file>