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<sst xmlns="http://schemas.openxmlformats.org/spreadsheetml/2006/main" count="122" uniqueCount="91">
  <si>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</si>
  <si>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</si>
  <si>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</si>
  <si>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</si>
  <si>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</si>
  <si>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</si>
  <si>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</si>
  <si>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</si>
  <si>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</si>
  <si>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</si>
  <si>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</si>
  <si>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</si>
  <si>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</si>
  <si>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</si>
  <si>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</si>
  <si>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</si>
  <si>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</si>
  <si>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</si>
  <si>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</si>
  <si>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</si>
  <si>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</si>
  <si>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</si>
  <si>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</si>
  <si>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</si>
  <si>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</si>
  <si>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18919625640	</t>
  </si>
  <si>
    <t>Ctrip</t>
  </si>
  <si>
    <t>正常</t>
  </si>
  <si>
    <t>[香港]香港城景国际(The Cityview)(9860213)</t>
  </si>
  <si>
    <t>标准双床房&lt;双人入住&gt;&lt;内宾&gt;&lt;预付&gt;&lt;无早&gt;</t>
  </si>
  <si>
    <t>CNY</t>
  </si>
  <si>
    <t>Liu/Huaiqiong</t>
  </si>
  <si>
    <t>CA363220923CNY</t>
  </si>
  <si>
    <t>未提现</t>
  </si>
  <si>
    <t>携程开票</t>
  </si>
  <si>
    <t xml:space="preserve">2679474	</t>
  </si>
  <si>
    <t xml:space="preserve">1575	</t>
  </si>
  <si>
    <t xml:space="preserve">999218934975121	</t>
  </si>
  <si>
    <t>[大埔]大埔云海酒店(98387519)</t>
  </si>
  <si>
    <t>山景大床房&lt;超值特惠&gt;&lt;双人入住&gt;&lt;日历房套餐高价值&gt;&lt;双早&gt;&lt;新酒店礼盒&gt;</t>
  </si>
  <si>
    <t>卢庆伟</t>
  </si>
  <si>
    <t xml:space="preserve">2682324	</t>
  </si>
  <si>
    <t xml:space="preserve">	</t>
  </si>
  <si>
    <t>，</t>
  </si>
  <si>
    <t>A220923092334481</t>
  </si>
  <si>
    <t>A220923092459481</t>
  </si>
  <si>
    <t>CNY / HKD 当前参考汇率: 1.108364458</t>
  </si>
  <si>
    <t>总计： 1538.84 CNY/
1705.6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</si>
  <si>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</si>
  <si>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</si>
  <si>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</si>
  <si>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</si>
  <si>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</si>
  <si>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</si>
  <si>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</si>
  <si>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</si>
  <si>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</si>
  <si>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</si>
  <si>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</si>
  <si>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</si>
  <si>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</si>
  <si>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</si>
  <si>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</si>
  <si>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</si>
  <si>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</si>
  <si>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</si>
  <si>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</si>
  <si>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2022-09-07</t>
  </si>
  <si>
    <t>2682324</t>
  </si>
  <si>
    <t>大埔云海酒店</t>
  </si>
  <si>
    <t>2022-09-08</t>
  </si>
  <si>
    <t>退房日周结</t>
  </si>
  <si>
    <t>268.26</t>
  </si>
  <si>
    <t>RMB</t>
  </si>
  <si>
    <t>0</t>
  </si>
  <si>
    <t>0.00</t>
  </si>
  <si>
    <t>携程国内直连(DD)</t>
  </si>
  <si>
    <t>01.011249</t>
  </si>
  <si>
    <t>2022-09-07 18:44:41</t>
  </si>
  <si>
    <t>否</t>
  </si>
  <si>
    <t>汇智国际旅游发展有限公司</t>
  </si>
  <si>
    <t>直采</t>
  </si>
  <si>
    <t>中国</t>
  </si>
  <si>
    <t>2022-09-05</t>
  </si>
  <si>
    <t>2679474</t>
  </si>
  <si>
    <t>香港城景国际</t>
  </si>
  <si>
    <t>Liu Huaiqiong</t>
  </si>
  <si>
    <t>2022-09-06</t>
  </si>
  <si>
    <t>1270.58</t>
  </si>
  <si>
    <t>2022-09-05 09:05:20</t>
  </si>
  <si>
    <t>直连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</si>
</sst>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14</xdr:col>
      <xdr:colOff>247650</xdr:colOff>
      <xdr:row>56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943350"/>
          <a:ext cx="10182225" cy="5734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6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44810</v>
      </c>
      <c r="G2" s="6">
        <v>44812</v>
      </c>
      <c r="H2" s="4">
        <v>1</v>
      </c>
      <c r="I2" s="4">
        <v>2</v>
      </c>
      <c r="J2" s="4">
        <v>2</v>
      </c>
      <c r="K2" s="4" t="s">
        <v>30</v>
      </c>
      <c r="L2" s="4">
        <v>1270.58</v>
      </c>
      <c r="M2" s="4">
        <v>1270.58</v>
      </c>
      <c r="N2" s="4" t="s">
        <v>31</v>
      </c>
      <c r="O2" s="4" t="s">
        <v>32</v>
      </c>
      <c r="P2" s="4" t="s">
        <v>33</v>
      </c>
      <c r="Q2" s="4">
        <v>0</v>
      </c>
      <c r="R2" s="7">
        <v>44809</v>
      </c>
      <c r="S2" s="6">
        <v>44827</v>
      </c>
      <c r="T2" s="4" t="s">
        <v>34</v>
      </c>
      <c r="U2" s="4">
        <v>1270.58</v>
      </c>
      <c r="V2" s="4">
        <v>0</v>
      </c>
      <c r="W2" s="4">
        <v>0</v>
      </c>
      <c r="X2" s="4" t="s">
        <v>35</v>
      </c>
      <c r="Y2" s="4">
        <v>1575</v>
      </c>
      <c r="Z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44811</v>
      </c>
      <c r="G3" s="6">
        <v>44812</v>
      </c>
      <c r="H3" s="4">
        <v>1</v>
      </c>
      <c r="I3" s="4">
        <v>1</v>
      </c>
      <c r="J3" s="4">
        <v>1</v>
      </c>
      <c r="K3" s="4" t="s">
        <v>30</v>
      </c>
      <c r="L3" s="4">
        <v>268.26</v>
      </c>
      <c r="M3" s="4">
        <v>268.26</v>
      </c>
      <c r="N3" s="4" t="s">
        <v>40</v>
      </c>
      <c r="O3" s="4" t="s">
        <v>32</v>
      </c>
      <c r="P3" s="4" t="s">
        <v>33</v>
      </c>
      <c r="Q3" s="4">
        <v>0</v>
      </c>
      <c r="R3" s="7">
        <v>44811</v>
      </c>
      <c r="S3" s="6">
        <v>44827</v>
      </c>
      <c r="T3" s="4" t="s">
        <v>34</v>
      </c>
      <c r="U3" s="4">
        <v>268.26</v>
      </c>
      <c r="V3" s="4">
        <v>0</v>
      </c>
      <c r="W3" s="4">
        <v>0</v>
      </c>
      <c r="X3" s="4" t="s">
        <v>41</v>
      </c>
      <c r="Y3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A13" sqref="A13:E16"/>
    </sheetView>
  </sheetViews>
  <sheetFormatPr defaultColWidth="9" defaultRowHeight="13.5"/>
  <cols>
    <col min="1" max="1" width="12.625" style="4"/>
    <col min="2" max="3" width="9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43</v>
      </c>
    </row>
    <row r="2" s="4" customFormat="1" spans="1:9">
      <c r="A2" s="5">
        <v>18919625640</v>
      </c>
      <c r="B2" s="6">
        <v>44810</v>
      </c>
      <c r="C2" s="6">
        <v>44812</v>
      </c>
      <c r="D2" s="4">
        <v>1270.58</v>
      </c>
      <c r="E2" s="4" t="str">
        <f>VLOOKUP(A2,HOP!A:L,12,0)</f>
        <v>1270.58</v>
      </c>
      <c r="F2" s="4" t="str">
        <f>VLOOKUP(A2,HOP!A:C,3,0)</f>
        <v>2679474</v>
      </c>
      <c r="G2" s="4">
        <f>D2-E2</f>
        <v>0</v>
      </c>
      <c r="H2" s="4" t="str">
        <f>$H$1&amp;F2</f>
        <v>，2679474</v>
      </c>
      <c r="I2" s="4" t="str">
        <f>VLOOKUP(A2,HOP!A:U,21,0)</f>
        <v>直连</v>
      </c>
    </row>
    <row r="3" s="4" customFormat="1" spans="1:9">
      <c r="A3" s="5">
        <v>999218934975121</v>
      </c>
      <c r="B3" s="6">
        <v>44811</v>
      </c>
      <c r="C3" s="6">
        <v>44812</v>
      </c>
      <c r="D3" s="4">
        <v>268.26</v>
      </c>
      <c r="E3" s="4" t="str">
        <f>VLOOKUP(A3,HOP!A:L,12,0)</f>
        <v>268.26</v>
      </c>
      <c r="F3" s="4" t="str">
        <f>VLOOKUP(A3,HOP!A:C,3,0)</f>
        <v>2682324</v>
      </c>
      <c r="G3" s="4">
        <f>D3-E3</f>
        <v>0</v>
      </c>
      <c r="H3" s="4" t="str">
        <f>$H$1&amp;F3</f>
        <v>，2682324</v>
      </c>
      <c r="I3" s="4" t="str">
        <f>VLOOKUP(A3,HOP!A:U,21,0)</f>
        <v>直采</v>
      </c>
    </row>
    <row r="5" spans="4:4">
      <c r="D5" s="4">
        <f>SUM(D2:D4)</f>
        <v>1538.84</v>
      </c>
    </row>
    <row r="13" spans="1:5">
      <c r="A13" s="4" t="s">
        <v>44</v>
      </c>
      <c r="D13" s="4">
        <v>268.26</v>
      </c>
      <c r="E13" s="4">
        <v>297.33</v>
      </c>
    </row>
    <row r="14" spans="1:5">
      <c r="A14" s="4" t="s">
        <v>45</v>
      </c>
      <c r="D14" s="4">
        <v>1270.58</v>
      </c>
      <c r="E14" s="4">
        <v>1408.27</v>
      </c>
    </row>
    <row r="15" spans="1:5">
      <c r="A15" s="4" t="s">
        <v>46</v>
      </c>
      <c r="D15" s="4">
        <f>SUM(D13:D14)</f>
        <v>1538.84</v>
      </c>
      <c r="E15" s="4">
        <f>SUM(E13:E14)</f>
        <v>1705.6</v>
      </c>
    </row>
    <row r="16" spans="1:1">
      <c r="A16" s="4" t="s">
        <v>47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48</v>
      </c>
      <c r="B1" s="2" t="s">
        <v>49</v>
      </c>
      <c r="C1" s="2" t="s">
        <v>50</v>
      </c>
      <c r="D1" s="2" t="s">
        <v>51</v>
      </c>
      <c r="E1" s="2" t="s">
        <v>13</v>
      </c>
      <c r="F1" s="2" t="s">
        <v>5</v>
      </c>
      <c r="G1" s="2" t="s">
        <v>6</v>
      </c>
      <c r="H1" s="2" t="s">
        <v>52</v>
      </c>
      <c r="I1" s="2" t="s">
        <v>53</v>
      </c>
      <c r="J1" s="2" t="s">
        <v>54</v>
      </c>
      <c r="K1" s="2" t="s">
        <v>55</v>
      </c>
      <c r="L1" s="2" t="s">
        <v>56</v>
      </c>
      <c r="M1" s="2" t="s">
        <v>57</v>
      </c>
      <c r="N1" s="2" t="s">
        <v>58</v>
      </c>
      <c r="O1" s="2" t="s">
        <v>59</v>
      </c>
      <c r="P1" s="2" t="s">
        <v>60</v>
      </c>
      <c r="Q1" s="2" t="s">
        <v>61</v>
      </c>
      <c r="R1" s="2" t="s">
        <v>62</v>
      </c>
      <c r="S1" s="2" t="s">
        <v>63</v>
      </c>
      <c r="T1" s="2" t="s">
        <v>64</v>
      </c>
      <c r="U1" s="2" t="s">
        <v>65</v>
      </c>
      <c r="V1" s="2" t="s">
        <v>66</v>
      </c>
    </row>
    <row r="2" s="1" customFormat="1" spans="1:22">
      <c r="A2" s="3">
        <v>999218934975121</v>
      </c>
      <c r="B2" s="1" t="s">
        <v>67</v>
      </c>
      <c r="C2" s="1" t="s">
        <v>68</v>
      </c>
      <c r="D2" s="1" t="s">
        <v>69</v>
      </c>
      <c r="E2" s="1" t="s">
        <v>40</v>
      </c>
      <c r="F2" s="1" t="s">
        <v>67</v>
      </c>
      <c r="G2" s="1" t="s">
        <v>70</v>
      </c>
      <c r="H2" s="1" t="s">
        <v>71</v>
      </c>
      <c r="I2" s="1" t="s">
        <v>72</v>
      </c>
      <c r="J2" s="1" t="s">
        <v>73</v>
      </c>
      <c r="K2" s="1" t="s">
        <v>72</v>
      </c>
      <c r="L2" s="1" t="s">
        <v>72</v>
      </c>
      <c r="M2" s="1" t="s">
        <v>74</v>
      </c>
      <c r="N2" s="1" t="s">
        <v>74</v>
      </c>
      <c r="O2" s="1" t="s">
        <v>75</v>
      </c>
      <c r="P2" s="1" t="s">
        <v>76</v>
      </c>
      <c r="Q2" s="1" t="s">
        <v>77</v>
      </c>
      <c r="R2" s="1" t="s">
        <v>78</v>
      </c>
      <c r="S2" s="1" t="s">
        <v>79</v>
      </c>
      <c r="T2" s="1" t="s">
        <v>80</v>
      </c>
      <c r="U2" s="1" t="s">
        <v>81</v>
      </c>
      <c r="V2" s="1" t="s">
        <v>82</v>
      </c>
    </row>
    <row r="3" s="1" customFormat="1" spans="1:22">
      <c r="A3" s="3">
        <v>18919625640</v>
      </c>
      <c r="B3" s="1" t="s">
        <v>83</v>
      </c>
      <c r="C3" s="1" t="s">
        <v>84</v>
      </c>
      <c r="D3" s="1" t="s">
        <v>85</v>
      </c>
      <c r="E3" s="1" t="s">
        <v>86</v>
      </c>
      <c r="F3" s="1" t="s">
        <v>87</v>
      </c>
      <c r="G3" s="1" t="s">
        <v>70</v>
      </c>
      <c r="H3" s="1" t="s">
        <v>71</v>
      </c>
      <c r="I3" s="1" t="s">
        <v>88</v>
      </c>
      <c r="J3" s="1" t="s">
        <v>73</v>
      </c>
      <c r="K3" s="1" t="s">
        <v>88</v>
      </c>
      <c r="L3" s="1" t="s">
        <v>88</v>
      </c>
      <c r="M3" s="1" t="s">
        <v>74</v>
      </c>
      <c r="N3" s="1" t="s">
        <v>74</v>
      </c>
      <c r="O3" s="1" t="s">
        <v>75</v>
      </c>
      <c r="P3" s="1" t="s">
        <v>76</v>
      </c>
      <c r="Q3" s="1" t="s">
        <v>77</v>
      </c>
      <c r="R3" s="1" t="s">
        <v>89</v>
      </c>
      <c r="S3" s="1" t="s">
        <v>79</v>
      </c>
      <c r="T3" s="1" t="s">
        <v>80</v>
      </c>
      <c r="U3" s="1" t="s">
        <v>90</v>
      </c>
      <c r="V3" s="1" t="s">
        <v>82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2022-09-23T01:16:21Z</dcterms:created>
  <dcterms:modified xsi:type="dcterms:W3CDTF">2022-09-23T01:24:20Z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DED1D591B80A4985895787675D885066</vt:lpwstr>
  </property>
  <property fmtid="{D5CDD505-2E9C-101B-9397-08002B2CF9AE}" pid="3" name="KSOProductBuildVer">
    <vt:lpwstr>2052-11.1.0.12358</vt:lpwstr>
  </property>
</Properties>
</file>