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对账!$A$1:$X$30</definedName>
  </definedNames>
  <calcPr calcId="144525"/>
</workbook>
</file>

<file path=xl/sharedStrings.xml><?xml version="1.0" encoding="utf-8"?>
<sst xmlns="http://schemas.openxmlformats.org/spreadsheetml/2006/main" count="1012" uniqueCount="307">
  <si>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</si>
  <si>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</si>
  <si>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</si>
  <si>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</si>
  <si>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</si>
  <si>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</si>
  <si>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</si>
  <si>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</si>
  <si>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</si>
  <si>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</si>
  <si>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</si>
  <si>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</si>
  <si>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</si>
  <si>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</si>
  <si>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</si>
  <si>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</si>
  <si>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</si>
  <si>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</si>
  <si>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</si>
  <si>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</si>
  <si>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</si>
  <si>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</si>
  <si>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</si>
  <si>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</si>
  <si>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</si>
  <si>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18882764740	</t>
  </si>
  <si>
    <t>Ctrip</t>
  </si>
  <si>
    <t>正常</t>
  </si>
  <si>
    <t>[勐海]西双版纳悦椿温泉度假酒店(66092126)</t>
  </si>
  <si>
    <t>恒春雨林双床房&lt;至多8间&gt;&lt;2人入住&gt;&lt;早餐&gt;</t>
  </si>
  <si>
    <t>CNY</t>
  </si>
  <si>
    <t>房娇</t>
  </si>
  <si>
    <t>CA13744220923CNY</t>
  </si>
  <si>
    <t>未提现</t>
  </si>
  <si>
    <t>携程开票</t>
  </si>
  <si>
    <t xml:space="preserve">	</t>
  </si>
  <si>
    <t xml:space="preserve">16454652	</t>
  </si>
  <si>
    <t xml:space="preserve">999218887807200	</t>
  </si>
  <si>
    <t>[锦州]格林豪泰智选酒店(锦州港笔架山店)(80247791)</t>
  </si>
  <si>
    <t>家庭房&lt;至多8间&gt;&lt;2人入住&gt;</t>
  </si>
  <si>
    <t>王晶</t>
  </si>
  <si>
    <t xml:space="preserve">(GRT)79038408;	</t>
  </si>
  <si>
    <t>取消</t>
  </si>
  <si>
    <t>过时取消</t>
  </si>
  <si>
    <t xml:space="preserve">999218913924932	</t>
  </si>
  <si>
    <t>[济南]汉庭酒店(济南千佛山店)(93870719)</t>
  </si>
  <si>
    <t>大床房&lt;至多8间&gt;&lt;2人入住&gt;</t>
  </si>
  <si>
    <t>郎明</t>
  </si>
  <si>
    <t xml:space="preserve">R2500016094732628001	</t>
  </si>
  <si>
    <t xml:space="preserve">999218914850794	</t>
  </si>
  <si>
    <t>[上海]海友酒店(上海城隍庙店)(83901087)</t>
  </si>
  <si>
    <t>大床房(无窗)&lt;至多8间&gt;&lt;2人入住&gt;</t>
  </si>
  <si>
    <t>周海雁</t>
  </si>
  <si>
    <t xml:space="preserve">R2000102094766977001	</t>
  </si>
  <si>
    <t xml:space="preserve">18914849825	</t>
  </si>
  <si>
    <t>[台北]福容大饭店(台北一馆)(Fullon Hotel Taipei Central)(80941587)</t>
  </si>
  <si>
    <t>精致双床房&lt;至多8间&gt;&lt;2人入住&gt;&lt;早餐&gt;</t>
  </si>
  <si>
    <t>CHANG/NENCHUNG</t>
  </si>
  <si>
    <t xml:space="preserve">RVI1368	</t>
  </si>
  <si>
    <t xml:space="preserve">18914870892	</t>
  </si>
  <si>
    <t>[香港]M1酒店(M1 Hotel)(77151759)</t>
  </si>
  <si>
    <t>豪华房-大床&lt;至多8间&gt;&lt;2人入住&gt;</t>
  </si>
  <si>
    <t>PENG/FUHUA</t>
  </si>
  <si>
    <t xml:space="preserve">999218915735476	</t>
  </si>
  <si>
    <t>[北京]汉庭酒店(北京王府井协和医院店)(93879577)</t>
  </si>
  <si>
    <t>张文娟</t>
  </si>
  <si>
    <t xml:space="preserve">2676524	</t>
  </si>
  <si>
    <t xml:space="preserve">R9008043094827916001	</t>
  </si>
  <si>
    <t xml:space="preserve">18925175513	</t>
  </si>
  <si>
    <t>[香港]香港大都酒店(Dadol Hotel)(80243678)</t>
  </si>
  <si>
    <t>标准双床房&lt;至多8间&gt;&lt;2人入住&gt;</t>
  </si>
  <si>
    <t>NG/CHEUK YING</t>
  </si>
  <si>
    <t xml:space="preserve">999218925972457	</t>
  </si>
  <si>
    <t>[威宁]IU酒店(毕节草海店)(76295438)</t>
  </si>
  <si>
    <t>小U·舒适大床房&lt;至多8间&gt;&lt;2人入住&gt;</t>
  </si>
  <si>
    <t>陈远鑫</t>
  </si>
  <si>
    <t xml:space="preserve">104723656694	</t>
  </si>
  <si>
    <t xml:space="preserve">18926842296	</t>
  </si>
  <si>
    <t>[台北]台北美福大饭店(Grand Mayfull Taipei)(80941576)</t>
  </si>
  <si>
    <t>行政大床房&lt;至多8间&gt;&lt;2人入住&gt;&lt;早餐&gt;</t>
  </si>
  <si>
    <t>CHIA/MINCHUNG</t>
  </si>
  <si>
    <t xml:space="preserve">CHIA MINCHUNG	</t>
  </si>
  <si>
    <t xml:space="preserve">18927622507	</t>
  </si>
  <si>
    <t>[广州]锋态度酒店(广州火车站中医药大学店)(68309680)</t>
  </si>
  <si>
    <t>锋速大床房&lt;至多8间&gt;&lt;2人入住&gt;</t>
  </si>
  <si>
    <t>马陈华</t>
  </si>
  <si>
    <t xml:space="preserve">999218927676502	</t>
  </si>
  <si>
    <t>[明光]格林豪泰(明光池河大道店)(80895119)</t>
  </si>
  <si>
    <t>商务标准房&lt;至多8间&gt;&lt;2人入住&gt;</t>
  </si>
  <si>
    <t>司斌</t>
  </si>
  <si>
    <t xml:space="preserve">(GRT)79287841;	</t>
  </si>
  <si>
    <t xml:space="preserve">18927818865	</t>
  </si>
  <si>
    <t>[枣庄]尚客优精选酒店(枣庄振兴路吉品街店)(92484062)</t>
  </si>
  <si>
    <t>特惠大床房&lt;至多8间&gt;&lt;2人入住&gt;</t>
  </si>
  <si>
    <t>王爱平</t>
  </si>
  <si>
    <t xml:space="preserve">(THK)YD00571220907083820987;	</t>
  </si>
  <si>
    <t xml:space="preserve">18928558710	</t>
  </si>
  <si>
    <t>[长沙]格林豪泰酒店(长沙中医药大学店)(76434313)</t>
  </si>
  <si>
    <t>双床房&lt;至多8间&gt;&lt;2人入住&gt;</t>
  </si>
  <si>
    <t>彭芙蓉</t>
  </si>
  <si>
    <t xml:space="preserve">(GRT)79292692;	</t>
  </si>
  <si>
    <t xml:space="preserve">18928676147	</t>
  </si>
  <si>
    <t>[厦门]厦门马哥孛罗东方大酒店(82340297)</t>
  </si>
  <si>
    <t>豪华城景大床房&lt;2人入住&gt;</t>
  </si>
  <si>
    <t>方掀</t>
  </si>
  <si>
    <t xml:space="preserve">753091928R1AGO;	</t>
  </si>
  <si>
    <t xml:space="preserve">18928912982	</t>
  </si>
  <si>
    <t>[昆明]昆明驼峰客栈(68612583)</t>
  </si>
  <si>
    <t>驼峰大床房&lt;至多8间&gt;&lt;2人入住&gt;&lt;早餐&gt;</t>
  </si>
  <si>
    <t>HAYES/SARA IMAN,Jacquier/Jeremie</t>
  </si>
  <si>
    <t xml:space="preserve">2681955	</t>
  </si>
  <si>
    <t xml:space="preserve">18929069971	</t>
  </si>
  <si>
    <t>[长沙]长沙会展诺富特酒店(80251071)</t>
  </si>
  <si>
    <t>标准双床房&lt;至多8间&gt;&lt;2人入住&gt;&lt;早餐&gt;</t>
  </si>
  <si>
    <t>陈军杰,郭平山,高文辉</t>
  </si>
  <si>
    <t xml:space="preserve">2209070524	</t>
  </si>
  <si>
    <t xml:space="preserve">18929073450	</t>
  </si>
  <si>
    <t>林建波</t>
  </si>
  <si>
    <t xml:space="preserve">2209070526	</t>
  </si>
  <si>
    <t xml:space="preserve">18929220418	</t>
  </si>
  <si>
    <t>[无锡]无锡新湖铂尔曼大酒店(81210095)</t>
  </si>
  <si>
    <t>高级双床房&lt;至多8间&gt;&lt;2人入住&gt;</t>
  </si>
  <si>
    <t>雷晓宏,王玉波</t>
  </si>
  <si>
    <t xml:space="preserve">7545WI6588;XM	</t>
  </si>
  <si>
    <t xml:space="preserve">999218932311400	</t>
  </si>
  <si>
    <t>[芜湖]格林豪泰(芜湖县迎宾大道世贸南楼店)(77171768)</t>
  </si>
  <si>
    <t>张雪峰</t>
  </si>
  <si>
    <t xml:space="preserve">(GRT)79297981;	</t>
  </si>
  <si>
    <t xml:space="preserve">999218932598458	</t>
  </si>
  <si>
    <t>[大新]尚客优精选酒店(大新汽车站店)(92484346)</t>
  </si>
  <si>
    <t>苏文海</t>
  </si>
  <si>
    <t xml:space="preserve">(THK)YD02827220907154923651;	</t>
  </si>
  <si>
    <t xml:space="preserve">18932687451	</t>
  </si>
  <si>
    <t>章仕江</t>
  </si>
  <si>
    <t xml:space="preserve">999218932801102	</t>
  </si>
  <si>
    <t>[太仓]太仓玛丽蒂姆花园酒店(93871566)</t>
  </si>
  <si>
    <t>精典大床房&lt;至多8间&gt;&lt;2人入住&gt;&lt;早餐&gt;</t>
  </si>
  <si>
    <t>张磊</t>
  </si>
  <si>
    <t xml:space="preserve">1	</t>
  </si>
  <si>
    <t xml:space="preserve">999218933187398	</t>
  </si>
  <si>
    <t>[嘉兴]贝壳酒店(嘉兴友谊街店)(80895028)</t>
  </si>
  <si>
    <t>特色大床房&lt;至多8间&gt;&lt;2人入住&gt;</t>
  </si>
  <si>
    <t>沈力群</t>
  </si>
  <si>
    <t xml:space="preserve">(GRT)79299325;	</t>
  </si>
  <si>
    <t xml:space="preserve">999218935145954	</t>
  </si>
  <si>
    <t>周国强</t>
  </si>
  <si>
    <t xml:space="preserve">(THK)YD02827220907190041359;	</t>
  </si>
  <si>
    <t xml:space="preserve">18935442757	</t>
  </si>
  <si>
    <t>[象州]尚客优酒店(象州石龙店)(92484233)</t>
  </si>
  <si>
    <t>特惠房(无窗)&lt;至多8间&gt;&lt;2人入住&gt;</t>
  </si>
  <si>
    <t>杨龙</t>
  </si>
  <si>
    <t xml:space="preserve">(THK)YD04364220907192844681;	</t>
  </si>
  <si>
    <t xml:space="preserve">999218937450358	</t>
  </si>
  <si>
    <t>[三江]骏怡精选酒店(三江侗乡大道店)(80248109)</t>
  </si>
  <si>
    <t>特价房&lt;至多8间&gt;&lt;2人入住&gt;</t>
  </si>
  <si>
    <t>蒙富全</t>
  </si>
  <si>
    <t xml:space="preserve">(THK)YD04202220907225839066;	</t>
  </si>
  <si>
    <t xml:space="preserve">18937589803	</t>
  </si>
  <si>
    <t>[汕头]格林豪泰(汕头乐山店)(93876305)</t>
  </si>
  <si>
    <t>豪华大床房&lt;至多8间&gt;&lt;2人入住&gt;</t>
  </si>
  <si>
    <t>林文鹏</t>
  </si>
  <si>
    <t xml:space="preserve">(GRT)79309923;	</t>
  </si>
  <si>
    <t xml:space="preserve">18937598236	</t>
  </si>
  <si>
    <t>[漳州]漳州万达嘉华酒店(76480748)</t>
  </si>
  <si>
    <t>豪华双床房&lt;至多8间&gt;&lt;2人入住&gt;</t>
  </si>
  <si>
    <t>郑友锋</t>
  </si>
  <si>
    <t>退单</t>
  </si>
  <si>
    <t>，</t>
  </si>
  <si>
    <t>11941 CNY</t>
  </si>
  <si>
    <t>A220923094413481</t>
  </si>
  <si>
    <t>总计：11941元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</si>
  <si>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</si>
  <si>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</si>
  <si>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</si>
  <si>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</si>
  <si>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</si>
  <si>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</si>
  <si>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</si>
  <si>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</si>
  <si>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</si>
  <si>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</si>
  <si>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</si>
  <si>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</si>
  <si>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</si>
  <si>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</si>
  <si>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</si>
  <si>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</si>
  <si>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</si>
  <si>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</si>
  <si>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</si>
  <si>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2022-09-07</t>
  </si>
  <si>
    <t>2682650</t>
  </si>
  <si>
    <t>格林豪泰(汕头乐山店)</t>
  </si>
  <si>
    <t>2022-09-08</t>
  </si>
  <si>
    <t>退房日月结</t>
  </si>
  <si>
    <t>169.00</t>
  </si>
  <si>
    <t>RMB</t>
  </si>
  <si>
    <t>0</t>
  </si>
  <si>
    <t>0.00</t>
  </si>
  <si>
    <t>携程汇登国内直连</t>
  </si>
  <si>
    <t>01.011264</t>
  </si>
  <si>
    <t>2022-09-07 23:20:35</t>
  </si>
  <si>
    <t>否</t>
  </si>
  <si>
    <t>广州汇登信息科技有限公司</t>
  </si>
  <si>
    <t>直连</t>
  </si>
  <si>
    <t>中国</t>
  </si>
  <si>
    <t>2682376</t>
  </si>
  <si>
    <t>尚客优酒店(象州石龙店)</t>
  </si>
  <si>
    <t>113.00</t>
  </si>
  <si>
    <t>2022-09-07 19:28:46</t>
  </si>
  <si>
    <t>2682172</t>
  </si>
  <si>
    <t>贝壳酒店(嘉兴友谊街店)</t>
  </si>
  <si>
    <t>126.00</t>
  </si>
  <si>
    <t>2022-09-07 16:30:18</t>
  </si>
  <si>
    <t>2682132</t>
  </si>
  <si>
    <t>太仓玛丽蒂姆花园酒店</t>
  </si>
  <si>
    <t>508.00</t>
  </si>
  <si>
    <t>2022-09-07 16:02:55</t>
  </si>
  <si>
    <t>2682120</t>
  </si>
  <si>
    <t>昆明驼峰客栈</t>
  </si>
  <si>
    <t>137.00</t>
  </si>
  <si>
    <t>2022-09-07 15:55:23</t>
  </si>
  <si>
    <t>2682116</t>
  </si>
  <si>
    <t>尚客优精选酒店(大新汽车站店)</t>
  </si>
  <si>
    <t>105.00</t>
  </si>
  <si>
    <t>2022-09-07 15:49:25</t>
  </si>
  <si>
    <t>2682094</t>
  </si>
  <si>
    <t>格林豪泰(芜湖县迎宾大道世贸南楼店)</t>
  </si>
  <si>
    <t>144.00</t>
  </si>
  <si>
    <t>2022-09-07 15:30:13</t>
  </si>
  <si>
    <t>2682053</t>
  </si>
  <si>
    <t>无锡新湖铂尔曼大酒店</t>
  </si>
  <si>
    <t>1036.00</t>
  </si>
  <si>
    <t>2022-09-07 15:02:40</t>
  </si>
  <si>
    <t>2681999</t>
  </si>
  <si>
    <t>长沙会展诺富特酒店</t>
  </si>
  <si>
    <t>480.00</t>
  </si>
  <si>
    <t>2022-09-07 14:08:53</t>
  </si>
  <si>
    <t>2681996</t>
  </si>
  <si>
    <t>1440.00</t>
  </si>
  <si>
    <t>2022-09-07 14:07:43</t>
  </si>
  <si>
    <t>2681955</t>
  </si>
  <si>
    <t>HAYES SARA IMAN,Jacquier Jeremie</t>
  </si>
  <si>
    <t>2022-09-07 13:17:35</t>
  </si>
  <si>
    <t>2681887</t>
  </si>
  <si>
    <t>厦门马哥孛罗东方大酒店</t>
  </si>
  <si>
    <t>518.00</t>
  </si>
  <si>
    <t>2022-09-07 12:19:53</t>
  </si>
  <si>
    <t>2681856</t>
  </si>
  <si>
    <t>格林豪泰酒店(长沙中医药大学店)</t>
  </si>
  <si>
    <t>178.00</t>
  </si>
  <si>
    <t>2022-09-07 11:55:55</t>
  </si>
  <si>
    <t>2681694</t>
  </si>
  <si>
    <t>尚客优精选酒店(枣庄振兴路吉品街店)</t>
  </si>
  <si>
    <t>90.00</t>
  </si>
  <si>
    <t>2022-09-07 08:38:24</t>
  </si>
  <si>
    <t>2681659</t>
  </si>
  <si>
    <t>格林豪泰(明光池河大道店)</t>
  </si>
  <si>
    <t>2022-09-07 07:39:26</t>
  </si>
  <si>
    <t>2022-09-06</t>
  </si>
  <si>
    <t>2681466</t>
  </si>
  <si>
    <t>台北美福大饭店</t>
  </si>
  <si>
    <t>CHIA MINCHUNG</t>
  </si>
  <si>
    <t>1352.00</t>
  </si>
  <si>
    <t>2022-09-06 23:22:39</t>
  </si>
  <si>
    <t>2681277</t>
  </si>
  <si>
    <t>IU酒店(毕节草海店)</t>
  </si>
  <si>
    <t>80.00</t>
  </si>
  <si>
    <t>2022-09-06 20:51:19</t>
  </si>
  <si>
    <t>2681167</t>
  </si>
  <si>
    <t>香港大都酒店</t>
  </si>
  <si>
    <t>NG CHEUK YING</t>
  </si>
  <si>
    <t>834.00</t>
  </si>
  <si>
    <t>2022-09-06 18:44:18</t>
  </si>
  <si>
    <t>2022-09-02</t>
  </si>
  <si>
    <t>2676524</t>
  </si>
  <si>
    <t>汉庭酒店(北京王府井协和医院店)</t>
  </si>
  <si>
    <t>355.00</t>
  </si>
  <si>
    <t>2022-09-02 13:05:20</t>
  </si>
  <si>
    <t>2022-09-01</t>
  </si>
  <si>
    <t>2675793</t>
  </si>
  <si>
    <t>M1酒店</t>
  </si>
  <si>
    <t>PENG FUHUA</t>
  </si>
  <si>
    <t>2022-09-05</t>
  </si>
  <si>
    <t>1713.00</t>
  </si>
  <si>
    <t>2022-09-01 20:22:00</t>
  </si>
  <si>
    <t>2675779</t>
  </si>
  <si>
    <t>福容大饭店(台北一馆)</t>
  </si>
  <si>
    <t>CHANG NENCHUNG</t>
  </si>
  <si>
    <t>535.00</t>
  </si>
  <si>
    <t>2022-09-01 20:13:00</t>
  </si>
  <si>
    <t>2675775</t>
  </si>
  <si>
    <t>海友酒店(上海城隍庙店)</t>
  </si>
  <si>
    <t>2022-09-01 20:09:40</t>
  </si>
  <si>
    <t>2675135</t>
  </si>
  <si>
    <t>汉庭酒店(济南千佛山店)</t>
  </si>
  <si>
    <t>165.00</t>
  </si>
  <si>
    <t>2022-09-01 10:37:15</t>
  </si>
  <si>
    <t>2022-08-27</t>
  </si>
  <si>
    <t>2670213</t>
  </si>
  <si>
    <t>格林豪泰智选酒店(锦州港笔架山店)</t>
  </si>
  <si>
    <t>2022-08-27 19:44:39</t>
  </si>
  <si>
    <t>2022-08-26</t>
  </si>
  <si>
    <t>2669005</t>
  </si>
  <si>
    <t>西双版纳悦椿温泉度假酒店</t>
  </si>
  <si>
    <t>1582.00</t>
  </si>
  <si>
    <t>2022-08-26 22:14:27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</si>
</sst>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44810</v>
      </c>
      <c r="G2" s="6">
        <v>44812</v>
      </c>
      <c r="H2" s="4">
        <v>1</v>
      </c>
      <c r="I2" s="4">
        <v>2</v>
      </c>
      <c r="J2" s="4">
        <v>2</v>
      </c>
      <c r="K2" s="4" t="s">
        <v>30</v>
      </c>
      <c r="L2" s="4">
        <v>1582</v>
      </c>
      <c r="M2" s="4">
        <v>1582</v>
      </c>
      <c r="N2" s="4" t="s">
        <v>31</v>
      </c>
      <c r="O2" s="4" t="s">
        <v>32</v>
      </c>
      <c r="P2" s="4" t="s">
        <v>33</v>
      </c>
      <c r="Q2" s="4">
        <v>0</v>
      </c>
      <c r="R2" s="7">
        <v>44799</v>
      </c>
      <c r="S2" s="6">
        <v>44827</v>
      </c>
      <c r="T2" s="4" t="s">
        <v>34</v>
      </c>
      <c r="U2" s="4">
        <v>1582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44811</v>
      </c>
      <c r="G3" s="6">
        <v>44812</v>
      </c>
      <c r="H3" s="4">
        <v>1</v>
      </c>
      <c r="I3" s="4">
        <v>1</v>
      </c>
      <c r="J3" s="4">
        <v>1</v>
      </c>
      <c r="K3" s="4" t="s">
        <v>30</v>
      </c>
      <c r="L3" s="4">
        <v>340</v>
      </c>
      <c r="M3" s="4">
        <v>340</v>
      </c>
      <c r="N3" s="4" t="s">
        <v>40</v>
      </c>
      <c r="O3" s="4" t="s">
        <v>32</v>
      </c>
      <c r="P3" s="4" t="s">
        <v>33</v>
      </c>
      <c r="Q3" s="4">
        <v>0</v>
      </c>
      <c r="R3" s="7">
        <v>44800</v>
      </c>
      <c r="S3" s="6">
        <v>44827</v>
      </c>
      <c r="T3" s="4" t="s">
        <v>34</v>
      </c>
      <c r="U3" s="4">
        <v>340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37</v>
      </c>
      <c r="B4" s="4" t="s">
        <v>26</v>
      </c>
      <c r="C4" s="4" t="s">
        <v>42</v>
      </c>
      <c r="D4" s="4" t="s">
        <v>38</v>
      </c>
      <c r="E4" s="4" t="s">
        <v>39</v>
      </c>
      <c r="F4" s="6">
        <v>44811</v>
      </c>
      <c r="G4" s="6">
        <v>44812</v>
      </c>
      <c r="H4" s="4">
        <v>1</v>
      </c>
      <c r="I4" s="4">
        <v>1</v>
      </c>
      <c r="J4" s="4">
        <v>1</v>
      </c>
      <c r="K4" s="4" t="s">
        <v>30</v>
      </c>
      <c r="L4" s="4">
        <v>-340</v>
      </c>
      <c r="M4" s="4">
        <v>-340</v>
      </c>
      <c r="N4" s="4" t="s">
        <v>40</v>
      </c>
      <c r="O4" s="4" t="s">
        <v>32</v>
      </c>
      <c r="P4" s="4" t="s">
        <v>33</v>
      </c>
      <c r="Q4" s="4">
        <v>0</v>
      </c>
      <c r="R4" s="7">
        <v>44800</v>
      </c>
      <c r="S4" s="6">
        <v>44827</v>
      </c>
      <c r="T4" s="4" t="s">
        <v>34</v>
      </c>
      <c r="U4" s="4">
        <v>-340</v>
      </c>
      <c r="V4" s="4">
        <v>0</v>
      </c>
      <c r="W4" s="4">
        <v>0</v>
      </c>
      <c r="X4" s="4" t="s">
        <v>35</v>
      </c>
      <c r="Y4" s="4" t="s">
        <v>41</v>
      </c>
    </row>
    <row r="5" s="4" customFormat="1" spans="1:25">
      <c r="A5" s="4" t="s">
        <v>37</v>
      </c>
      <c r="B5" s="4" t="s">
        <v>26</v>
      </c>
      <c r="C5" s="4" t="s">
        <v>43</v>
      </c>
      <c r="D5" s="4" t="s">
        <v>38</v>
      </c>
      <c r="E5" s="4" t="s">
        <v>39</v>
      </c>
      <c r="F5" s="6">
        <v>44811</v>
      </c>
      <c r="G5" s="6">
        <v>44812</v>
      </c>
      <c r="H5" s="4">
        <v>1</v>
      </c>
      <c r="I5" s="4">
        <v>1</v>
      </c>
      <c r="J5" s="4">
        <v>1</v>
      </c>
      <c r="K5" s="4" t="s">
        <v>30</v>
      </c>
      <c r="L5" s="4">
        <v>0</v>
      </c>
      <c r="M5" s="4">
        <v>0</v>
      </c>
      <c r="N5" s="4" t="s">
        <v>40</v>
      </c>
      <c r="O5" s="4" t="s">
        <v>32</v>
      </c>
      <c r="P5" s="4" t="s">
        <v>33</v>
      </c>
      <c r="Q5" s="4">
        <v>0</v>
      </c>
      <c r="R5" s="7">
        <v>44800</v>
      </c>
      <c r="S5" s="6">
        <v>44827</v>
      </c>
      <c r="T5" s="4" t="s">
        <v>34</v>
      </c>
      <c r="U5" s="4">
        <v>0</v>
      </c>
      <c r="V5" s="4">
        <v>0</v>
      </c>
      <c r="W5" s="4">
        <v>0</v>
      </c>
      <c r="X5" s="4" t="s">
        <v>35</v>
      </c>
      <c r="Y5" s="4" t="s">
        <v>41</v>
      </c>
    </row>
    <row r="6" s="4" customFormat="1" spans="1:25">
      <c r="A6" s="4" t="s">
        <v>44</v>
      </c>
      <c r="B6" s="4" t="s">
        <v>26</v>
      </c>
      <c r="C6" s="4" t="s">
        <v>27</v>
      </c>
      <c r="D6" s="4" t="s">
        <v>45</v>
      </c>
      <c r="E6" s="4" t="s">
        <v>46</v>
      </c>
      <c r="F6" s="6">
        <v>44811</v>
      </c>
      <c r="G6" s="6">
        <v>44812</v>
      </c>
      <c r="H6" s="4">
        <v>1</v>
      </c>
      <c r="I6" s="4">
        <v>1</v>
      </c>
      <c r="J6" s="4">
        <v>1</v>
      </c>
      <c r="K6" s="4" t="s">
        <v>30</v>
      </c>
      <c r="L6" s="4">
        <v>165</v>
      </c>
      <c r="M6" s="4">
        <v>165</v>
      </c>
      <c r="N6" s="4" t="s">
        <v>47</v>
      </c>
      <c r="O6" s="4" t="s">
        <v>32</v>
      </c>
      <c r="P6" s="4" t="s">
        <v>33</v>
      </c>
      <c r="Q6" s="4">
        <v>0</v>
      </c>
      <c r="R6" s="7">
        <v>44805</v>
      </c>
      <c r="S6" s="6">
        <v>44827</v>
      </c>
      <c r="T6" s="4" t="s">
        <v>34</v>
      </c>
      <c r="U6" s="4">
        <v>165</v>
      </c>
      <c r="V6" s="4">
        <v>0</v>
      </c>
      <c r="W6" s="4">
        <v>0</v>
      </c>
      <c r="X6" s="4" t="s">
        <v>35</v>
      </c>
      <c r="Y6" s="4" t="s">
        <v>48</v>
      </c>
    </row>
    <row r="7" s="4" customFormat="1" spans="1:25">
      <c r="A7" s="4" t="s">
        <v>49</v>
      </c>
      <c r="B7" s="4" t="s">
        <v>26</v>
      </c>
      <c r="C7" s="4" t="s">
        <v>27</v>
      </c>
      <c r="D7" s="4" t="s">
        <v>50</v>
      </c>
      <c r="E7" s="4" t="s">
        <v>51</v>
      </c>
      <c r="F7" s="6">
        <v>44811</v>
      </c>
      <c r="G7" s="6">
        <v>44812</v>
      </c>
      <c r="H7" s="4">
        <v>1</v>
      </c>
      <c r="I7" s="4">
        <v>1</v>
      </c>
      <c r="J7" s="4">
        <v>1</v>
      </c>
      <c r="K7" s="4" t="s">
        <v>30</v>
      </c>
      <c r="L7" s="4">
        <v>131</v>
      </c>
      <c r="M7" s="4">
        <v>131</v>
      </c>
      <c r="N7" s="4" t="s">
        <v>52</v>
      </c>
      <c r="O7" s="4" t="s">
        <v>32</v>
      </c>
      <c r="P7" s="4" t="s">
        <v>33</v>
      </c>
      <c r="Q7" s="4">
        <v>0</v>
      </c>
      <c r="R7" s="7">
        <v>44805</v>
      </c>
      <c r="S7" s="6">
        <v>44827</v>
      </c>
      <c r="T7" s="4" t="s">
        <v>34</v>
      </c>
      <c r="U7" s="4">
        <v>131</v>
      </c>
      <c r="V7" s="4">
        <v>0</v>
      </c>
      <c r="W7" s="4">
        <v>0</v>
      </c>
      <c r="X7" s="4" t="s">
        <v>35</v>
      </c>
      <c r="Y7" s="4" t="s">
        <v>53</v>
      </c>
    </row>
    <row r="8" s="4" customFormat="1" spans="1:25">
      <c r="A8" s="4" t="s">
        <v>54</v>
      </c>
      <c r="B8" s="4" t="s">
        <v>26</v>
      </c>
      <c r="C8" s="4" t="s">
        <v>27</v>
      </c>
      <c r="D8" s="4" t="s">
        <v>55</v>
      </c>
      <c r="E8" s="4" t="s">
        <v>56</v>
      </c>
      <c r="F8" s="6">
        <v>44811</v>
      </c>
      <c r="G8" s="6">
        <v>44812</v>
      </c>
      <c r="H8" s="4">
        <v>1</v>
      </c>
      <c r="I8" s="4">
        <v>1</v>
      </c>
      <c r="J8" s="4">
        <v>1</v>
      </c>
      <c r="K8" s="4" t="s">
        <v>30</v>
      </c>
      <c r="L8" s="4">
        <v>535</v>
      </c>
      <c r="M8" s="4">
        <v>535</v>
      </c>
      <c r="N8" s="4" t="s">
        <v>57</v>
      </c>
      <c r="O8" s="4" t="s">
        <v>32</v>
      </c>
      <c r="P8" s="4" t="s">
        <v>33</v>
      </c>
      <c r="Q8" s="4">
        <v>0</v>
      </c>
      <c r="R8" s="7">
        <v>44805</v>
      </c>
      <c r="S8" s="6">
        <v>44827</v>
      </c>
      <c r="T8" s="4" t="s">
        <v>34</v>
      </c>
      <c r="U8" s="4">
        <v>535</v>
      </c>
      <c r="V8" s="4">
        <v>0</v>
      </c>
      <c r="W8" s="4">
        <v>0</v>
      </c>
      <c r="X8" s="4" t="s">
        <v>35</v>
      </c>
      <c r="Y8" s="4" t="s">
        <v>58</v>
      </c>
    </row>
    <row r="9" s="4" customFormat="1" spans="1:25">
      <c r="A9" s="4" t="s">
        <v>59</v>
      </c>
      <c r="B9" s="4" t="s">
        <v>26</v>
      </c>
      <c r="C9" s="4" t="s">
        <v>27</v>
      </c>
      <c r="D9" s="4" t="s">
        <v>60</v>
      </c>
      <c r="E9" s="4" t="s">
        <v>61</v>
      </c>
      <c r="F9" s="6">
        <v>44809</v>
      </c>
      <c r="G9" s="6">
        <v>44812</v>
      </c>
      <c r="H9" s="4">
        <v>1</v>
      </c>
      <c r="I9" s="4">
        <v>3</v>
      </c>
      <c r="J9" s="4">
        <v>3</v>
      </c>
      <c r="K9" s="4" t="s">
        <v>30</v>
      </c>
      <c r="L9" s="4">
        <v>1713</v>
      </c>
      <c r="M9" s="4">
        <v>1713</v>
      </c>
      <c r="N9" s="4" t="s">
        <v>62</v>
      </c>
      <c r="O9" s="4" t="s">
        <v>32</v>
      </c>
      <c r="P9" s="4" t="s">
        <v>33</v>
      </c>
      <c r="Q9" s="4">
        <v>0</v>
      </c>
      <c r="R9" s="7">
        <v>44805</v>
      </c>
      <c r="S9" s="6">
        <v>44827</v>
      </c>
      <c r="T9" s="4" t="s">
        <v>34</v>
      </c>
      <c r="U9" s="4">
        <v>1713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63</v>
      </c>
      <c r="B10" s="4" t="s">
        <v>26</v>
      </c>
      <c r="C10" s="4" t="s">
        <v>27</v>
      </c>
      <c r="D10" s="4" t="s">
        <v>64</v>
      </c>
      <c r="E10" s="4" t="s">
        <v>46</v>
      </c>
      <c r="F10" s="6">
        <v>44811</v>
      </c>
      <c r="G10" s="6">
        <v>44812</v>
      </c>
      <c r="H10" s="4">
        <v>1</v>
      </c>
      <c r="I10" s="4">
        <v>1</v>
      </c>
      <c r="J10" s="4">
        <v>1</v>
      </c>
      <c r="K10" s="4" t="s">
        <v>30</v>
      </c>
      <c r="L10" s="4">
        <v>355</v>
      </c>
      <c r="M10" s="4">
        <v>355</v>
      </c>
      <c r="N10" s="4" t="s">
        <v>65</v>
      </c>
      <c r="O10" s="4" t="s">
        <v>32</v>
      </c>
      <c r="P10" s="4" t="s">
        <v>33</v>
      </c>
      <c r="Q10" s="4">
        <v>0</v>
      </c>
      <c r="R10" s="7">
        <v>44806</v>
      </c>
      <c r="S10" s="6">
        <v>44827</v>
      </c>
      <c r="T10" s="4" t="s">
        <v>34</v>
      </c>
      <c r="U10" s="4">
        <v>355</v>
      </c>
      <c r="V10" s="4">
        <v>0</v>
      </c>
      <c r="W10" s="4">
        <v>0</v>
      </c>
      <c r="X10" s="4" t="s">
        <v>66</v>
      </c>
      <c r="Y10" s="4" t="s">
        <v>67</v>
      </c>
    </row>
    <row r="11" s="4" customFormat="1" spans="1:25">
      <c r="A11" s="4" t="s">
        <v>49</v>
      </c>
      <c r="B11" s="4" t="s">
        <v>26</v>
      </c>
      <c r="C11" s="4" t="s">
        <v>42</v>
      </c>
      <c r="D11" s="4" t="s">
        <v>50</v>
      </c>
      <c r="E11" s="4" t="s">
        <v>51</v>
      </c>
      <c r="F11" s="6">
        <v>44811</v>
      </c>
      <c r="G11" s="6">
        <v>44812</v>
      </c>
      <c r="H11" s="4">
        <v>1</v>
      </c>
      <c r="I11" s="4">
        <v>1</v>
      </c>
      <c r="J11" s="4">
        <v>1</v>
      </c>
      <c r="K11" s="4" t="s">
        <v>30</v>
      </c>
      <c r="L11" s="4">
        <v>-131</v>
      </c>
      <c r="M11" s="4">
        <v>-131</v>
      </c>
      <c r="N11" s="4" t="s">
        <v>52</v>
      </c>
      <c r="O11" s="4" t="s">
        <v>32</v>
      </c>
      <c r="P11" s="4" t="s">
        <v>33</v>
      </c>
      <c r="Q11" s="4">
        <v>0</v>
      </c>
      <c r="R11" s="7">
        <v>44805</v>
      </c>
      <c r="S11" s="6">
        <v>44827</v>
      </c>
      <c r="T11" s="4" t="s">
        <v>34</v>
      </c>
      <c r="U11" s="4">
        <v>-131</v>
      </c>
      <c r="V11" s="4">
        <v>0</v>
      </c>
      <c r="W11" s="4">
        <v>0</v>
      </c>
      <c r="X11" s="4" t="s">
        <v>35</v>
      </c>
      <c r="Y11" s="4" t="s">
        <v>53</v>
      </c>
    </row>
    <row r="12" s="4" customFormat="1" spans="1:25">
      <c r="A12" s="4" t="s">
        <v>68</v>
      </c>
      <c r="B12" s="4" t="s">
        <v>26</v>
      </c>
      <c r="C12" s="4" t="s">
        <v>27</v>
      </c>
      <c r="D12" s="4" t="s">
        <v>69</v>
      </c>
      <c r="E12" s="4" t="s">
        <v>70</v>
      </c>
      <c r="F12" s="6">
        <v>44810</v>
      </c>
      <c r="G12" s="6">
        <v>44812</v>
      </c>
      <c r="H12" s="4">
        <v>1</v>
      </c>
      <c r="I12" s="4">
        <v>2</v>
      </c>
      <c r="J12" s="4">
        <v>2</v>
      </c>
      <c r="K12" s="4" t="s">
        <v>30</v>
      </c>
      <c r="L12" s="4">
        <v>834</v>
      </c>
      <c r="M12" s="4">
        <v>834</v>
      </c>
      <c r="N12" s="4" t="s">
        <v>71</v>
      </c>
      <c r="O12" s="4" t="s">
        <v>32</v>
      </c>
      <c r="P12" s="4" t="s">
        <v>33</v>
      </c>
      <c r="Q12" s="4">
        <v>0</v>
      </c>
      <c r="R12" s="7">
        <v>44810</v>
      </c>
      <c r="S12" s="6">
        <v>44827</v>
      </c>
      <c r="T12" s="4" t="s">
        <v>34</v>
      </c>
      <c r="U12" s="4">
        <v>834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72</v>
      </c>
      <c r="B13" s="4" t="s">
        <v>26</v>
      </c>
      <c r="C13" s="4" t="s">
        <v>27</v>
      </c>
      <c r="D13" s="4" t="s">
        <v>73</v>
      </c>
      <c r="E13" s="4" t="s">
        <v>74</v>
      </c>
      <c r="F13" s="6">
        <v>44811</v>
      </c>
      <c r="G13" s="6">
        <v>44812</v>
      </c>
      <c r="H13" s="4">
        <v>1</v>
      </c>
      <c r="I13" s="4">
        <v>1</v>
      </c>
      <c r="J13" s="4">
        <v>1</v>
      </c>
      <c r="K13" s="4" t="s">
        <v>30</v>
      </c>
      <c r="L13" s="4">
        <v>80</v>
      </c>
      <c r="M13" s="4">
        <v>80</v>
      </c>
      <c r="N13" s="4" t="s">
        <v>75</v>
      </c>
      <c r="O13" s="4" t="s">
        <v>32</v>
      </c>
      <c r="P13" s="4" t="s">
        <v>33</v>
      </c>
      <c r="Q13" s="4">
        <v>0</v>
      </c>
      <c r="R13" s="7">
        <v>44810</v>
      </c>
      <c r="S13" s="6">
        <v>44827</v>
      </c>
      <c r="T13" s="4" t="s">
        <v>34</v>
      </c>
      <c r="U13" s="4">
        <v>80</v>
      </c>
      <c r="V13" s="4">
        <v>0</v>
      </c>
      <c r="W13" s="4">
        <v>0</v>
      </c>
      <c r="X13" s="4" t="s">
        <v>35</v>
      </c>
      <c r="Y13" s="4" t="s">
        <v>76</v>
      </c>
    </row>
    <row r="14" s="4" customFormat="1" spans="1:25">
      <c r="A14" s="4" t="s">
        <v>77</v>
      </c>
      <c r="B14" s="4" t="s">
        <v>26</v>
      </c>
      <c r="C14" s="4" t="s">
        <v>27</v>
      </c>
      <c r="D14" s="4" t="s">
        <v>78</v>
      </c>
      <c r="E14" s="4" t="s">
        <v>79</v>
      </c>
      <c r="F14" s="6">
        <v>44811</v>
      </c>
      <c r="G14" s="6">
        <v>44812</v>
      </c>
      <c r="H14" s="4">
        <v>1</v>
      </c>
      <c r="I14" s="4">
        <v>1</v>
      </c>
      <c r="J14" s="4">
        <v>1</v>
      </c>
      <c r="K14" s="4" t="s">
        <v>30</v>
      </c>
      <c r="L14" s="4">
        <v>1352</v>
      </c>
      <c r="M14" s="4">
        <v>1352</v>
      </c>
      <c r="N14" s="4" t="s">
        <v>80</v>
      </c>
      <c r="O14" s="4" t="s">
        <v>32</v>
      </c>
      <c r="P14" s="4" t="s">
        <v>33</v>
      </c>
      <c r="Q14" s="4">
        <v>0</v>
      </c>
      <c r="R14" s="7">
        <v>44810</v>
      </c>
      <c r="S14" s="6">
        <v>44827</v>
      </c>
      <c r="T14" s="4" t="s">
        <v>34</v>
      </c>
      <c r="U14" s="4">
        <v>1352</v>
      </c>
      <c r="V14" s="4">
        <v>0</v>
      </c>
      <c r="W14" s="4">
        <v>0</v>
      </c>
      <c r="X14" s="4" t="s">
        <v>35</v>
      </c>
      <c r="Y14" s="4" t="s">
        <v>81</v>
      </c>
    </row>
    <row r="15" s="4" customFormat="1" spans="1:25">
      <c r="A15" s="4" t="s">
        <v>82</v>
      </c>
      <c r="B15" s="4" t="s">
        <v>26</v>
      </c>
      <c r="C15" s="4" t="s">
        <v>27</v>
      </c>
      <c r="D15" s="4" t="s">
        <v>83</v>
      </c>
      <c r="E15" s="4" t="s">
        <v>84</v>
      </c>
      <c r="F15" s="6">
        <v>44811</v>
      </c>
      <c r="G15" s="6">
        <v>44812</v>
      </c>
      <c r="H15" s="4">
        <v>1</v>
      </c>
      <c r="I15" s="4">
        <v>1</v>
      </c>
      <c r="J15" s="4">
        <v>1</v>
      </c>
      <c r="K15" s="4" t="s">
        <v>30</v>
      </c>
      <c r="L15" s="4">
        <v>182</v>
      </c>
      <c r="M15" s="4">
        <v>182</v>
      </c>
      <c r="N15" s="4" t="s">
        <v>85</v>
      </c>
      <c r="O15" s="4" t="s">
        <v>32</v>
      </c>
      <c r="P15" s="4" t="s">
        <v>33</v>
      </c>
      <c r="Q15" s="4">
        <v>0</v>
      </c>
      <c r="R15" s="7">
        <v>44811</v>
      </c>
      <c r="S15" s="6">
        <v>44827</v>
      </c>
      <c r="T15" s="4" t="s">
        <v>34</v>
      </c>
      <c r="U15" s="4">
        <v>182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82</v>
      </c>
      <c r="B16" s="4" t="s">
        <v>26</v>
      </c>
      <c r="C16" s="4" t="s">
        <v>42</v>
      </c>
      <c r="D16" s="4" t="s">
        <v>83</v>
      </c>
      <c r="E16" s="4" t="s">
        <v>84</v>
      </c>
      <c r="F16" s="6">
        <v>44811</v>
      </c>
      <c r="G16" s="6">
        <v>44812</v>
      </c>
      <c r="H16" s="4">
        <v>1</v>
      </c>
      <c r="I16" s="4">
        <v>1</v>
      </c>
      <c r="J16" s="4">
        <v>1</v>
      </c>
      <c r="K16" s="4" t="s">
        <v>30</v>
      </c>
      <c r="L16" s="4">
        <v>-182</v>
      </c>
      <c r="M16" s="4">
        <v>-182</v>
      </c>
      <c r="N16" s="4" t="s">
        <v>85</v>
      </c>
      <c r="O16" s="4" t="s">
        <v>32</v>
      </c>
      <c r="P16" s="4" t="s">
        <v>33</v>
      </c>
      <c r="Q16" s="4">
        <v>0</v>
      </c>
      <c r="R16" s="7">
        <v>44811</v>
      </c>
      <c r="S16" s="6">
        <v>44827</v>
      </c>
      <c r="T16" s="4" t="s">
        <v>34</v>
      </c>
      <c r="U16" s="4">
        <v>-182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86</v>
      </c>
      <c r="B17" s="4" t="s">
        <v>26</v>
      </c>
      <c r="C17" s="4" t="s">
        <v>27</v>
      </c>
      <c r="D17" s="4" t="s">
        <v>87</v>
      </c>
      <c r="E17" s="4" t="s">
        <v>88</v>
      </c>
      <c r="F17" s="6">
        <v>44811</v>
      </c>
      <c r="G17" s="6">
        <v>44812</v>
      </c>
      <c r="H17" s="4">
        <v>1</v>
      </c>
      <c r="I17" s="4">
        <v>1</v>
      </c>
      <c r="J17" s="4">
        <v>1</v>
      </c>
      <c r="K17" s="4" t="s">
        <v>30</v>
      </c>
      <c r="L17" s="4">
        <v>144</v>
      </c>
      <c r="M17" s="4">
        <v>144</v>
      </c>
      <c r="N17" s="4" t="s">
        <v>89</v>
      </c>
      <c r="O17" s="4" t="s">
        <v>32</v>
      </c>
      <c r="P17" s="4" t="s">
        <v>33</v>
      </c>
      <c r="Q17" s="4">
        <v>0</v>
      </c>
      <c r="R17" s="7">
        <v>44811</v>
      </c>
      <c r="S17" s="6">
        <v>44827</v>
      </c>
      <c r="T17" s="4" t="s">
        <v>34</v>
      </c>
      <c r="U17" s="4">
        <v>144</v>
      </c>
      <c r="V17" s="4">
        <v>0</v>
      </c>
      <c r="W17" s="4">
        <v>0</v>
      </c>
      <c r="X17" s="4" t="s">
        <v>35</v>
      </c>
      <c r="Y17" s="4" t="s">
        <v>90</v>
      </c>
    </row>
    <row r="18" s="4" customFormat="1" spans="1:25">
      <c r="A18" s="4" t="s">
        <v>91</v>
      </c>
      <c r="B18" s="4" t="s">
        <v>26</v>
      </c>
      <c r="C18" s="4" t="s">
        <v>27</v>
      </c>
      <c r="D18" s="4" t="s">
        <v>92</v>
      </c>
      <c r="E18" s="4" t="s">
        <v>93</v>
      </c>
      <c r="F18" s="6">
        <v>44811</v>
      </c>
      <c r="G18" s="6">
        <v>44812</v>
      </c>
      <c r="H18" s="4">
        <v>1</v>
      </c>
      <c r="I18" s="4">
        <v>1</v>
      </c>
      <c r="J18" s="4">
        <v>1</v>
      </c>
      <c r="K18" s="4" t="s">
        <v>30</v>
      </c>
      <c r="L18" s="4">
        <v>90</v>
      </c>
      <c r="M18" s="4">
        <v>90</v>
      </c>
      <c r="N18" s="4" t="s">
        <v>94</v>
      </c>
      <c r="O18" s="4" t="s">
        <v>32</v>
      </c>
      <c r="P18" s="4" t="s">
        <v>33</v>
      </c>
      <c r="Q18" s="4">
        <v>0</v>
      </c>
      <c r="R18" s="7">
        <v>44811</v>
      </c>
      <c r="S18" s="6">
        <v>44827</v>
      </c>
      <c r="T18" s="4" t="s">
        <v>34</v>
      </c>
      <c r="U18" s="4">
        <v>90</v>
      </c>
      <c r="V18" s="4">
        <v>0</v>
      </c>
      <c r="W18" s="4">
        <v>0</v>
      </c>
      <c r="X18" s="4" t="s">
        <v>35</v>
      </c>
      <c r="Y18" s="4" t="s">
        <v>95</v>
      </c>
    </row>
    <row r="19" s="4" customFormat="1" spans="1:25">
      <c r="A19" s="4" t="s">
        <v>96</v>
      </c>
      <c r="B19" s="4" t="s">
        <v>26</v>
      </c>
      <c r="C19" s="4" t="s">
        <v>27</v>
      </c>
      <c r="D19" s="4" t="s">
        <v>97</v>
      </c>
      <c r="E19" s="4" t="s">
        <v>98</v>
      </c>
      <c r="F19" s="6">
        <v>44811</v>
      </c>
      <c r="G19" s="6">
        <v>44812</v>
      </c>
      <c r="H19" s="4">
        <v>1</v>
      </c>
      <c r="I19" s="4">
        <v>1</v>
      </c>
      <c r="J19" s="4">
        <v>1</v>
      </c>
      <c r="K19" s="4" t="s">
        <v>30</v>
      </c>
      <c r="L19" s="4">
        <v>178</v>
      </c>
      <c r="M19" s="4">
        <v>178</v>
      </c>
      <c r="N19" s="4" t="s">
        <v>99</v>
      </c>
      <c r="O19" s="4" t="s">
        <v>32</v>
      </c>
      <c r="P19" s="4" t="s">
        <v>33</v>
      </c>
      <c r="Q19" s="4">
        <v>0</v>
      </c>
      <c r="R19" s="7">
        <v>44811</v>
      </c>
      <c r="S19" s="6">
        <v>44827</v>
      </c>
      <c r="T19" s="4" t="s">
        <v>34</v>
      </c>
      <c r="U19" s="4">
        <v>178</v>
      </c>
      <c r="V19" s="4">
        <v>0</v>
      </c>
      <c r="W19" s="4">
        <v>0</v>
      </c>
      <c r="X19" s="4" t="s">
        <v>35</v>
      </c>
      <c r="Y19" s="4" t="s">
        <v>100</v>
      </c>
    </row>
    <row r="20" s="4" customFormat="1" spans="1:25">
      <c r="A20" s="4" t="s">
        <v>101</v>
      </c>
      <c r="B20" s="4" t="s">
        <v>26</v>
      </c>
      <c r="C20" s="4" t="s">
        <v>27</v>
      </c>
      <c r="D20" s="4" t="s">
        <v>102</v>
      </c>
      <c r="E20" s="4" t="s">
        <v>103</v>
      </c>
      <c r="F20" s="6">
        <v>44811</v>
      </c>
      <c r="G20" s="6">
        <v>44812</v>
      </c>
      <c r="H20" s="4">
        <v>1</v>
      </c>
      <c r="I20" s="4">
        <v>1</v>
      </c>
      <c r="J20" s="4">
        <v>1</v>
      </c>
      <c r="K20" s="4" t="s">
        <v>30</v>
      </c>
      <c r="L20" s="4">
        <v>518</v>
      </c>
      <c r="M20" s="4">
        <v>518</v>
      </c>
      <c r="N20" s="4" t="s">
        <v>104</v>
      </c>
      <c r="O20" s="4" t="s">
        <v>32</v>
      </c>
      <c r="P20" s="4" t="s">
        <v>33</v>
      </c>
      <c r="Q20" s="4">
        <v>0</v>
      </c>
      <c r="R20" s="7">
        <v>44811</v>
      </c>
      <c r="S20" s="6">
        <v>44827</v>
      </c>
      <c r="T20" s="4" t="s">
        <v>34</v>
      </c>
      <c r="U20" s="4">
        <v>518</v>
      </c>
      <c r="V20" s="4">
        <v>0</v>
      </c>
      <c r="W20" s="4">
        <v>0</v>
      </c>
      <c r="X20" s="4" t="s">
        <v>35</v>
      </c>
      <c r="Y20" s="4" t="s">
        <v>105</v>
      </c>
    </row>
    <row r="21" s="4" customFormat="1" spans="1:25">
      <c r="A21" s="4" t="s">
        <v>106</v>
      </c>
      <c r="B21" s="4" t="s">
        <v>26</v>
      </c>
      <c r="C21" s="4" t="s">
        <v>27</v>
      </c>
      <c r="D21" s="4" t="s">
        <v>107</v>
      </c>
      <c r="E21" s="4" t="s">
        <v>108</v>
      </c>
      <c r="F21" s="6">
        <v>44811</v>
      </c>
      <c r="G21" s="6">
        <v>44812</v>
      </c>
      <c r="H21" s="4">
        <v>1</v>
      </c>
      <c r="I21" s="4">
        <v>1</v>
      </c>
      <c r="J21" s="4">
        <v>1</v>
      </c>
      <c r="K21" s="4" t="s">
        <v>30</v>
      </c>
      <c r="L21" s="4">
        <v>137</v>
      </c>
      <c r="M21" s="4">
        <v>137</v>
      </c>
      <c r="N21" s="4" t="s">
        <v>109</v>
      </c>
      <c r="O21" s="4" t="s">
        <v>32</v>
      </c>
      <c r="P21" s="4" t="s">
        <v>33</v>
      </c>
      <c r="Q21" s="4">
        <v>0</v>
      </c>
      <c r="R21" s="7">
        <v>44811</v>
      </c>
      <c r="S21" s="6">
        <v>44827</v>
      </c>
      <c r="T21" s="4" t="s">
        <v>34</v>
      </c>
      <c r="U21" s="4">
        <v>137</v>
      </c>
      <c r="V21" s="4">
        <v>0</v>
      </c>
      <c r="W21" s="4">
        <v>0</v>
      </c>
      <c r="X21" s="4" t="s">
        <v>110</v>
      </c>
      <c r="Y21" s="4" t="s">
        <v>35</v>
      </c>
    </row>
    <row r="22" s="4" customFormat="1" spans="1:27">
      <c r="A22" s="4" t="s">
        <v>111</v>
      </c>
      <c r="B22" s="4" t="s">
        <v>26</v>
      </c>
      <c r="C22" s="4" t="s">
        <v>27</v>
      </c>
      <c r="D22" s="4" t="s">
        <v>112</v>
      </c>
      <c r="E22" s="4" t="s">
        <v>113</v>
      </c>
      <c r="F22" s="6">
        <v>44811</v>
      </c>
      <c r="G22" s="6">
        <v>44812</v>
      </c>
      <c r="H22" s="4">
        <v>3</v>
      </c>
      <c r="I22" s="4">
        <v>1</v>
      </c>
      <c r="J22" s="4">
        <v>3</v>
      </c>
      <c r="K22" s="4" t="s">
        <v>30</v>
      </c>
      <c r="L22" s="4">
        <v>1440</v>
      </c>
      <c r="M22" s="4">
        <v>1440</v>
      </c>
      <c r="N22" s="4" t="s">
        <v>114</v>
      </c>
      <c r="O22" s="4" t="s">
        <v>32</v>
      </c>
      <c r="P22" s="4" t="s">
        <v>33</v>
      </c>
      <c r="Q22" s="4">
        <v>0</v>
      </c>
      <c r="R22" s="7">
        <v>44811</v>
      </c>
      <c r="S22" s="6">
        <v>44827</v>
      </c>
      <c r="T22" s="4" t="s">
        <v>34</v>
      </c>
      <c r="U22" s="4">
        <v>1440</v>
      </c>
      <c r="V22" s="4">
        <v>0</v>
      </c>
      <c r="W22" s="4">
        <v>0</v>
      </c>
      <c r="X22" s="4" t="s">
        <v>35</v>
      </c>
      <c r="Y22" s="4">
        <v>2209070520</v>
      </c>
      <c r="Z22" s="4">
        <v>2209070522</v>
      </c>
      <c r="AA22" s="4" t="s">
        <v>115</v>
      </c>
    </row>
    <row r="23" s="4" customFormat="1" spans="1:25">
      <c r="A23" s="4" t="s">
        <v>116</v>
      </c>
      <c r="B23" s="4" t="s">
        <v>26</v>
      </c>
      <c r="C23" s="4" t="s">
        <v>27</v>
      </c>
      <c r="D23" s="4" t="s">
        <v>112</v>
      </c>
      <c r="E23" s="4" t="s">
        <v>113</v>
      </c>
      <c r="F23" s="6">
        <v>44811</v>
      </c>
      <c r="G23" s="6">
        <v>44812</v>
      </c>
      <c r="H23" s="4">
        <v>1</v>
      </c>
      <c r="I23" s="4">
        <v>1</v>
      </c>
      <c r="J23" s="4">
        <v>1</v>
      </c>
      <c r="K23" s="4" t="s">
        <v>30</v>
      </c>
      <c r="L23" s="4">
        <v>480</v>
      </c>
      <c r="M23" s="4">
        <v>480</v>
      </c>
      <c r="N23" s="4" t="s">
        <v>117</v>
      </c>
      <c r="O23" s="4" t="s">
        <v>32</v>
      </c>
      <c r="P23" s="4" t="s">
        <v>33</v>
      </c>
      <c r="Q23" s="4">
        <v>0</v>
      </c>
      <c r="R23" s="7">
        <v>44811</v>
      </c>
      <c r="S23" s="6">
        <v>44827</v>
      </c>
      <c r="T23" s="4" t="s">
        <v>34</v>
      </c>
      <c r="U23" s="4">
        <v>480</v>
      </c>
      <c r="V23" s="4">
        <v>0</v>
      </c>
      <c r="W23" s="4">
        <v>0</v>
      </c>
      <c r="X23" s="4" t="s">
        <v>35</v>
      </c>
      <c r="Y23" s="4" t="s">
        <v>118</v>
      </c>
    </row>
    <row r="24" s="4" customFormat="1" spans="1:25">
      <c r="A24" s="4" t="s">
        <v>119</v>
      </c>
      <c r="B24" s="4" t="s">
        <v>26</v>
      </c>
      <c r="C24" s="4" t="s">
        <v>27</v>
      </c>
      <c r="D24" s="4" t="s">
        <v>120</v>
      </c>
      <c r="E24" s="4" t="s">
        <v>121</v>
      </c>
      <c r="F24" s="6">
        <v>44811</v>
      </c>
      <c r="G24" s="6">
        <v>44812</v>
      </c>
      <c r="H24" s="4">
        <v>2</v>
      </c>
      <c r="I24" s="4">
        <v>1</v>
      </c>
      <c r="J24" s="4">
        <v>2</v>
      </c>
      <c r="K24" s="4" t="s">
        <v>30</v>
      </c>
      <c r="L24" s="4">
        <v>1036</v>
      </c>
      <c r="M24" s="4">
        <v>1036</v>
      </c>
      <c r="N24" s="4" t="s">
        <v>122</v>
      </c>
      <c r="O24" s="4" t="s">
        <v>32</v>
      </c>
      <c r="P24" s="4" t="s">
        <v>33</v>
      </c>
      <c r="Q24" s="4">
        <v>0</v>
      </c>
      <c r="R24" s="7">
        <v>44811</v>
      </c>
      <c r="S24" s="6">
        <v>44827</v>
      </c>
      <c r="T24" s="4" t="s">
        <v>34</v>
      </c>
      <c r="U24" s="4">
        <v>1036</v>
      </c>
      <c r="V24" s="4">
        <v>0</v>
      </c>
      <c r="W24" s="4">
        <v>0</v>
      </c>
      <c r="X24" s="4" t="s">
        <v>35</v>
      </c>
      <c r="Y24" s="4" t="s">
        <v>123</v>
      </c>
    </row>
    <row r="25" s="4" customFormat="1" spans="1:25">
      <c r="A25" s="4" t="s">
        <v>124</v>
      </c>
      <c r="B25" s="4" t="s">
        <v>26</v>
      </c>
      <c r="C25" s="4" t="s">
        <v>27</v>
      </c>
      <c r="D25" s="4" t="s">
        <v>125</v>
      </c>
      <c r="E25" s="4" t="s">
        <v>46</v>
      </c>
      <c r="F25" s="6">
        <v>44811</v>
      </c>
      <c r="G25" s="6">
        <v>44812</v>
      </c>
      <c r="H25" s="4">
        <v>1</v>
      </c>
      <c r="I25" s="4">
        <v>1</v>
      </c>
      <c r="J25" s="4">
        <v>1</v>
      </c>
      <c r="K25" s="4" t="s">
        <v>30</v>
      </c>
      <c r="L25" s="4">
        <v>144</v>
      </c>
      <c r="M25" s="4">
        <v>144</v>
      </c>
      <c r="N25" s="4" t="s">
        <v>126</v>
      </c>
      <c r="O25" s="4" t="s">
        <v>32</v>
      </c>
      <c r="P25" s="4" t="s">
        <v>33</v>
      </c>
      <c r="Q25" s="4">
        <v>0</v>
      </c>
      <c r="R25" s="7">
        <v>44811</v>
      </c>
      <c r="S25" s="6">
        <v>44827</v>
      </c>
      <c r="T25" s="4" t="s">
        <v>34</v>
      </c>
      <c r="U25" s="4">
        <v>144</v>
      </c>
      <c r="V25" s="4">
        <v>0</v>
      </c>
      <c r="W25" s="4">
        <v>0</v>
      </c>
      <c r="X25" s="4" t="s">
        <v>35</v>
      </c>
      <c r="Y25" s="4" t="s">
        <v>127</v>
      </c>
    </row>
    <row r="26" s="4" customFormat="1" spans="1:25">
      <c r="A26" s="4" t="s">
        <v>128</v>
      </c>
      <c r="B26" s="4" t="s">
        <v>26</v>
      </c>
      <c r="C26" s="4" t="s">
        <v>27</v>
      </c>
      <c r="D26" s="4" t="s">
        <v>129</v>
      </c>
      <c r="E26" s="4" t="s">
        <v>93</v>
      </c>
      <c r="F26" s="6">
        <v>44811</v>
      </c>
      <c r="G26" s="6">
        <v>44812</v>
      </c>
      <c r="H26" s="4">
        <v>1</v>
      </c>
      <c r="I26" s="4">
        <v>1</v>
      </c>
      <c r="J26" s="4">
        <v>1</v>
      </c>
      <c r="K26" s="4" t="s">
        <v>30</v>
      </c>
      <c r="L26" s="4">
        <v>105</v>
      </c>
      <c r="M26" s="4">
        <v>105</v>
      </c>
      <c r="N26" s="4" t="s">
        <v>130</v>
      </c>
      <c r="O26" s="4" t="s">
        <v>32</v>
      </c>
      <c r="P26" s="4" t="s">
        <v>33</v>
      </c>
      <c r="Q26" s="4">
        <v>0</v>
      </c>
      <c r="R26" s="7">
        <v>44811</v>
      </c>
      <c r="S26" s="6">
        <v>44827</v>
      </c>
      <c r="T26" s="4" t="s">
        <v>34</v>
      </c>
      <c r="U26" s="4">
        <v>105</v>
      </c>
      <c r="V26" s="4">
        <v>0</v>
      </c>
      <c r="W26" s="4">
        <v>0</v>
      </c>
      <c r="X26" s="4" t="s">
        <v>35</v>
      </c>
      <c r="Y26" s="4" t="s">
        <v>131</v>
      </c>
    </row>
    <row r="27" s="4" customFormat="1" spans="1:25">
      <c r="A27" s="4" t="s">
        <v>132</v>
      </c>
      <c r="B27" s="4" t="s">
        <v>26</v>
      </c>
      <c r="C27" s="4" t="s">
        <v>27</v>
      </c>
      <c r="D27" s="4" t="s">
        <v>107</v>
      </c>
      <c r="E27" s="4" t="s">
        <v>108</v>
      </c>
      <c r="F27" s="6">
        <v>44811</v>
      </c>
      <c r="G27" s="6">
        <v>44812</v>
      </c>
      <c r="H27" s="4">
        <v>1</v>
      </c>
      <c r="I27" s="4">
        <v>1</v>
      </c>
      <c r="J27" s="4">
        <v>1</v>
      </c>
      <c r="K27" s="4" t="s">
        <v>30</v>
      </c>
      <c r="L27" s="4">
        <v>137</v>
      </c>
      <c r="M27" s="4">
        <v>137</v>
      </c>
      <c r="N27" s="4" t="s">
        <v>133</v>
      </c>
      <c r="O27" s="4" t="s">
        <v>32</v>
      </c>
      <c r="P27" s="4" t="s">
        <v>33</v>
      </c>
      <c r="Q27" s="4">
        <v>0</v>
      </c>
      <c r="R27" s="7">
        <v>44811</v>
      </c>
      <c r="S27" s="6">
        <v>44827</v>
      </c>
      <c r="T27" s="4" t="s">
        <v>34</v>
      </c>
      <c r="U27" s="4">
        <v>137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134</v>
      </c>
      <c r="B28" s="4" t="s">
        <v>26</v>
      </c>
      <c r="C28" s="4" t="s">
        <v>27</v>
      </c>
      <c r="D28" s="4" t="s">
        <v>135</v>
      </c>
      <c r="E28" s="4" t="s">
        <v>136</v>
      </c>
      <c r="F28" s="6">
        <v>44811</v>
      </c>
      <c r="G28" s="6">
        <v>44812</v>
      </c>
      <c r="H28" s="4">
        <v>1</v>
      </c>
      <c r="I28" s="4">
        <v>1</v>
      </c>
      <c r="J28" s="4">
        <v>1</v>
      </c>
      <c r="K28" s="4" t="s">
        <v>30</v>
      </c>
      <c r="L28" s="4">
        <v>508</v>
      </c>
      <c r="M28" s="4">
        <v>508</v>
      </c>
      <c r="N28" s="4" t="s">
        <v>137</v>
      </c>
      <c r="O28" s="4" t="s">
        <v>32</v>
      </c>
      <c r="P28" s="4" t="s">
        <v>33</v>
      </c>
      <c r="Q28" s="4">
        <v>0</v>
      </c>
      <c r="R28" s="7">
        <v>44811</v>
      </c>
      <c r="S28" s="6">
        <v>44827</v>
      </c>
      <c r="T28" s="4" t="s">
        <v>34</v>
      </c>
      <c r="U28" s="4">
        <v>508</v>
      </c>
      <c r="V28" s="4">
        <v>0</v>
      </c>
      <c r="W28" s="4">
        <v>0</v>
      </c>
      <c r="X28" s="4" t="s">
        <v>35</v>
      </c>
      <c r="Y28" s="4" t="s">
        <v>138</v>
      </c>
    </row>
    <row r="29" s="4" customFormat="1" spans="1:25">
      <c r="A29" s="4" t="s">
        <v>139</v>
      </c>
      <c r="B29" s="4" t="s">
        <v>26</v>
      </c>
      <c r="C29" s="4" t="s">
        <v>27</v>
      </c>
      <c r="D29" s="4" t="s">
        <v>140</v>
      </c>
      <c r="E29" s="4" t="s">
        <v>141</v>
      </c>
      <c r="F29" s="6">
        <v>44811</v>
      </c>
      <c r="G29" s="6">
        <v>44812</v>
      </c>
      <c r="H29" s="4">
        <v>1</v>
      </c>
      <c r="I29" s="4">
        <v>1</v>
      </c>
      <c r="J29" s="4">
        <v>1</v>
      </c>
      <c r="K29" s="4" t="s">
        <v>30</v>
      </c>
      <c r="L29" s="4">
        <v>126</v>
      </c>
      <c r="M29" s="4">
        <v>126</v>
      </c>
      <c r="N29" s="4" t="s">
        <v>142</v>
      </c>
      <c r="O29" s="4" t="s">
        <v>32</v>
      </c>
      <c r="P29" s="4" t="s">
        <v>33</v>
      </c>
      <c r="Q29" s="4">
        <v>0</v>
      </c>
      <c r="R29" s="7">
        <v>44811</v>
      </c>
      <c r="S29" s="6">
        <v>44827</v>
      </c>
      <c r="T29" s="4" t="s">
        <v>34</v>
      </c>
      <c r="U29" s="4">
        <v>126</v>
      </c>
      <c r="V29" s="4">
        <v>0</v>
      </c>
      <c r="W29" s="4">
        <v>0</v>
      </c>
      <c r="X29" s="4" t="s">
        <v>35</v>
      </c>
      <c r="Y29" s="4" t="s">
        <v>143</v>
      </c>
    </row>
    <row r="30" s="4" customFormat="1" spans="1:25">
      <c r="A30" s="4" t="s">
        <v>144</v>
      </c>
      <c r="B30" s="4" t="s">
        <v>26</v>
      </c>
      <c r="C30" s="4" t="s">
        <v>27</v>
      </c>
      <c r="D30" s="4" t="s">
        <v>129</v>
      </c>
      <c r="E30" s="4" t="s">
        <v>93</v>
      </c>
      <c r="F30" s="6">
        <v>44811</v>
      </c>
      <c r="G30" s="6">
        <v>44812</v>
      </c>
      <c r="H30" s="4">
        <v>1</v>
      </c>
      <c r="I30" s="4">
        <v>1</v>
      </c>
      <c r="J30" s="4">
        <v>1</v>
      </c>
      <c r="K30" s="4" t="s">
        <v>30</v>
      </c>
      <c r="L30" s="4">
        <v>105</v>
      </c>
      <c r="M30" s="4">
        <v>105</v>
      </c>
      <c r="N30" s="4" t="s">
        <v>145</v>
      </c>
      <c r="O30" s="4" t="s">
        <v>32</v>
      </c>
      <c r="P30" s="4" t="s">
        <v>33</v>
      </c>
      <c r="Q30" s="4">
        <v>0</v>
      </c>
      <c r="R30" s="7">
        <v>44811</v>
      </c>
      <c r="S30" s="6">
        <v>44827</v>
      </c>
      <c r="T30" s="4" t="s">
        <v>34</v>
      </c>
      <c r="U30" s="4">
        <v>105</v>
      </c>
      <c r="V30" s="4">
        <v>0</v>
      </c>
      <c r="W30" s="4">
        <v>0</v>
      </c>
      <c r="X30" s="4" t="s">
        <v>35</v>
      </c>
      <c r="Y30" s="4" t="s">
        <v>146</v>
      </c>
    </row>
    <row r="31" s="4" customFormat="1" spans="1:25">
      <c r="A31" s="4" t="s">
        <v>147</v>
      </c>
      <c r="B31" s="4" t="s">
        <v>26</v>
      </c>
      <c r="C31" s="4" t="s">
        <v>27</v>
      </c>
      <c r="D31" s="4" t="s">
        <v>148</v>
      </c>
      <c r="E31" s="4" t="s">
        <v>149</v>
      </c>
      <c r="F31" s="6">
        <v>44811</v>
      </c>
      <c r="G31" s="6">
        <v>44812</v>
      </c>
      <c r="H31" s="4">
        <v>1</v>
      </c>
      <c r="I31" s="4">
        <v>1</v>
      </c>
      <c r="J31" s="4">
        <v>1</v>
      </c>
      <c r="K31" s="4" t="s">
        <v>30</v>
      </c>
      <c r="L31" s="4">
        <v>113</v>
      </c>
      <c r="M31" s="4">
        <v>113</v>
      </c>
      <c r="N31" s="4" t="s">
        <v>150</v>
      </c>
      <c r="O31" s="4" t="s">
        <v>32</v>
      </c>
      <c r="P31" s="4" t="s">
        <v>33</v>
      </c>
      <c r="Q31" s="4">
        <v>0</v>
      </c>
      <c r="R31" s="7">
        <v>44811</v>
      </c>
      <c r="S31" s="6">
        <v>44827</v>
      </c>
      <c r="T31" s="4" t="s">
        <v>34</v>
      </c>
      <c r="U31" s="4">
        <v>113</v>
      </c>
      <c r="V31" s="4">
        <v>0</v>
      </c>
      <c r="W31" s="4">
        <v>0</v>
      </c>
      <c r="X31" s="4" t="s">
        <v>35</v>
      </c>
      <c r="Y31" s="4" t="s">
        <v>151</v>
      </c>
    </row>
    <row r="32" s="4" customFormat="1" spans="1:25">
      <c r="A32" s="4" t="s">
        <v>144</v>
      </c>
      <c r="B32" s="4" t="s">
        <v>26</v>
      </c>
      <c r="C32" s="4" t="s">
        <v>42</v>
      </c>
      <c r="D32" s="4" t="s">
        <v>129</v>
      </c>
      <c r="E32" s="4" t="s">
        <v>93</v>
      </c>
      <c r="F32" s="6">
        <v>44811</v>
      </c>
      <c r="G32" s="6">
        <v>44812</v>
      </c>
      <c r="H32" s="4">
        <v>1</v>
      </c>
      <c r="I32" s="4">
        <v>1</v>
      </c>
      <c r="J32" s="4">
        <v>1</v>
      </c>
      <c r="K32" s="4" t="s">
        <v>30</v>
      </c>
      <c r="L32" s="4">
        <v>-105</v>
      </c>
      <c r="M32" s="4">
        <v>-105</v>
      </c>
      <c r="N32" s="4" t="s">
        <v>145</v>
      </c>
      <c r="O32" s="4" t="s">
        <v>32</v>
      </c>
      <c r="P32" s="4" t="s">
        <v>33</v>
      </c>
      <c r="Q32" s="4">
        <v>0</v>
      </c>
      <c r="R32" s="7">
        <v>44811</v>
      </c>
      <c r="S32" s="6">
        <v>44827</v>
      </c>
      <c r="T32" s="4" t="s">
        <v>34</v>
      </c>
      <c r="U32" s="4">
        <v>-105</v>
      </c>
      <c r="V32" s="4">
        <v>0</v>
      </c>
      <c r="W32" s="4">
        <v>0</v>
      </c>
      <c r="X32" s="4" t="s">
        <v>35</v>
      </c>
      <c r="Y32" s="4" t="s">
        <v>146</v>
      </c>
    </row>
    <row r="33" s="4" customFormat="1" spans="1:25">
      <c r="A33" s="4" t="s">
        <v>152</v>
      </c>
      <c r="B33" s="4" t="s">
        <v>26</v>
      </c>
      <c r="C33" s="4" t="s">
        <v>27</v>
      </c>
      <c r="D33" s="4" t="s">
        <v>153</v>
      </c>
      <c r="E33" s="4" t="s">
        <v>154</v>
      </c>
      <c r="F33" s="6">
        <v>44811</v>
      </c>
      <c r="G33" s="6">
        <v>44812</v>
      </c>
      <c r="H33" s="4">
        <v>1</v>
      </c>
      <c r="I33" s="4">
        <v>1</v>
      </c>
      <c r="J33" s="4">
        <v>1</v>
      </c>
      <c r="K33" s="4" t="s">
        <v>30</v>
      </c>
      <c r="L33" s="4">
        <v>87</v>
      </c>
      <c r="M33" s="4">
        <v>87</v>
      </c>
      <c r="N33" s="4" t="s">
        <v>155</v>
      </c>
      <c r="O33" s="4" t="s">
        <v>32</v>
      </c>
      <c r="P33" s="4" t="s">
        <v>33</v>
      </c>
      <c r="Q33" s="4">
        <v>0</v>
      </c>
      <c r="R33" s="7">
        <v>44811</v>
      </c>
      <c r="S33" s="6">
        <v>44827</v>
      </c>
      <c r="T33" s="4" t="s">
        <v>34</v>
      </c>
      <c r="U33" s="4">
        <v>87</v>
      </c>
      <c r="V33" s="4">
        <v>0</v>
      </c>
      <c r="W33" s="4">
        <v>0</v>
      </c>
      <c r="X33" s="4" t="s">
        <v>35</v>
      </c>
      <c r="Y33" s="4" t="s">
        <v>156</v>
      </c>
    </row>
    <row r="34" s="4" customFormat="1" spans="1:25">
      <c r="A34" s="4" t="s">
        <v>157</v>
      </c>
      <c r="B34" s="4" t="s">
        <v>26</v>
      </c>
      <c r="C34" s="4" t="s">
        <v>27</v>
      </c>
      <c r="D34" s="4" t="s">
        <v>158</v>
      </c>
      <c r="E34" s="4" t="s">
        <v>159</v>
      </c>
      <c r="F34" s="6">
        <v>44811</v>
      </c>
      <c r="G34" s="6">
        <v>44812</v>
      </c>
      <c r="H34" s="4">
        <v>1</v>
      </c>
      <c r="I34" s="4">
        <v>1</v>
      </c>
      <c r="J34" s="4">
        <v>1</v>
      </c>
      <c r="K34" s="4" t="s">
        <v>30</v>
      </c>
      <c r="L34" s="4">
        <v>169</v>
      </c>
      <c r="M34" s="4">
        <v>169</v>
      </c>
      <c r="N34" s="4" t="s">
        <v>160</v>
      </c>
      <c r="O34" s="4" t="s">
        <v>32</v>
      </c>
      <c r="P34" s="4" t="s">
        <v>33</v>
      </c>
      <c r="Q34" s="4">
        <v>0</v>
      </c>
      <c r="R34" s="7">
        <v>44811</v>
      </c>
      <c r="S34" s="6">
        <v>44827</v>
      </c>
      <c r="T34" s="4" t="s">
        <v>34</v>
      </c>
      <c r="U34" s="4">
        <v>169</v>
      </c>
      <c r="V34" s="4">
        <v>0</v>
      </c>
      <c r="W34" s="4">
        <v>0</v>
      </c>
      <c r="X34" s="4" t="s">
        <v>35</v>
      </c>
      <c r="Y34" s="4" t="s">
        <v>161</v>
      </c>
    </row>
    <row r="35" s="4" customFormat="1" spans="1:25">
      <c r="A35" s="4" t="s">
        <v>162</v>
      </c>
      <c r="B35" s="4" t="s">
        <v>26</v>
      </c>
      <c r="C35" s="4" t="s">
        <v>27</v>
      </c>
      <c r="D35" s="4" t="s">
        <v>163</v>
      </c>
      <c r="E35" s="4" t="s">
        <v>164</v>
      </c>
      <c r="F35" s="6">
        <v>44811</v>
      </c>
      <c r="G35" s="6">
        <v>44812</v>
      </c>
      <c r="H35" s="4">
        <v>1</v>
      </c>
      <c r="I35" s="4">
        <v>1</v>
      </c>
      <c r="J35" s="4">
        <v>1</v>
      </c>
      <c r="K35" s="4" t="s">
        <v>30</v>
      </c>
      <c r="L35" s="4">
        <v>443</v>
      </c>
      <c r="M35" s="4">
        <v>443</v>
      </c>
      <c r="N35" s="4" t="s">
        <v>165</v>
      </c>
      <c r="O35" s="4" t="s">
        <v>32</v>
      </c>
      <c r="P35" s="4" t="s">
        <v>33</v>
      </c>
      <c r="Q35" s="4">
        <v>0</v>
      </c>
      <c r="R35" s="7">
        <v>44811</v>
      </c>
      <c r="S35" s="6">
        <v>44827</v>
      </c>
      <c r="T35" s="4" t="s">
        <v>34</v>
      </c>
      <c r="U35" s="4">
        <v>443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spans="1:25">
      <c r="A36" s="4" t="s">
        <v>162</v>
      </c>
      <c r="B36" s="4" t="s">
        <v>26</v>
      </c>
      <c r="C36" s="4" t="s">
        <v>42</v>
      </c>
      <c r="D36" s="4" t="s">
        <v>163</v>
      </c>
      <c r="E36" s="4" t="s">
        <v>164</v>
      </c>
      <c r="F36" s="6">
        <v>44811</v>
      </c>
      <c r="G36" s="6">
        <v>44812</v>
      </c>
      <c r="H36" s="4">
        <v>1</v>
      </c>
      <c r="I36" s="4">
        <v>1</v>
      </c>
      <c r="J36" s="4">
        <v>1</v>
      </c>
      <c r="K36" s="4" t="s">
        <v>30</v>
      </c>
      <c r="L36" s="4">
        <v>-443</v>
      </c>
      <c r="M36" s="4">
        <v>-443</v>
      </c>
      <c r="N36" s="4" t="s">
        <v>165</v>
      </c>
      <c r="O36" s="4" t="s">
        <v>32</v>
      </c>
      <c r="P36" s="4" t="s">
        <v>33</v>
      </c>
      <c r="Q36" s="4">
        <v>0</v>
      </c>
      <c r="R36" s="7">
        <v>44811</v>
      </c>
      <c r="S36" s="6">
        <v>44827</v>
      </c>
      <c r="T36" s="4" t="s">
        <v>34</v>
      </c>
      <c r="U36" s="4">
        <v>-443</v>
      </c>
      <c r="V36" s="4">
        <v>0</v>
      </c>
      <c r="W36" s="4">
        <v>0</v>
      </c>
      <c r="X36" s="4" t="s">
        <v>35</v>
      </c>
      <c r="Y36" s="4" t="s">
        <v>35</v>
      </c>
    </row>
    <row r="37" s="4" customFormat="1" spans="1:25">
      <c r="A37" s="4" t="s">
        <v>152</v>
      </c>
      <c r="B37" s="4" t="s">
        <v>26</v>
      </c>
      <c r="C37" s="4" t="s">
        <v>166</v>
      </c>
      <c r="D37" s="4" t="s">
        <v>153</v>
      </c>
      <c r="E37" s="4" t="s">
        <v>154</v>
      </c>
      <c r="F37" s="6">
        <v>44811</v>
      </c>
      <c r="G37" s="6">
        <v>44812</v>
      </c>
      <c r="H37" s="4">
        <v>1</v>
      </c>
      <c r="I37" s="4">
        <v>1</v>
      </c>
      <c r="J37" s="4">
        <v>1</v>
      </c>
      <c r="K37" s="4" t="s">
        <v>30</v>
      </c>
      <c r="L37" s="4">
        <v>-87</v>
      </c>
      <c r="M37" s="4">
        <v>-87</v>
      </c>
      <c r="N37" s="4" t="s">
        <v>155</v>
      </c>
      <c r="O37" s="4" t="s">
        <v>32</v>
      </c>
      <c r="P37" s="4" t="s">
        <v>33</v>
      </c>
      <c r="Q37" s="4">
        <v>0</v>
      </c>
      <c r="R37" s="7">
        <v>44811</v>
      </c>
      <c r="S37" s="6">
        <v>44827</v>
      </c>
      <c r="T37" s="4" t="s">
        <v>34</v>
      </c>
      <c r="U37" s="4">
        <v>-87</v>
      </c>
      <c r="V37" s="4">
        <v>0</v>
      </c>
      <c r="W37" s="4">
        <v>0</v>
      </c>
      <c r="X37" s="4" t="s">
        <v>35</v>
      </c>
      <c r="Y37" s="4" t="s">
        <v>156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8"/>
  <sheetViews>
    <sheetView tabSelected="1" workbookViewId="0">
      <selection activeCell="A37" sqref="A37:A38"/>
    </sheetView>
  </sheetViews>
  <sheetFormatPr defaultColWidth="9" defaultRowHeight="13.5"/>
  <cols>
    <col min="1" max="1" width="12.625" style="4"/>
    <col min="2" max="3" width="9.375" style="4"/>
    <col min="4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167</v>
      </c>
    </row>
    <row r="2" s="4" customFormat="1" spans="1:9">
      <c r="A2" s="5">
        <v>18882764740</v>
      </c>
      <c r="B2" s="6">
        <v>44810</v>
      </c>
      <c r="C2" s="6">
        <v>44812</v>
      </c>
      <c r="D2" s="4">
        <v>1582</v>
      </c>
      <c r="E2" s="4" t="str">
        <f>VLOOKUP(A2,HOP!A:L,12,0)</f>
        <v>1582.00</v>
      </c>
      <c r="F2" s="4" t="str">
        <f>VLOOKUP(A2,HOP!A:C,3,0)</f>
        <v>2669005</v>
      </c>
      <c r="G2" s="4">
        <f>D2-E2</f>
        <v>0</v>
      </c>
      <c r="H2" s="4" t="str">
        <f>$H$1&amp;F2</f>
        <v>，2669005</v>
      </c>
      <c r="I2" s="4" t="str">
        <f>VLOOKUP(A2,HOP!A:U,21,0)</f>
        <v>直连</v>
      </c>
    </row>
    <row r="3" s="4" customFormat="1" hidden="1" spans="1:9">
      <c r="A3" s="5">
        <v>999218887807200</v>
      </c>
      <c r="B3" s="6">
        <v>44811</v>
      </c>
      <c r="C3" s="6">
        <v>44812</v>
      </c>
      <c r="D3" s="4">
        <v>0</v>
      </c>
      <c r="E3" s="4" t="str">
        <f>VLOOKUP(A3,HOP!A:L,12,0)</f>
        <v>0.00</v>
      </c>
      <c r="F3" s="4" t="str">
        <f>VLOOKUP(A3,HOP!A:C,3,0)</f>
        <v>2670213</v>
      </c>
      <c r="G3" s="4">
        <f t="shared" ref="G3:G30" si="0">D3-E3</f>
        <v>0</v>
      </c>
      <c r="H3" s="4" t="str">
        <f t="shared" ref="H3:H30" si="1">$H$1&amp;F3</f>
        <v>，2670213</v>
      </c>
      <c r="I3" s="4" t="str">
        <f>VLOOKUP(A3,HOP!A:U,21,0)</f>
        <v>直连</v>
      </c>
    </row>
    <row r="4" s="4" customFormat="1" spans="1:9">
      <c r="A4" s="5">
        <v>999218913924932</v>
      </c>
      <c r="B4" s="6">
        <v>44811</v>
      </c>
      <c r="C4" s="6">
        <v>44812</v>
      </c>
      <c r="D4" s="4">
        <v>165</v>
      </c>
      <c r="E4" s="4" t="str">
        <f>VLOOKUP(A4,HOP!A:L,12,0)</f>
        <v>165.00</v>
      </c>
      <c r="F4" s="4" t="str">
        <f>VLOOKUP(A4,HOP!A:C,3,0)</f>
        <v>2675135</v>
      </c>
      <c r="G4" s="4">
        <f t="shared" si="0"/>
        <v>0</v>
      </c>
      <c r="H4" s="4" t="str">
        <f t="shared" si="1"/>
        <v>，2675135</v>
      </c>
      <c r="I4" s="4" t="str">
        <f>VLOOKUP(A4,HOP!A:U,21,0)</f>
        <v>直连</v>
      </c>
    </row>
    <row r="5" s="4" customFormat="1" hidden="1" spans="1:9">
      <c r="A5" s="5">
        <v>999218914850794</v>
      </c>
      <c r="B5" s="6">
        <v>44811</v>
      </c>
      <c r="C5" s="6">
        <v>44812</v>
      </c>
      <c r="D5" s="4">
        <v>0</v>
      </c>
      <c r="E5" s="4" t="str">
        <f>VLOOKUP(A5,HOP!A:L,12,0)</f>
        <v>0.00</v>
      </c>
      <c r="F5" s="4" t="str">
        <f>VLOOKUP(A5,HOP!A:C,3,0)</f>
        <v>2675775</v>
      </c>
      <c r="G5" s="4">
        <f t="shared" si="0"/>
        <v>0</v>
      </c>
      <c r="H5" s="4" t="str">
        <f t="shared" si="1"/>
        <v>，2675775</v>
      </c>
      <c r="I5" s="4" t="str">
        <f>VLOOKUP(A5,HOP!A:U,21,0)</f>
        <v>直连</v>
      </c>
    </row>
    <row r="6" s="4" customFormat="1" spans="1:9">
      <c r="A6" s="5">
        <v>18914849825</v>
      </c>
      <c r="B6" s="6">
        <v>44811</v>
      </c>
      <c r="C6" s="6">
        <v>44812</v>
      </c>
      <c r="D6" s="4">
        <v>535</v>
      </c>
      <c r="E6" s="4" t="str">
        <f>VLOOKUP(A6,HOP!A:L,12,0)</f>
        <v>535.00</v>
      </c>
      <c r="F6" s="4" t="str">
        <f>VLOOKUP(A6,HOP!A:C,3,0)</f>
        <v>2675779</v>
      </c>
      <c r="G6" s="4">
        <f t="shared" si="0"/>
        <v>0</v>
      </c>
      <c r="H6" s="4" t="str">
        <f t="shared" si="1"/>
        <v>，2675779</v>
      </c>
      <c r="I6" s="4" t="str">
        <f>VLOOKUP(A6,HOP!A:U,21,0)</f>
        <v>直连</v>
      </c>
    </row>
    <row r="7" s="4" customFormat="1" spans="1:9">
      <c r="A7" s="5">
        <v>18914870892</v>
      </c>
      <c r="B7" s="6">
        <v>44809</v>
      </c>
      <c r="C7" s="6">
        <v>44812</v>
      </c>
      <c r="D7" s="4">
        <v>1713</v>
      </c>
      <c r="E7" s="4" t="str">
        <f>VLOOKUP(A7,HOP!A:L,12,0)</f>
        <v>1713.00</v>
      </c>
      <c r="F7" s="4" t="str">
        <f>VLOOKUP(A7,HOP!A:C,3,0)</f>
        <v>2675793</v>
      </c>
      <c r="G7" s="4">
        <f t="shared" si="0"/>
        <v>0</v>
      </c>
      <c r="H7" s="4" t="str">
        <f t="shared" si="1"/>
        <v>，2675793</v>
      </c>
      <c r="I7" s="4" t="str">
        <f>VLOOKUP(A7,HOP!A:U,21,0)</f>
        <v>直连</v>
      </c>
    </row>
    <row r="8" s="4" customFormat="1" spans="1:9">
      <c r="A8" s="5">
        <v>999218915735476</v>
      </c>
      <c r="B8" s="6">
        <v>44811</v>
      </c>
      <c r="C8" s="6">
        <v>44812</v>
      </c>
      <c r="D8" s="4">
        <v>355</v>
      </c>
      <c r="E8" s="4" t="str">
        <f>VLOOKUP(A8,HOP!A:L,12,0)</f>
        <v>355.00</v>
      </c>
      <c r="F8" s="4" t="str">
        <f>VLOOKUP(A8,HOP!A:C,3,0)</f>
        <v>2676524</v>
      </c>
      <c r="G8" s="4">
        <f t="shared" si="0"/>
        <v>0</v>
      </c>
      <c r="H8" s="4" t="str">
        <f t="shared" si="1"/>
        <v>，2676524</v>
      </c>
      <c r="I8" s="4" t="str">
        <f>VLOOKUP(A8,HOP!A:U,21,0)</f>
        <v>直连</v>
      </c>
    </row>
    <row r="9" s="4" customFormat="1" spans="1:9">
      <c r="A9" s="5">
        <v>18925175513</v>
      </c>
      <c r="B9" s="6">
        <v>44810</v>
      </c>
      <c r="C9" s="6">
        <v>44812</v>
      </c>
      <c r="D9" s="4">
        <v>834</v>
      </c>
      <c r="E9" s="4" t="str">
        <f>VLOOKUP(A9,HOP!A:L,12,0)</f>
        <v>834.00</v>
      </c>
      <c r="F9" s="4" t="str">
        <f>VLOOKUP(A9,HOP!A:C,3,0)</f>
        <v>2681167</v>
      </c>
      <c r="G9" s="4">
        <f t="shared" si="0"/>
        <v>0</v>
      </c>
      <c r="H9" s="4" t="str">
        <f t="shared" si="1"/>
        <v>，2681167</v>
      </c>
      <c r="I9" s="4" t="str">
        <f>VLOOKUP(A9,HOP!A:U,21,0)</f>
        <v>直连</v>
      </c>
    </row>
    <row r="10" s="4" customFormat="1" spans="1:9">
      <c r="A10" s="5">
        <v>999218925972457</v>
      </c>
      <c r="B10" s="6">
        <v>44811</v>
      </c>
      <c r="C10" s="6">
        <v>44812</v>
      </c>
      <c r="D10" s="4">
        <v>80</v>
      </c>
      <c r="E10" s="4" t="str">
        <f>VLOOKUP(A10,HOP!A:L,12,0)</f>
        <v>80.00</v>
      </c>
      <c r="F10" s="4" t="str">
        <f>VLOOKUP(A10,HOP!A:C,3,0)</f>
        <v>2681277</v>
      </c>
      <c r="G10" s="4">
        <f t="shared" si="0"/>
        <v>0</v>
      </c>
      <c r="H10" s="4" t="str">
        <f t="shared" si="1"/>
        <v>，2681277</v>
      </c>
      <c r="I10" s="4" t="str">
        <f>VLOOKUP(A10,HOP!A:U,21,0)</f>
        <v>直连</v>
      </c>
    </row>
    <row r="11" s="4" customFormat="1" spans="1:9">
      <c r="A11" s="5">
        <v>18926842296</v>
      </c>
      <c r="B11" s="6">
        <v>44811</v>
      </c>
      <c r="C11" s="6">
        <v>44812</v>
      </c>
      <c r="D11" s="4">
        <v>1352</v>
      </c>
      <c r="E11" s="4" t="str">
        <f>VLOOKUP(A11,HOP!A:L,12,0)</f>
        <v>1352.00</v>
      </c>
      <c r="F11" s="4" t="str">
        <f>VLOOKUP(A11,HOP!A:C,3,0)</f>
        <v>2681466</v>
      </c>
      <c r="G11" s="4">
        <f t="shared" si="0"/>
        <v>0</v>
      </c>
      <c r="H11" s="4" t="str">
        <f t="shared" si="1"/>
        <v>，2681466</v>
      </c>
      <c r="I11" s="4" t="str">
        <f>VLOOKUP(A11,HOP!A:U,21,0)</f>
        <v>直连</v>
      </c>
    </row>
    <row r="12" s="4" customFormat="1" hidden="1" spans="1:9">
      <c r="A12" s="5">
        <v>18927622507</v>
      </c>
      <c r="B12" s="6">
        <v>44811</v>
      </c>
      <c r="C12" s="6">
        <v>44812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spans="1:9">
      <c r="A13" s="5">
        <v>999218927676502</v>
      </c>
      <c r="B13" s="6">
        <v>44811</v>
      </c>
      <c r="C13" s="6">
        <v>44812</v>
      </c>
      <c r="D13" s="4">
        <v>144</v>
      </c>
      <c r="E13" s="4" t="str">
        <f>VLOOKUP(A13,HOP!A:L,12,0)</f>
        <v>144.00</v>
      </c>
      <c r="F13" s="4" t="str">
        <f>VLOOKUP(A13,HOP!A:C,3,0)</f>
        <v>2681659</v>
      </c>
      <c r="G13" s="4">
        <f t="shared" si="0"/>
        <v>0</v>
      </c>
      <c r="H13" s="4" t="str">
        <f t="shared" si="1"/>
        <v>，2681659</v>
      </c>
      <c r="I13" s="4" t="str">
        <f>VLOOKUP(A13,HOP!A:U,21,0)</f>
        <v>直连</v>
      </c>
    </row>
    <row r="14" s="4" customFormat="1" spans="1:9">
      <c r="A14" s="5">
        <v>18927818865</v>
      </c>
      <c r="B14" s="6">
        <v>44811</v>
      </c>
      <c r="C14" s="6">
        <v>44812</v>
      </c>
      <c r="D14" s="4">
        <v>90</v>
      </c>
      <c r="E14" s="4" t="str">
        <f>VLOOKUP(A14,HOP!A:L,12,0)</f>
        <v>90.00</v>
      </c>
      <c r="F14" s="4" t="str">
        <f>VLOOKUP(A14,HOP!A:C,3,0)</f>
        <v>2681694</v>
      </c>
      <c r="G14" s="4">
        <f t="shared" si="0"/>
        <v>0</v>
      </c>
      <c r="H14" s="4" t="str">
        <f t="shared" si="1"/>
        <v>，2681694</v>
      </c>
      <c r="I14" s="4" t="str">
        <f>VLOOKUP(A14,HOP!A:U,21,0)</f>
        <v>直连</v>
      </c>
    </row>
    <row r="15" s="4" customFormat="1" spans="1:9">
      <c r="A15" s="5">
        <v>18928558710</v>
      </c>
      <c r="B15" s="6">
        <v>44811</v>
      </c>
      <c r="C15" s="6">
        <v>44812</v>
      </c>
      <c r="D15" s="4">
        <v>178</v>
      </c>
      <c r="E15" s="4" t="str">
        <f>VLOOKUP(A15,HOP!A:L,12,0)</f>
        <v>178.00</v>
      </c>
      <c r="F15" s="4" t="str">
        <f>VLOOKUP(A15,HOP!A:C,3,0)</f>
        <v>2681856</v>
      </c>
      <c r="G15" s="4">
        <f t="shared" si="0"/>
        <v>0</v>
      </c>
      <c r="H15" s="4" t="str">
        <f t="shared" si="1"/>
        <v>，2681856</v>
      </c>
      <c r="I15" s="4" t="str">
        <f>VLOOKUP(A15,HOP!A:U,21,0)</f>
        <v>直连</v>
      </c>
    </row>
    <row r="16" s="4" customFormat="1" spans="1:9">
      <c r="A16" s="5">
        <v>18928676147</v>
      </c>
      <c r="B16" s="6">
        <v>44811</v>
      </c>
      <c r="C16" s="6">
        <v>44812</v>
      </c>
      <c r="D16" s="4">
        <v>518</v>
      </c>
      <c r="E16" s="4" t="str">
        <f>VLOOKUP(A16,HOP!A:L,12,0)</f>
        <v>518.00</v>
      </c>
      <c r="F16" s="4" t="str">
        <f>VLOOKUP(A16,HOP!A:C,3,0)</f>
        <v>2681887</v>
      </c>
      <c r="G16" s="4">
        <f t="shared" si="0"/>
        <v>0</v>
      </c>
      <c r="H16" s="4" t="str">
        <f t="shared" si="1"/>
        <v>，2681887</v>
      </c>
      <c r="I16" s="4" t="str">
        <f>VLOOKUP(A16,HOP!A:U,21,0)</f>
        <v>直连</v>
      </c>
    </row>
    <row r="17" s="4" customFormat="1" spans="1:9">
      <c r="A17" s="5">
        <v>18928912982</v>
      </c>
      <c r="B17" s="6">
        <v>44811</v>
      </c>
      <c r="C17" s="6">
        <v>44812</v>
      </c>
      <c r="D17" s="4">
        <v>137</v>
      </c>
      <c r="E17" s="4" t="str">
        <f>VLOOKUP(A17,HOP!A:L,12,0)</f>
        <v>137.00</v>
      </c>
      <c r="F17" s="4" t="str">
        <f>VLOOKUP(A17,HOP!A:C,3,0)</f>
        <v>2681955</v>
      </c>
      <c r="G17" s="4">
        <f t="shared" si="0"/>
        <v>0</v>
      </c>
      <c r="H17" s="4" t="str">
        <f t="shared" si="1"/>
        <v>，2681955</v>
      </c>
      <c r="I17" s="4" t="str">
        <f>VLOOKUP(A17,HOP!A:U,21,0)</f>
        <v>直连</v>
      </c>
    </row>
    <row r="18" s="4" customFormat="1" spans="1:9">
      <c r="A18" s="5">
        <v>18929069971</v>
      </c>
      <c r="B18" s="6">
        <v>44811</v>
      </c>
      <c r="C18" s="6">
        <v>44812</v>
      </c>
      <c r="D18" s="4">
        <v>1440</v>
      </c>
      <c r="E18" s="4" t="str">
        <f>VLOOKUP(A18,HOP!A:L,12,0)</f>
        <v>1440.00</v>
      </c>
      <c r="F18" s="4" t="str">
        <f>VLOOKUP(A18,HOP!A:C,3,0)</f>
        <v>2681996</v>
      </c>
      <c r="G18" s="4">
        <f t="shared" si="0"/>
        <v>0</v>
      </c>
      <c r="H18" s="4" t="str">
        <f t="shared" si="1"/>
        <v>，2681996</v>
      </c>
      <c r="I18" s="4" t="str">
        <f>VLOOKUP(A18,HOP!A:U,21,0)</f>
        <v>直连</v>
      </c>
    </row>
    <row r="19" s="4" customFormat="1" spans="1:9">
      <c r="A19" s="5">
        <v>18929073450</v>
      </c>
      <c r="B19" s="6">
        <v>44811</v>
      </c>
      <c r="C19" s="6">
        <v>44812</v>
      </c>
      <c r="D19" s="4">
        <v>480</v>
      </c>
      <c r="E19" s="4" t="str">
        <f>VLOOKUP(A19,HOP!A:L,12,0)</f>
        <v>480.00</v>
      </c>
      <c r="F19" s="4" t="str">
        <f>VLOOKUP(A19,HOP!A:C,3,0)</f>
        <v>2681999</v>
      </c>
      <c r="G19" s="4">
        <f t="shared" si="0"/>
        <v>0</v>
      </c>
      <c r="H19" s="4" t="str">
        <f t="shared" si="1"/>
        <v>，2681999</v>
      </c>
      <c r="I19" s="4" t="str">
        <f>VLOOKUP(A19,HOP!A:U,21,0)</f>
        <v>直连</v>
      </c>
    </row>
    <row r="20" s="4" customFormat="1" spans="1:9">
      <c r="A20" s="5">
        <v>18929220418</v>
      </c>
      <c r="B20" s="6">
        <v>44811</v>
      </c>
      <c r="C20" s="6">
        <v>44812</v>
      </c>
      <c r="D20" s="4">
        <v>1036</v>
      </c>
      <c r="E20" s="4" t="str">
        <f>VLOOKUP(A20,HOP!A:L,12,0)</f>
        <v>1036.00</v>
      </c>
      <c r="F20" s="4" t="str">
        <f>VLOOKUP(A20,HOP!A:C,3,0)</f>
        <v>2682053</v>
      </c>
      <c r="G20" s="4">
        <f t="shared" si="0"/>
        <v>0</v>
      </c>
      <c r="H20" s="4" t="str">
        <f t="shared" si="1"/>
        <v>，2682053</v>
      </c>
      <c r="I20" s="4" t="str">
        <f>VLOOKUP(A20,HOP!A:U,21,0)</f>
        <v>直连</v>
      </c>
    </row>
    <row r="21" s="4" customFormat="1" spans="1:9">
      <c r="A21" s="5">
        <v>999218932311400</v>
      </c>
      <c r="B21" s="6">
        <v>44811</v>
      </c>
      <c r="C21" s="6">
        <v>44812</v>
      </c>
      <c r="D21" s="4">
        <v>144</v>
      </c>
      <c r="E21" s="4" t="str">
        <f>VLOOKUP(A21,HOP!A:L,12,0)</f>
        <v>144.00</v>
      </c>
      <c r="F21" s="4" t="str">
        <f>VLOOKUP(A21,HOP!A:C,3,0)</f>
        <v>2682094</v>
      </c>
      <c r="G21" s="4">
        <f t="shared" si="0"/>
        <v>0</v>
      </c>
      <c r="H21" s="4" t="str">
        <f t="shared" si="1"/>
        <v>，2682094</v>
      </c>
      <c r="I21" s="4" t="str">
        <f>VLOOKUP(A21,HOP!A:U,21,0)</f>
        <v>直连</v>
      </c>
    </row>
    <row r="22" s="4" customFormat="1" spans="1:9">
      <c r="A22" s="5">
        <v>999218932598458</v>
      </c>
      <c r="B22" s="6">
        <v>44811</v>
      </c>
      <c r="C22" s="6">
        <v>44812</v>
      </c>
      <c r="D22" s="4">
        <v>105</v>
      </c>
      <c r="E22" s="4" t="str">
        <f>VLOOKUP(A22,HOP!A:L,12,0)</f>
        <v>105.00</v>
      </c>
      <c r="F22" s="4" t="str">
        <f>VLOOKUP(A22,HOP!A:C,3,0)</f>
        <v>2682116</v>
      </c>
      <c r="G22" s="4">
        <f t="shared" si="0"/>
        <v>0</v>
      </c>
      <c r="H22" s="4" t="str">
        <f t="shared" si="1"/>
        <v>，2682116</v>
      </c>
      <c r="I22" s="4" t="str">
        <f>VLOOKUP(A22,HOP!A:U,21,0)</f>
        <v>直连</v>
      </c>
    </row>
    <row r="23" s="4" customFormat="1" spans="1:9">
      <c r="A23" s="5">
        <v>18932687451</v>
      </c>
      <c r="B23" s="6">
        <v>44811</v>
      </c>
      <c r="C23" s="6">
        <v>44812</v>
      </c>
      <c r="D23" s="4">
        <v>137</v>
      </c>
      <c r="E23" s="4" t="str">
        <f>VLOOKUP(A23,HOP!A:L,12,0)</f>
        <v>137.00</v>
      </c>
      <c r="F23" s="4" t="str">
        <f>VLOOKUP(A23,HOP!A:C,3,0)</f>
        <v>2682120</v>
      </c>
      <c r="G23" s="4">
        <f t="shared" si="0"/>
        <v>0</v>
      </c>
      <c r="H23" s="4" t="str">
        <f t="shared" si="1"/>
        <v>，2682120</v>
      </c>
      <c r="I23" s="4" t="str">
        <f>VLOOKUP(A23,HOP!A:U,21,0)</f>
        <v>直连</v>
      </c>
    </row>
    <row r="24" s="4" customFormat="1" spans="1:9">
      <c r="A24" s="5">
        <v>999218932801102</v>
      </c>
      <c r="B24" s="6">
        <v>44811</v>
      </c>
      <c r="C24" s="6">
        <v>44812</v>
      </c>
      <c r="D24" s="4">
        <v>508</v>
      </c>
      <c r="E24" s="4" t="str">
        <f>VLOOKUP(A24,HOP!A:L,12,0)</f>
        <v>508.00</v>
      </c>
      <c r="F24" s="4" t="str">
        <f>VLOOKUP(A24,HOP!A:C,3,0)</f>
        <v>2682132</v>
      </c>
      <c r="G24" s="4">
        <f t="shared" si="0"/>
        <v>0</v>
      </c>
      <c r="H24" s="4" t="str">
        <f t="shared" si="1"/>
        <v>，2682132</v>
      </c>
      <c r="I24" s="4" t="str">
        <f>VLOOKUP(A24,HOP!A:U,21,0)</f>
        <v>直连</v>
      </c>
    </row>
    <row r="25" s="4" customFormat="1" spans="1:9">
      <c r="A25" s="5">
        <v>999218933187398</v>
      </c>
      <c r="B25" s="6">
        <v>44811</v>
      </c>
      <c r="C25" s="6">
        <v>44812</v>
      </c>
      <c r="D25" s="4">
        <v>126</v>
      </c>
      <c r="E25" s="4" t="str">
        <f>VLOOKUP(A25,HOP!A:L,12,0)</f>
        <v>126.00</v>
      </c>
      <c r="F25" s="4" t="str">
        <f>VLOOKUP(A25,HOP!A:C,3,0)</f>
        <v>2682172</v>
      </c>
      <c r="G25" s="4">
        <f t="shared" si="0"/>
        <v>0</v>
      </c>
      <c r="H25" s="4" t="str">
        <f t="shared" si="1"/>
        <v>，2682172</v>
      </c>
      <c r="I25" s="4" t="str">
        <f>VLOOKUP(A25,HOP!A:U,21,0)</f>
        <v>直连</v>
      </c>
    </row>
    <row r="26" s="4" customFormat="1" hidden="1" spans="1:9">
      <c r="A26" s="5">
        <v>999218935145954</v>
      </c>
      <c r="B26" s="6">
        <v>44811</v>
      </c>
      <c r="C26" s="6">
        <v>44812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 t="shared" si="1"/>
        <v>#N/A</v>
      </c>
      <c r="I26" s="4" t="e">
        <f>VLOOKUP(A26,HOP!A:U,21,0)</f>
        <v>#N/A</v>
      </c>
    </row>
    <row r="27" s="4" customFormat="1" spans="1:9">
      <c r="A27" s="5">
        <v>18935442757</v>
      </c>
      <c r="B27" s="6">
        <v>44811</v>
      </c>
      <c r="C27" s="6">
        <v>44812</v>
      </c>
      <c r="D27" s="4">
        <v>113</v>
      </c>
      <c r="E27" s="4" t="str">
        <f>VLOOKUP(A27,HOP!A:L,12,0)</f>
        <v>113.00</v>
      </c>
      <c r="F27" s="4" t="str">
        <f>VLOOKUP(A27,HOP!A:C,3,0)</f>
        <v>2682376</v>
      </c>
      <c r="G27" s="4">
        <f t="shared" si="0"/>
        <v>0</v>
      </c>
      <c r="H27" s="4" t="str">
        <f t="shared" si="1"/>
        <v>，2682376</v>
      </c>
      <c r="I27" s="4" t="str">
        <f>VLOOKUP(A27,HOP!A:U,21,0)</f>
        <v>直连</v>
      </c>
    </row>
    <row r="28" s="4" customFormat="1" hidden="1" spans="1:9">
      <c r="A28" s="5">
        <v>999218937450358</v>
      </c>
      <c r="B28" s="6">
        <v>44811</v>
      </c>
      <c r="C28" s="6">
        <v>44812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VLOOKUP(A28,HOP!A:U,21,0)</f>
        <v>#N/A</v>
      </c>
    </row>
    <row r="29" s="4" customFormat="1" spans="1:9">
      <c r="A29" s="5">
        <v>18937589803</v>
      </c>
      <c r="B29" s="6">
        <v>44811</v>
      </c>
      <c r="C29" s="6">
        <v>44812</v>
      </c>
      <c r="D29" s="4">
        <v>169</v>
      </c>
      <c r="E29" s="4" t="str">
        <f>VLOOKUP(A29,HOP!A:L,12,0)</f>
        <v>169.00</v>
      </c>
      <c r="F29" s="4" t="str">
        <f>VLOOKUP(A29,HOP!A:C,3,0)</f>
        <v>2682650</v>
      </c>
      <c r="G29" s="4">
        <f t="shared" si="0"/>
        <v>0</v>
      </c>
      <c r="H29" s="4" t="str">
        <f t="shared" si="1"/>
        <v>，2682650</v>
      </c>
      <c r="I29" s="4" t="str">
        <f>VLOOKUP(A29,HOP!A:U,21,0)</f>
        <v>直连</v>
      </c>
    </row>
    <row r="30" s="4" customFormat="1" hidden="1" spans="1:9">
      <c r="A30" s="5">
        <v>18937598236</v>
      </c>
      <c r="B30" s="6">
        <v>44811</v>
      </c>
      <c r="C30" s="6">
        <v>44812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VLOOKUP(A30,HOP!A:U,21,0)</f>
        <v>#N/A</v>
      </c>
    </row>
    <row r="32" spans="4:4">
      <c r="D32" s="4">
        <f>SUM(D2:D31)</f>
        <v>11941</v>
      </c>
    </row>
    <row r="33" spans="4:4">
      <c r="D33" s="4" t="s">
        <v>168</v>
      </c>
    </row>
    <row r="37" spans="1:1">
      <c r="A37" s="4" t="s">
        <v>169</v>
      </c>
    </row>
    <row r="38" spans="1:1">
      <c r="A38" s="4" t="s">
        <v>170</v>
      </c>
    </row>
  </sheetData>
  <autoFilter ref="A1:X30">
    <filterColumn colId="3">
      <filters>
        <filter val="90"/>
        <filter val="1352"/>
        <filter val="113"/>
        <filter val="1713"/>
        <filter val="355"/>
        <filter val="518"/>
        <filter val="165"/>
        <filter val="126"/>
        <filter val="169"/>
        <filter val="834"/>
        <filter val="535"/>
        <filter val="1036"/>
        <filter val="137"/>
        <filter val="178"/>
        <filter val="80"/>
        <filter val="480"/>
        <filter val="1440"/>
        <filter val="1582"/>
        <filter val="144"/>
        <filter val="105"/>
        <filter val="50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171</v>
      </c>
      <c r="B1" s="2" t="s">
        <v>172</v>
      </c>
      <c r="C1" s="2" t="s">
        <v>173</v>
      </c>
      <c r="D1" s="2" t="s">
        <v>174</v>
      </c>
      <c r="E1" s="2" t="s">
        <v>13</v>
      </c>
      <c r="F1" s="2" t="s">
        <v>5</v>
      </c>
      <c r="G1" s="2" t="s">
        <v>6</v>
      </c>
      <c r="H1" s="2" t="s">
        <v>175</v>
      </c>
      <c r="I1" s="2" t="s">
        <v>176</v>
      </c>
      <c r="J1" s="2" t="s">
        <v>177</v>
      </c>
      <c r="K1" s="2" t="s">
        <v>178</v>
      </c>
      <c r="L1" s="2" t="s">
        <v>179</v>
      </c>
      <c r="M1" s="2" t="s">
        <v>180</v>
      </c>
      <c r="N1" s="2" t="s">
        <v>181</v>
      </c>
      <c r="O1" s="2" t="s">
        <v>182</v>
      </c>
      <c r="P1" s="2" t="s">
        <v>183</v>
      </c>
      <c r="Q1" s="2" t="s">
        <v>184</v>
      </c>
      <c r="R1" s="2" t="s">
        <v>185</v>
      </c>
      <c r="S1" s="2" t="s">
        <v>186</v>
      </c>
      <c r="T1" s="2" t="s">
        <v>187</v>
      </c>
      <c r="U1" s="2" t="s">
        <v>188</v>
      </c>
      <c r="V1" s="2" t="s">
        <v>189</v>
      </c>
    </row>
    <row r="2" s="1" customFormat="1" spans="1:22">
      <c r="A2" s="3">
        <v>18937589803</v>
      </c>
      <c r="B2" s="1" t="s">
        <v>190</v>
      </c>
      <c r="C2" s="1" t="s">
        <v>191</v>
      </c>
      <c r="D2" s="1" t="s">
        <v>192</v>
      </c>
      <c r="E2" s="1" t="s">
        <v>160</v>
      </c>
      <c r="F2" s="1" t="s">
        <v>190</v>
      </c>
      <c r="G2" s="1" t="s">
        <v>193</v>
      </c>
      <c r="H2" s="1" t="s">
        <v>194</v>
      </c>
      <c r="I2" s="1" t="s">
        <v>195</v>
      </c>
      <c r="J2" s="1" t="s">
        <v>196</v>
      </c>
      <c r="K2" s="1" t="s">
        <v>195</v>
      </c>
      <c r="L2" s="1" t="s">
        <v>195</v>
      </c>
      <c r="M2" s="1" t="s">
        <v>197</v>
      </c>
      <c r="N2" s="1" t="s">
        <v>197</v>
      </c>
      <c r="O2" s="1" t="s">
        <v>198</v>
      </c>
      <c r="P2" s="1" t="s">
        <v>199</v>
      </c>
      <c r="Q2" s="1" t="s">
        <v>200</v>
      </c>
      <c r="R2" s="1" t="s">
        <v>201</v>
      </c>
      <c r="S2" s="1" t="s">
        <v>202</v>
      </c>
      <c r="T2" s="1" t="s">
        <v>203</v>
      </c>
      <c r="U2" s="1" t="s">
        <v>204</v>
      </c>
      <c r="V2" s="1" t="s">
        <v>205</v>
      </c>
    </row>
    <row r="3" s="1" customFormat="1" spans="1:22">
      <c r="A3" s="3">
        <v>18935442757</v>
      </c>
      <c r="B3" s="1" t="s">
        <v>190</v>
      </c>
      <c r="C3" s="1" t="s">
        <v>206</v>
      </c>
      <c r="D3" s="1" t="s">
        <v>207</v>
      </c>
      <c r="E3" s="1" t="s">
        <v>150</v>
      </c>
      <c r="F3" s="1" t="s">
        <v>190</v>
      </c>
      <c r="G3" s="1" t="s">
        <v>193</v>
      </c>
      <c r="H3" s="1" t="s">
        <v>194</v>
      </c>
      <c r="I3" s="1" t="s">
        <v>208</v>
      </c>
      <c r="J3" s="1" t="s">
        <v>196</v>
      </c>
      <c r="K3" s="1" t="s">
        <v>208</v>
      </c>
      <c r="L3" s="1" t="s">
        <v>208</v>
      </c>
      <c r="M3" s="1" t="s">
        <v>197</v>
      </c>
      <c r="N3" s="1" t="s">
        <v>197</v>
      </c>
      <c r="O3" s="1" t="s">
        <v>198</v>
      </c>
      <c r="P3" s="1" t="s">
        <v>199</v>
      </c>
      <c r="Q3" s="1" t="s">
        <v>200</v>
      </c>
      <c r="R3" s="1" t="s">
        <v>209</v>
      </c>
      <c r="S3" s="1" t="s">
        <v>202</v>
      </c>
      <c r="T3" s="1" t="s">
        <v>203</v>
      </c>
      <c r="U3" s="1" t="s">
        <v>204</v>
      </c>
      <c r="V3" s="1" t="s">
        <v>205</v>
      </c>
    </row>
    <row r="4" s="1" customFormat="1" spans="1:22">
      <c r="A4" s="3">
        <v>999218933187398</v>
      </c>
      <c r="B4" s="1" t="s">
        <v>190</v>
      </c>
      <c r="C4" s="1" t="s">
        <v>210</v>
      </c>
      <c r="D4" s="1" t="s">
        <v>211</v>
      </c>
      <c r="E4" s="1" t="s">
        <v>142</v>
      </c>
      <c r="F4" s="1" t="s">
        <v>190</v>
      </c>
      <c r="G4" s="1" t="s">
        <v>193</v>
      </c>
      <c r="H4" s="1" t="s">
        <v>194</v>
      </c>
      <c r="I4" s="1" t="s">
        <v>212</v>
      </c>
      <c r="J4" s="1" t="s">
        <v>196</v>
      </c>
      <c r="K4" s="1" t="s">
        <v>212</v>
      </c>
      <c r="L4" s="1" t="s">
        <v>212</v>
      </c>
      <c r="M4" s="1" t="s">
        <v>197</v>
      </c>
      <c r="N4" s="1" t="s">
        <v>197</v>
      </c>
      <c r="O4" s="1" t="s">
        <v>198</v>
      </c>
      <c r="P4" s="1" t="s">
        <v>199</v>
      </c>
      <c r="Q4" s="1" t="s">
        <v>200</v>
      </c>
      <c r="R4" s="1" t="s">
        <v>213</v>
      </c>
      <c r="S4" s="1" t="s">
        <v>202</v>
      </c>
      <c r="T4" s="1" t="s">
        <v>203</v>
      </c>
      <c r="U4" s="1" t="s">
        <v>204</v>
      </c>
      <c r="V4" s="1" t="s">
        <v>205</v>
      </c>
    </row>
    <row r="5" s="1" customFormat="1" spans="1:22">
      <c r="A5" s="3">
        <v>999218932801102</v>
      </c>
      <c r="B5" s="1" t="s">
        <v>190</v>
      </c>
      <c r="C5" s="1" t="s">
        <v>214</v>
      </c>
      <c r="D5" s="1" t="s">
        <v>215</v>
      </c>
      <c r="E5" s="1" t="s">
        <v>137</v>
      </c>
      <c r="F5" s="1" t="s">
        <v>190</v>
      </c>
      <c r="G5" s="1" t="s">
        <v>193</v>
      </c>
      <c r="H5" s="1" t="s">
        <v>194</v>
      </c>
      <c r="I5" s="1" t="s">
        <v>216</v>
      </c>
      <c r="J5" s="1" t="s">
        <v>196</v>
      </c>
      <c r="K5" s="1" t="s">
        <v>216</v>
      </c>
      <c r="L5" s="1" t="s">
        <v>216</v>
      </c>
      <c r="M5" s="1" t="s">
        <v>197</v>
      </c>
      <c r="N5" s="1" t="s">
        <v>197</v>
      </c>
      <c r="O5" s="1" t="s">
        <v>198</v>
      </c>
      <c r="P5" s="1" t="s">
        <v>199</v>
      </c>
      <c r="Q5" s="1" t="s">
        <v>200</v>
      </c>
      <c r="R5" s="1" t="s">
        <v>217</v>
      </c>
      <c r="S5" s="1" t="s">
        <v>202</v>
      </c>
      <c r="T5" s="1" t="s">
        <v>203</v>
      </c>
      <c r="U5" s="1" t="s">
        <v>204</v>
      </c>
      <c r="V5" s="1" t="s">
        <v>205</v>
      </c>
    </row>
    <row r="6" s="1" customFormat="1" spans="1:22">
      <c r="A6" s="3">
        <v>18932687451</v>
      </c>
      <c r="B6" s="1" t="s">
        <v>190</v>
      </c>
      <c r="C6" s="1" t="s">
        <v>218</v>
      </c>
      <c r="D6" s="1" t="s">
        <v>219</v>
      </c>
      <c r="E6" s="1" t="s">
        <v>133</v>
      </c>
      <c r="F6" s="1" t="s">
        <v>190</v>
      </c>
      <c r="G6" s="1" t="s">
        <v>193</v>
      </c>
      <c r="H6" s="1" t="s">
        <v>194</v>
      </c>
      <c r="I6" s="1" t="s">
        <v>220</v>
      </c>
      <c r="J6" s="1" t="s">
        <v>196</v>
      </c>
      <c r="K6" s="1" t="s">
        <v>220</v>
      </c>
      <c r="L6" s="1" t="s">
        <v>220</v>
      </c>
      <c r="M6" s="1" t="s">
        <v>197</v>
      </c>
      <c r="N6" s="1" t="s">
        <v>197</v>
      </c>
      <c r="O6" s="1" t="s">
        <v>198</v>
      </c>
      <c r="P6" s="1" t="s">
        <v>199</v>
      </c>
      <c r="Q6" s="1" t="s">
        <v>200</v>
      </c>
      <c r="R6" s="1" t="s">
        <v>221</v>
      </c>
      <c r="S6" s="1" t="s">
        <v>202</v>
      </c>
      <c r="T6" s="1" t="s">
        <v>203</v>
      </c>
      <c r="U6" s="1" t="s">
        <v>204</v>
      </c>
      <c r="V6" s="1" t="s">
        <v>205</v>
      </c>
    </row>
    <row r="7" s="1" customFormat="1" spans="1:22">
      <c r="A7" s="3">
        <v>999218932598458</v>
      </c>
      <c r="B7" s="1" t="s">
        <v>190</v>
      </c>
      <c r="C7" s="1" t="s">
        <v>222</v>
      </c>
      <c r="D7" s="1" t="s">
        <v>223</v>
      </c>
      <c r="E7" s="1" t="s">
        <v>130</v>
      </c>
      <c r="F7" s="1" t="s">
        <v>190</v>
      </c>
      <c r="G7" s="1" t="s">
        <v>193</v>
      </c>
      <c r="H7" s="1" t="s">
        <v>194</v>
      </c>
      <c r="I7" s="1" t="s">
        <v>224</v>
      </c>
      <c r="J7" s="1" t="s">
        <v>196</v>
      </c>
      <c r="K7" s="1" t="s">
        <v>224</v>
      </c>
      <c r="L7" s="1" t="s">
        <v>224</v>
      </c>
      <c r="M7" s="1" t="s">
        <v>197</v>
      </c>
      <c r="N7" s="1" t="s">
        <v>197</v>
      </c>
      <c r="O7" s="1" t="s">
        <v>198</v>
      </c>
      <c r="P7" s="1" t="s">
        <v>199</v>
      </c>
      <c r="Q7" s="1" t="s">
        <v>200</v>
      </c>
      <c r="R7" s="1" t="s">
        <v>225</v>
      </c>
      <c r="S7" s="1" t="s">
        <v>202</v>
      </c>
      <c r="T7" s="1" t="s">
        <v>203</v>
      </c>
      <c r="U7" s="1" t="s">
        <v>204</v>
      </c>
      <c r="V7" s="1" t="s">
        <v>205</v>
      </c>
    </row>
    <row r="8" s="1" customFormat="1" spans="1:22">
      <c r="A8" s="3">
        <v>999218932311400</v>
      </c>
      <c r="B8" s="1" t="s">
        <v>190</v>
      </c>
      <c r="C8" s="1" t="s">
        <v>226</v>
      </c>
      <c r="D8" s="1" t="s">
        <v>227</v>
      </c>
      <c r="E8" s="1" t="s">
        <v>126</v>
      </c>
      <c r="F8" s="1" t="s">
        <v>190</v>
      </c>
      <c r="G8" s="1" t="s">
        <v>193</v>
      </c>
      <c r="H8" s="1" t="s">
        <v>194</v>
      </c>
      <c r="I8" s="1" t="s">
        <v>228</v>
      </c>
      <c r="J8" s="1" t="s">
        <v>196</v>
      </c>
      <c r="K8" s="1" t="s">
        <v>228</v>
      </c>
      <c r="L8" s="1" t="s">
        <v>228</v>
      </c>
      <c r="M8" s="1" t="s">
        <v>197</v>
      </c>
      <c r="N8" s="1" t="s">
        <v>197</v>
      </c>
      <c r="O8" s="1" t="s">
        <v>198</v>
      </c>
      <c r="P8" s="1" t="s">
        <v>199</v>
      </c>
      <c r="Q8" s="1" t="s">
        <v>200</v>
      </c>
      <c r="R8" s="1" t="s">
        <v>229</v>
      </c>
      <c r="S8" s="1" t="s">
        <v>202</v>
      </c>
      <c r="T8" s="1" t="s">
        <v>203</v>
      </c>
      <c r="U8" s="1" t="s">
        <v>204</v>
      </c>
      <c r="V8" s="1" t="s">
        <v>205</v>
      </c>
    </row>
    <row r="9" s="1" customFormat="1" spans="1:22">
      <c r="A9" s="3">
        <v>18929220418</v>
      </c>
      <c r="B9" s="1" t="s">
        <v>190</v>
      </c>
      <c r="C9" s="1" t="s">
        <v>230</v>
      </c>
      <c r="D9" s="1" t="s">
        <v>231</v>
      </c>
      <c r="E9" s="1" t="s">
        <v>122</v>
      </c>
      <c r="F9" s="1" t="s">
        <v>190</v>
      </c>
      <c r="G9" s="1" t="s">
        <v>193</v>
      </c>
      <c r="H9" s="1" t="s">
        <v>194</v>
      </c>
      <c r="I9" s="1" t="s">
        <v>232</v>
      </c>
      <c r="J9" s="1" t="s">
        <v>196</v>
      </c>
      <c r="K9" s="1" t="s">
        <v>232</v>
      </c>
      <c r="L9" s="1" t="s">
        <v>232</v>
      </c>
      <c r="M9" s="1" t="s">
        <v>197</v>
      </c>
      <c r="N9" s="1" t="s">
        <v>197</v>
      </c>
      <c r="O9" s="1" t="s">
        <v>198</v>
      </c>
      <c r="P9" s="1" t="s">
        <v>199</v>
      </c>
      <c r="Q9" s="1" t="s">
        <v>200</v>
      </c>
      <c r="R9" s="1" t="s">
        <v>233</v>
      </c>
      <c r="S9" s="1" t="s">
        <v>202</v>
      </c>
      <c r="T9" s="1" t="s">
        <v>203</v>
      </c>
      <c r="U9" s="1" t="s">
        <v>204</v>
      </c>
      <c r="V9" s="1" t="s">
        <v>205</v>
      </c>
    </row>
    <row r="10" s="1" customFormat="1" spans="1:22">
      <c r="A10" s="3">
        <v>18929073450</v>
      </c>
      <c r="B10" s="1" t="s">
        <v>190</v>
      </c>
      <c r="C10" s="1" t="s">
        <v>234</v>
      </c>
      <c r="D10" s="1" t="s">
        <v>235</v>
      </c>
      <c r="E10" s="1" t="s">
        <v>117</v>
      </c>
      <c r="F10" s="1" t="s">
        <v>190</v>
      </c>
      <c r="G10" s="1" t="s">
        <v>193</v>
      </c>
      <c r="H10" s="1" t="s">
        <v>194</v>
      </c>
      <c r="I10" s="1" t="s">
        <v>236</v>
      </c>
      <c r="J10" s="1" t="s">
        <v>196</v>
      </c>
      <c r="K10" s="1" t="s">
        <v>236</v>
      </c>
      <c r="L10" s="1" t="s">
        <v>236</v>
      </c>
      <c r="M10" s="1" t="s">
        <v>197</v>
      </c>
      <c r="N10" s="1" t="s">
        <v>197</v>
      </c>
      <c r="O10" s="1" t="s">
        <v>198</v>
      </c>
      <c r="P10" s="1" t="s">
        <v>199</v>
      </c>
      <c r="Q10" s="1" t="s">
        <v>200</v>
      </c>
      <c r="R10" s="1" t="s">
        <v>237</v>
      </c>
      <c r="S10" s="1" t="s">
        <v>202</v>
      </c>
      <c r="T10" s="1" t="s">
        <v>203</v>
      </c>
      <c r="U10" s="1" t="s">
        <v>204</v>
      </c>
      <c r="V10" s="1" t="s">
        <v>205</v>
      </c>
    </row>
    <row r="11" s="1" customFormat="1" spans="1:22">
      <c r="A11" s="3">
        <v>18929069971</v>
      </c>
      <c r="B11" s="1" t="s">
        <v>190</v>
      </c>
      <c r="C11" s="1" t="s">
        <v>238</v>
      </c>
      <c r="D11" s="1" t="s">
        <v>235</v>
      </c>
      <c r="E11" s="1" t="s">
        <v>114</v>
      </c>
      <c r="F11" s="1" t="s">
        <v>190</v>
      </c>
      <c r="G11" s="1" t="s">
        <v>193</v>
      </c>
      <c r="H11" s="1" t="s">
        <v>194</v>
      </c>
      <c r="I11" s="1" t="s">
        <v>239</v>
      </c>
      <c r="J11" s="1" t="s">
        <v>196</v>
      </c>
      <c r="K11" s="1" t="s">
        <v>239</v>
      </c>
      <c r="L11" s="1" t="s">
        <v>239</v>
      </c>
      <c r="M11" s="1" t="s">
        <v>197</v>
      </c>
      <c r="N11" s="1" t="s">
        <v>197</v>
      </c>
      <c r="O11" s="1" t="s">
        <v>198</v>
      </c>
      <c r="P11" s="1" t="s">
        <v>199</v>
      </c>
      <c r="Q11" s="1" t="s">
        <v>200</v>
      </c>
      <c r="R11" s="1" t="s">
        <v>240</v>
      </c>
      <c r="S11" s="1" t="s">
        <v>202</v>
      </c>
      <c r="T11" s="1" t="s">
        <v>203</v>
      </c>
      <c r="U11" s="1" t="s">
        <v>204</v>
      </c>
      <c r="V11" s="1" t="s">
        <v>205</v>
      </c>
    </row>
    <row r="12" s="1" customFormat="1" spans="1:22">
      <c r="A12" s="3">
        <v>18928912982</v>
      </c>
      <c r="B12" s="1" t="s">
        <v>190</v>
      </c>
      <c r="C12" s="1" t="s">
        <v>241</v>
      </c>
      <c r="D12" s="1" t="s">
        <v>219</v>
      </c>
      <c r="E12" s="1" t="s">
        <v>242</v>
      </c>
      <c r="F12" s="1" t="s">
        <v>190</v>
      </c>
      <c r="G12" s="1" t="s">
        <v>193</v>
      </c>
      <c r="H12" s="1" t="s">
        <v>194</v>
      </c>
      <c r="I12" s="1" t="s">
        <v>220</v>
      </c>
      <c r="J12" s="1" t="s">
        <v>196</v>
      </c>
      <c r="K12" s="1" t="s">
        <v>220</v>
      </c>
      <c r="L12" s="1" t="s">
        <v>220</v>
      </c>
      <c r="M12" s="1" t="s">
        <v>197</v>
      </c>
      <c r="N12" s="1" t="s">
        <v>197</v>
      </c>
      <c r="O12" s="1" t="s">
        <v>198</v>
      </c>
      <c r="P12" s="1" t="s">
        <v>199</v>
      </c>
      <c r="Q12" s="1" t="s">
        <v>200</v>
      </c>
      <c r="R12" s="1" t="s">
        <v>243</v>
      </c>
      <c r="S12" s="1" t="s">
        <v>202</v>
      </c>
      <c r="T12" s="1" t="s">
        <v>203</v>
      </c>
      <c r="U12" s="1" t="s">
        <v>204</v>
      </c>
      <c r="V12" s="1" t="s">
        <v>205</v>
      </c>
    </row>
    <row r="13" s="1" customFormat="1" spans="1:22">
      <c r="A13" s="3">
        <v>18928676147</v>
      </c>
      <c r="B13" s="1" t="s">
        <v>190</v>
      </c>
      <c r="C13" s="1" t="s">
        <v>244</v>
      </c>
      <c r="D13" s="1" t="s">
        <v>245</v>
      </c>
      <c r="E13" s="1" t="s">
        <v>104</v>
      </c>
      <c r="F13" s="1" t="s">
        <v>190</v>
      </c>
      <c r="G13" s="1" t="s">
        <v>193</v>
      </c>
      <c r="H13" s="1" t="s">
        <v>194</v>
      </c>
      <c r="I13" s="1" t="s">
        <v>246</v>
      </c>
      <c r="J13" s="1" t="s">
        <v>196</v>
      </c>
      <c r="K13" s="1" t="s">
        <v>246</v>
      </c>
      <c r="L13" s="1" t="s">
        <v>246</v>
      </c>
      <c r="M13" s="1" t="s">
        <v>197</v>
      </c>
      <c r="N13" s="1" t="s">
        <v>197</v>
      </c>
      <c r="O13" s="1" t="s">
        <v>198</v>
      </c>
      <c r="P13" s="1" t="s">
        <v>199</v>
      </c>
      <c r="Q13" s="1" t="s">
        <v>200</v>
      </c>
      <c r="R13" s="1" t="s">
        <v>247</v>
      </c>
      <c r="S13" s="1" t="s">
        <v>202</v>
      </c>
      <c r="T13" s="1" t="s">
        <v>203</v>
      </c>
      <c r="U13" s="1" t="s">
        <v>204</v>
      </c>
      <c r="V13" s="1" t="s">
        <v>205</v>
      </c>
    </row>
    <row r="14" s="1" customFormat="1" spans="1:22">
      <c r="A14" s="3">
        <v>18928558710</v>
      </c>
      <c r="B14" s="1" t="s">
        <v>190</v>
      </c>
      <c r="C14" s="1" t="s">
        <v>248</v>
      </c>
      <c r="D14" s="1" t="s">
        <v>249</v>
      </c>
      <c r="E14" s="1" t="s">
        <v>99</v>
      </c>
      <c r="F14" s="1" t="s">
        <v>190</v>
      </c>
      <c r="G14" s="1" t="s">
        <v>193</v>
      </c>
      <c r="H14" s="1" t="s">
        <v>194</v>
      </c>
      <c r="I14" s="1" t="s">
        <v>250</v>
      </c>
      <c r="J14" s="1" t="s">
        <v>196</v>
      </c>
      <c r="K14" s="1" t="s">
        <v>250</v>
      </c>
      <c r="L14" s="1" t="s">
        <v>250</v>
      </c>
      <c r="M14" s="1" t="s">
        <v>197</v>
      </c>
      <c r="N14" s="1" t="s">
        <v>197</v>
      </c>
      <c r="O14" s="1" t="s">
        <v>198</v>
      </c>
      <c r="P14" s="1" t="s">
        <v>199</v>
      </c>
      <c r="Q14" s="1" t="s">
        <v>200</v>
      </c>
      <c r="R14" s="1" t="s">
        <v>251</v>
      </c>
      <c r="S14" s="1" t="s">
        <v>202</v>
      </c>
      <c r="T14" s="1" t="s">
        <v>203</v>
      </c>
      <c r="U14" s="1" t="s">
        <v>204</v>
      </c>
      <c r="V14" s="1" t="s">
        <v>205</v>
      </c>
    </row>
    <row r="15" s="1" customFormat="1" spans="1:22">
      <c r="A15" s="3">
        <v>18927818865</v>
      </c>
      <c r="B15" s="1" t="s">
        <v>190</v>
      </c>
      <c r="C15" s="1" t="s">
        <v>252</v>
      </c>
      <c r="D15" s="1" t="s">
        <v>253</v>
      </c>
      <c r="E15" s="1" t="s">
        <v>94</v>
      </c>
      <c r="F15" s="1" t="s">
        <v>190</v>
      </c>
      <c r="G15" s="1" t="s">
        <v>193</v>
      </c>
      <c r="H15" s="1" t="s">
        <v>194</v>
      </c>
      <c r="I15" s="1" t="s">
        <v>254</v>
      </c>
      <c r="J15" s="1" t="s">
        <v>196</v>
      </c>
      <c r="K15" s="1" t="s">
        <v>254</v>
      </c>
      <c r="L15" s="1" t="s">
        <v>254</v>
      </c>
      <c r="M15" s="1" t="s">
        <v>197</v>
      </c>
      <c r="N15" s="1" t="s">
        <v>197</v>
      </c>
      <c r="O15" s="1" t="s">
        <v>198</v>
      </c>
      <c r="P15" s="1" t="s">
        <v>199</v>
      </c>
      <c r="Q15" s="1" t="s">
        <v>200</v>
      </c>
      <c r="R15" s="1" t="s">
        <v>255</v>
      </c>
      <c r="S15" s="1" t="s">
        <v>202</v>
      </c>
      <c r="T15" s="1" t="s">
        <v>203</v>
      </c>
      <c r="U15" s="1" t="s">
        <v>204</v>
      </c>
      <c r="V15" s="1" t="s">
        <v>205</v>
      </c>
    </row>
    <row r="16" s="1" customFormat="1" spans="1:22">
      <c r="A16" s="3">
        <v>999218927676502</v>
      </c>
      <c r="B16" s="1" t="s">
        <v>190</v>
      </c>
      <c r="C16" s="1" t="s">
        <v>256</v>
      </c>
      <c r="D16" s="1" t="s">
        <v>257</v>
      </c>
      <c r="E16" s="1" t="s">
        <v>89</v>
      </c>
      <c r="F16" s="1" t="s">
        <v>190</v>
      </c>
      <c r="G16" s="1" t="s">
        <v>193</v>
      </c>
      <c r="H16" s="1" t="s">
        <v>194</v>
      </c>
      <c r="I16" s="1" t="s">
        <v>228</v>
      </c>
      <c r="J16" s="1" t="s">
        <v>196</v>
      </c>
      <c r="K16" s="1" t="s">
        <v>228</v>
      </c>
      <c r="L16" s="1" t="s">
        <v>228</v>
      </c>
      <c r="M16" s="1" t="s">
        <v>197</v>
      </c>
      <c r="N16" s="1" t="s">
        <v>197</v>
      </c>
      <c r="O16" s="1" t="s">
        <v>198</v>
      </c>
      <c r="P16" s="1" t="s">
        <v>199</v>
      </c>
      <c r="Q16" s="1" t="s">
        <v>200</v>
      </c>
      <c r="R16" s="1" t="s">
        <v>258</v>
      </c>
      <c r="S16" s="1" t="s">
        <v>202</v>
      </c>
      <c r="T16" s="1" t="s">
        <v>203</v>
      </c>
      <c r="U16" s="1" t="s">
        <v>204</v>
      </c>
      <c r="V16" s="1" t="s">
        <v>205</v>
      </c>
    </row>
    <row r="17" s="1" customFormat="1" spans="1:22">
      <c r="A17" s="3">
        <v>18926842296</v>
      </c>
      <c r="B17" s="1" t="s">
        <v>259</v>
      </c>
      <c r="C17" s="1" t="s">
        <v>260</v>
      </c>
      <c r="D17" s="1" t="s">
        <v>261</v>
      </c>
      <c r="E17" s="1" t="s">
        <v>262</v>
      </c>
      <c r="F17" s="1" t="s">
        <v>190</v>
      </c>
      <c r="G17" s="1" t="s">
        <v>193</v>
      </c>
      <c r="H17" s="1" t="s">
        <v>194</v>
      </c>
      <c r="I17" s="1" t="s">
        <v>263</v>
      </c>
      <c r="J17" s="1" t="s">
        <v>196</v>
      </c>
      <c r="K17" s="1" t="s">
        <v>263</v>
      </c>
      <c r="L17" s="1" t="s">
        <v>263</v>
      </c>
      <c r="M17" s="1" t="s">
        <v>197</v>
      </c>
      <c r="N17" s="1" t="s">
        <v>197</v>
      </c>
      <c r="O17" s="1" t="s">
        <v>198</v>
      </c>
      <c r="P17" s="1" t="s">
        <v>199</v>
      </c>
      <c r="Q17" s="1" t="s">
        <v>200</v>
      </c>
      <c r="R17" s="1" t="s">
        <v>264</v>
      </c>
      <c r="S17" s="1" t="s">
        <v>202</v>
      </c>
      <c r="T17" s="1" t="s">
        <v>203</v>
      </c>
      <c r="U17" s="1" t="s">
        <v>204</v>
      </c>
      <c r="V17" s="1" t="s">
        <v>205</v>
      </c>
    </row>
    <row r="18" s="1" customFormat="1" spans="1:22">
      <c r="A18" s="3">
        <v>999218925972457</v>
      </c>
      <c r="B18" s="1" t="s">
        <v>259</v>
      </c>
      <c r="C18" s="1" t="s">
        <v>265</v>
      </c>
      <c r="D18" s="1" t="s">
        <v>266</v>
      </c>
      <c r="E18" s="1" t="s">
        <v>75</v>
      </c>
      <c r="F18" s="1" t="s">
        <v>190</v>
      </c>
      <c r="G18" s="1" t="s">
        <v>193</v>
      </c>
      <c r="H18" s="1" t="s">
        <v>194</v>
      </c>
      <c r="I18" s="1" t="s">
        <v>267</v>
      </c>
      <c r="J18" s="1" t="s">
        <v>196</v>
      </c>
      <c r="K18" s="1" t="s">
        <v>267</v>
      </c>
      <c r="L18" s="1" t="s">
        <v>267</v>
      </c>
      <c r="M18" s="1" t="s">
        <v>197</v>
      </c>
      <c r="N18" s="1" t="s">
        <v>197</v>
      </c>
      <c r="O18" s="1" t="s">
        <v>198</v>
      </c>
      <c r="P18" s="1" t="s">
        <v>199</v>
      </c>
      <c r="Q18" s="1" t="s">
        <v>200</v>
      </c>
      <c r="R18" s="1" t="s">
        <v>268</v>
      </c>
      <c r="S18" s="1" t="s">
        <v>202</v>
      </c>
      <c r="T18" s="1" t="s">
        <v>203</v>
      </c>
      <c r="U18" s="1" t="s">
        <v>204</v>
      </c>
      <c r="V18" s="1" t="s">
        <v>205</v>
      </c>
    </row>
    <row r="19" s="1" customFormat="1" spans="1:22">
      <c r="A19" s="3">
        <v>18925175513</v>
      </c>
      <c r="B19" s="1" t="s">
        <v>259</v>
      </c>
      <c r="C19" s="1" t="s">
        <v>269</v>
      </c>
      <c r="D19" s="1" t="s">
        <v>270</v>
      </c>
      <c r="E19" s="1" t="s">
        <v>271</v>
      </c>
      <c r="F19" s="1" t="s">
        <v>259</v>
      </c>
      <c r="G19" s="1" t="s">
        <v>193</v>
      </c>
      <c r="H19" s="1" t="s">
        <v>194</v>
      </c>
      <c r="I19" s="1" t="s">
        <v>272</v>
      </c>
      <c r="J19" s="1" t="s">
        <v>196</v>
      </c>
      <c r="K19" s="1" t="s">
        <v>272</v>
      </c>
      <c r="L19" s="1" t="s">
        <v>272</v>
      </c>
      <c r="M19" s="1" t="s">
        <v>197</v>
      </c>
      <c r="N19" s="1" t="s">
        <v>197</v>
      </c>
      <c r="O19" s="1" t="s">
        <v>198</v>
      </c>
      <c r="P19" s="1" t="s">
        <v>199</v>
      </c>
      <c r="Q19" s="1" t="s">
        <v>200</v>
      </c>
      <c r="R19" s="1" t="s">
        <v>273</v>
      </c>
      <c r="S19" s="1" t="s">
        <v>202</v>
      </c>
      <c r="T19" s="1" t="s">
        <v>203</v>
      </c>
      <c r="U19" s="1" t="s">
        <v>204</v>
      </c>
      <c r="V19" s="1" t="s">
        <v>205</v>
      </c>
    </row>
    <row r="20" s="1" customFormat="1" spans="1:22">
      <c r="A20" s="3">
        <v>999218915735476</v>
      </c>
      <c r="B20" s="1" t="s">
        <v>274</v>
      </c>
      <c r="C20" s="1" t="s">
        <v>275</v>
      </c>
      <c r="D20" s="1" t="s">
        <v>276</v>
      </c>
      <c r="E20" s="1" t="s">
        <v>65</v>
      </c>
      <c r="F20" s="1" t="s">
        <v>190</v>
      </c>
      <c r="G20" s="1" t="s">
        <v>193</v>
      </c>
      <c r="H20" s="1" t="s">
        <v>194</v>
      </c>
      <c r="I20" s="1" t="s">
        <v>277</v>
      </c>
      <c r="J20" s="1" t="s">
        <v>196</v>
      </c>
      <c r="K20" s="1" t="s">
        <v>277</v>
      </c>
      <c r="L20" s="1" t="s">
        <v>277</v>
      </c>
      <c r="M20" s="1" t="s">
        <v>197</v>
      </c>
      <c r="N20" s="1" t="s">
        <v>197</v>
      </c>
      <c r="O20" s="1" t="s">
        <v>198</v>
      </c>
      <c r="P20" s="1" t="s">
        <v>199</v>
      </c>
      <c r="Q20" s="1" t="s">
        <v>200</v>
      </c>
      <c r="R20" s="1" t="s">
        <v>278</v>
      </c>
      <c r="S20" s="1" t="s">
        <v>202</v>
      </c>
      <c r="T20" s="1" t="s">
        <v>203</v>
      </c>
      <c r="U20" s="1" t="s">
        <v>204</v>
      </c>
      <c r="V20" s="1" t="s">
        <v>205</v>
      </c>
    </row>
    <row r="21" s="1" customFormat="1" spans="1:22">
      <c r="A21" s="3">
        <v>18914870892</v>
      </c>
      <c r="B21" s="1" t="s">
        <v>279</v>
      </c>
      <c r="C21" s="1" t="s">
        <v>280</v>
      </c>
      <c r="D21" s="1" t="s">
        <v>281</v>
      </c>
      <c r="E21" s="1" t="s">
        <v>282</v>
      </c>
      <c r="F21" s="1" t="s">
        <v>283</v>
      </c>
      <c r="G21" s="1" t="s">
        <v>193</v>
      </c>
      <c r="H21" s="1" t="s">
        <v>194</v>
      </c>
      <c r="I21" s="1" t="s">
        <v>284</v>
      </c>
      <c r="J21" s="1" t="s">
        <v>196</v>
      </c>
      <c r="K21" s="1" t="s">
        <v>284</v>
      </c>
      <c r="L21" s="1" t="s">
        <v>284</v>
      </c>
      <c r="M21" s="1" t="s">
        <v>197</v>
      </c>
      <c r="N21" s="1" t="s">
        <v>197</v>
      </c>
      <c r="O21" s="1" t="s">
        <v>198</v>
      </c>
      <c r="P21" s="1" t="s">
        <v>199</v>
      </c>
      <c r="Q21" s="1" t="s">
        <v>200</v>
      </c>
      <c r="R21" s="1" t="s">
        <v>285</v>
      </c>
      <c r="S21" s="1" t="s">
        <v>202</v>
      </c>
      <c r="T21" s="1" t="s">
        <v>203</v>
      </c>
      <c r="U21" s="1" t="s">
        <v>204</v>
      </c>
      <c r="V21" s="1" t="s">
        <v>205</v>
      </c>
    </row>
    <row r="22" s="1" customFormat="1" spans="1:22">
      <c r="A22" s="3">
        <v>18914849825</v>
      </c>
      <c r="B22" s="1" t="s">
        <v>279</v>
      </c>
      <c r="C22" s="1" t="s">
        <v>286</v>
      </c>
      <c r="D22" s="1" t="s">
        <v>287</v>
      </c>
      <c r="E22" s="1" t="s">
        <v>288</v>
      </c>
      <c r="F22" s="1" t="s">
        <v>190</v>
      </c>
      <c r="G22" s="1" t="s">
        <v>193</v>
      </c>
      <c r="H22" s="1" t="s">
        <v>194</v>
      </c>
      <c r="I22" s="1" t="s">
        <v>289</v>
      </c>
      <c r="J22" s="1" t="s">
        <v>196</v>
      </c>
      <c r="K22" s="1" t="s">
        <v>289</v>
      </c>
      <c r="L22" s="1" t="s">
        <v>289</v>
      </c>
      <c r="M22" s="1" t="s">
        <v>197</v>
      </c>
      <c r="N22" s="1" t="s">
        <v>197</v>
      </c>
      <c r="O22" s="1" t="s">
        <v>198</v>
      </c>
      <c r="P22" s="1" t="s">
        <v>199</v>
      </c>
      <c r="Q22" s="1" t="s">
        <v>200</v>
      </c>
      <c r="R22" s="1" t="s">
        <v>290</v>
      </c>
      <c r="S22" s="1" t="s">
        <v>202</v>
      </c>
      <c r="T22" s="1" t="s">
        <v>203</v>
      </c>
      <c r="U22" s="1" t="s">
        <v>204</v>
      </c>
      <c r="V22" s="1" t="s">
        <v>205</v>
      </c>
    </row>
    <row r="23" s="1" customFormat="1" spans="1:22">
      <c r="A23" s="3">
        <v>999218914850794</v>
      </c>
      <c r="B23" s="1" t="s">
        <v>279</v>
      </c>
      <c r="C23" s="1" t="s">
        <v>291</v>
      </c>
      <c r="D23" s="1" t="s">
        <v>292</v>
      </c>
      <c r="E23" s="1" t="s">
        <v>52</v>
      </c>
      <c r="F23" s="1" t="s">
        <v>190</v>
      </c>
      <c r="G23" s="1" t="s">
        <v>193</v>
      </c>
      <c r="H23" s="1" t="s">
        <v>194</v>
      </c>
      <c r="I23" s="1" t="s">
        <v>198</v>
      </c>
      <c r="J23" s="1" t="s">
        <v>196</v>
      </c>
      <c r="K23" s="1" t="s">
        <v>198</v>
      </c>
      <c r="L23" s="1" t="s">
        <v>198</v>
      </c>
      <c r="M23" s="1" t="s">
        <v>197</v>
      </c>
      <c r="N23" s="1" t="s">
        <v>197</v>
      </c>
      <c r="O23" s="1" t="s">
        <v>198</v>
      </c>
      <c r="P23" s="1" t="s">
        <v>199</v>
      </c>
      <c r="Q23" s="1" t="s">
        <v>200</v>
      </c>
      <c r="R23" s="1" t="s">
        <v>293</v>
      </c>
      <c r="S23" s="1" t="s">
        <v>202</v>
      </c>
      <c r="T23" s="1" t="s">
        <v>203</v>
      </c>
      <c r="U23" s="1" t="s">
        <v>204</v>
      </c>
      <c r="V23" s="1" t="s">
        <v>205</v>
      </c>
    </row>
    <row r="24" s="1" customFormat="1" spans="1:22">
      <c r="A24" s="3">
        <v>999218913924932</v>
      </c>
      <c r="B24" s="1" t="s">
        <v>279</v>
      </c>
      <c r="C24" s="1" t="s">
        <v>294</v>
      </c>
      <c r="D24" s="1" t="s">
        <v>295</v>
      </c>
      <c r="E24" s="1" t="s">
        <v>47</v>
      </c>
      <c r="F24" s="1" t="s">
        <v>190</v>
      </c>
      <c r="G24" s="1" t="s">
        <v>193</v>
      </c>
      <c r="H24" s="1" t="s">
        <v>194</v>
      </c>
      <c r="I24" s="1" t="s">
        <v>296</v>
      </c>
      <c r="J24" s="1" t="s">
        <v>196</v>
      </c>
      <c r="K24" s="1" t="s">
        <v>296</v>
      </c>
      <c r="L24" s="1" t="s">
        <v>296</v>
      </c>
      <c r="M24" s="1" t="s">
        <v>197</v>
      </c>
      <c r="N24" s="1" t="s">
        <v>197</v>
      </c>
      <c r="O24" s="1" t="s">
        <v>198</v>
      </c>
      <c r="P24" s="1" t="s">
        <v>199</v>
      </c>
      <c r="Q24" s="1" t="s">
        <v>200</v>
      </c>
      <c r="R24" s="1" t="s">
        <v>297</v>
      </c>
      <c r="S24" s="1" t="s">
        <v>202</v>
      </c>
      <c r="T24" s="1" t="s">
        <v>203</v>
      </c>
      <c r="U24" s="1" t="s">
        <v>204</v>
      </c>
      <c r="V24" s="1" t="s">
        <v>205</v>
      </c>
    </row>
    <row r="25" s="1" customFormat="1" spans="1:22">
      <c r="A25" s="3">
        <v>999218887807200</v>
      </c>
      <c r="B25" s="1" t="s">
        <v>298</v>
      </c>
      <c r="C25" s="1" t="s">
        <v>299</v>
      </c>
      <c r="D25" s="1" t="s">
        <v>300</v>
      </c>
      <c r="E25" s="1" t="s">
        <v>40</v>
      </c>
      <c r="F25" s="1" t="s">
        <v>190</v>
      </c>
      <c r="G25" s="1" t="s">
        <v>193</v>
      </c>
      <c r="H25" s="1" t="s">
        <v>194</v>
      </c>
      <c r="I25" s="1" t="s">
        <v>198</v>
      </c>
      <c r="J25" s="1" t="s">
        <v>196</v>
      </c>
      <c r="K25" s="1" t="s">
        <v>198</v>
      </c>
      <c r="L25" s="1" t="s">
        <v>198</v>
      </c>
      <c r="M25" s="1" t="s">
        <v>197</v>
      </c>
      <c r="N25" s="1" t="s">
        <v>197</v>
      </c>
      <c r="O25" s="1" t="s">
        <v>198</v>
      </c>
      <c r="P25" s="1" t="s">
        <v>199</v>
      </c>
      <c r="Q25" s="1" t="s">
        <v>200</v>
      </c>
      <c r="R25" s="1" t="s">
        <v>301</v>
      </c>
      <c r="S25" s="1" t="s">
        <v>202</v>
      </c>
      <c r="T25" s="1" t="s">
        <v>203</v>
      </c>
      <c r="U25" s="1" t="s">
        <v>204</v>
      </c>
      <c r="V25" s="1" t="s">
        <v>205</v>
      </c>
    </row>
    <row r="26" s="1" customFormat="1" spans="1:22">
      <c r="A26" s="3">
        <v>18882764740</v>
      </c>
      <c r="B26" s="1" t="s">
        <v>302</v>
      </c>
      <c r="C26" s="1" t="s">
        <v>303</v>
      </c>
      <c r="D26" s="1" t="s">
        <v>304</v>
      </c>
      <c r="E26" s="1" t="s">
        <v>31</v>
      </c>
      <c r="F26" s="1" t="s">
        <v>259</v>
      </c>
      <c r="G26" s="1" t="s">
        <v>193</v>
      </c>
      <c r="H26" s="1" t="s">
        <v>194</v>
      </c>
      <c r="I26" s="1" t="s">
        <v>305</v>
      </c>
      <c r="J26" s="1" t="s">
        <v>196</v>
      </c>
      <c r="K26" s="1" t="s">
        <v>305</v>
      </c>
      <c r="L26" s="1" t="s">
        <v>305</v>
      </c>
      <c r="M26" s="1" t="s">
        <v>197</v>
      </c>
      <c r="N26" s="1" t="s">
        <v>197</v>
      </c>
      <c r="O26" s="1" t="s">
        <v>198</v>
      </c>
      <c r="P26" s="1" t="s">
        <v>199</v>
      </c>
      <c r="Q26" s="1" t="s">
        <v>200</v>
      </c>
      <c r="R26" s="1" t="s">
        <v>306</v>
      </c>
      <c r="S26" s="1" t="s">
        <v>202</v>
      </c>
      <c r="T26" s="1" t="s">
        <v>203</v>
      </c>
      <c r="U26" s="1" t="s">
        <v>204</v>
      </c>
      <c r="V26" s="1" t="s">
        <v>205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2022-09-23T01:25:44Z</dcterms:created>
  <dcterms:modified xsi:type="dcterms:W3CDTF">2022-09-23T01:43:10Z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28C3274FAB534D3D9834EEC62FC2C7BB</vt:lpwstr>
  </property>
  <property fmtid="{D5CDD505-2E9C-101B-9397-08002B2CF9AE}" pid="3" name="KSOProductBuildVer">
    <vt:lpwstr>2052-11.1.0.12358</vt:lpwstr>
  </property>
</Properties>
</file>