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对账!$1:$57</definedName>
  </definedNames>
  <calcPr calcId="144525"/>
</workbook>
</file>

<file path=xl/sharedStrings.xml><?xml version="1.0" encoding="utf-8"?>
<sst xmlns="http://schemas.openxmlformats.org/spreadsheetml/2006/main" count="1807" uniqueCount="657">
  <si>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</si>
  <si>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</si>
  <si>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</si>
  <si>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</si>
  <si>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</si>
  <si>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</si>
  <si>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</si>
  <si>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</si>
  <si>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</si>
  <si>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</si>
  <si>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</si>
  <si>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</si>
  <si>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</si>
  <si>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</si>
  <si>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</si>
  <si>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</si>
  <si>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</si>
  <si>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</si>
  <si>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</si>
  <si>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</si>
  <si>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</si>
  <si>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</si>
  <si>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</si>
  <si>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</si>
  <si>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</si>
  <si>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17913285035	</t>
  </si>
  <si>
    <t>Ctrip</t>
  </si>
  <si>
    <t>正常</t>
  </si>
  <si>
    <t>[米科诺斯]天堂海滨度假酒店(Paradise Beach Resort)(90386940)</t>
  </si>
  <si>
    <t>高级房间&lt;2人入住&gt;&lt;不退款&gt;&lt;早餐&gt;</t>
  </si>
  <si>
    <t>HKD</t>
  </si>
  <si>
    <t>Betancur/Leydi Andrea</t>
  </si>
  <si>
    <t>CA13030220923HKD</t>
  </si>
  <si>
    <t>未提现</t>
  </si>
  <si>
    <t>携程开票</t>
  </si>
  <si>
    <t xml:space="preserve">2544882	</t>
  </si>
  <si>
    <t xml:space="preserve">1105A	</t>
  </si>
  <si>
    <t>取消</t>
  </si>
  <si>
    <t xml:space="preserve">17936395003	</t>
  </si>
  <si>
    <t>[福冈]福冈日光西铁酒店(Solaria Nishitetsu Hotel Fukuoka)(55402628)</t>
  </si>
  <si>
    <t>特级双床房&lt;2人入住&gt;&lt;不退款&gt;&lt;早餐&gt;</t>
  </si>
  <si>
    <t>Nakashima/Mona,Nakashima/Mona</t>
  </si>
  <si>
    <t xml:space="preserve">	</t>
  </si>
  <si>
    <t xml:space="preserve">100083000	</t>
  </si>
  <si>
    <t xml:space="preserve">18173435600	</t>
  </si>
  <si>
    <t>[圣莫尼卡]圣莫妮卡总督酒店(Viceroy Santa Monica)(55694429)</t>
  </si>
  <si>
    <t>部分海景特大床房&lt;不退款&gt;&lt;2人入住&gt;</t>
  </si>
  <si>
    <t>Parker/Joshua</t>
  </si>
  <si>
    <t xml:space="preserve">CI3YH98I	</t>
  </si>
  <si>
    <t xml:space="preserve">18197320985	</t>
  </si>
  <si>
    <t>[马拉喀什]戴文Spa酒店(Diwane Hotel &amp; Spa)(55733459)</t>
  </si>
  <si>
    <t>双人房&lt;2人入住&gt;&lt;不退款&gt;&lt;早餐&gt;</t>
  </si>
  <si>
    <t>HAFSI/FETHI,GHALLEB EP HAFSI/SAMIA</t>
  </si>
  <si>
    <t xml:space="preserve">100804	</t>
  </si>
  <si>
    <t xml:space="preserve">18473845239	</t>
  </si>
  <si>
    <t>[巴黎]巴黎艾克塞西尔剧院酒店(Excelsior Opera Paris)(55519401)</t>
  </si>
  <si>
    <t>三人房&lt;2人入住&gt;&lt;不退款&gt;</t>
  </si>
  <si>
    <t>LIM/JOOHYE</t>
  </si>
  <si>
    <t xml:space="preserve">Acknowledged	</t>
  </si>
  <si>
    <t xml:space="preserve">18502262998	</t>
  </si>
  <si>
    <t>[拉斯维加斯]OYO娱乐场酒店(OYO hotel and casino)(60493870)</t>
  </si>
  <si>
    <t>特大床房&lt;不退款&gt;&lt;2人入住&gt;</t>
  </si>
  <si>
    <t>Rodriguez/Oscar</t>
  </si>
  <si>
    <t xml:space="preserve">307664	</t>
  </si>
  <si>
    <t xml:space="preserve">18606331571	</t>
  </si>
  <si>
    <t>[null](92029184)</t>
  </si>
  <si>
    <t xml:space="preserve">18607428795	</t>
  </si>
  <si>
    <t>[巴黎]巴黎东站马塞尔酒店(Hôtel le Marcel Paris Gare de l'Est)(60513923)</t>
  </si>
  <si>
    <t>标准双人床房&lt;2人入住&gt;&lt;不退款&gt;&lt;早餐&gt;</t>
  </si>
  <si>
    <t>VAGELIS KONSTANTINOS/KONSTANTOPOULOS</t>
  </si>
  <si>
    <t xml:space="preserve">8NNX3X	</t>
  </si>
  <si>
    <t xml:space="preserve">18718854661	</t>
  </si>
  <si>
    <t>[芝加哥]芝加哥卢普/剧场区坎布里亚酒店(Cambria Hotel Chicago Loop/Theatre District)(55779614)</t>
  </si>
  <si>
    <t>特大床房&lt;2人入住&gt;&lt;不退款&gt;</t>
  </si>
  <si>
    <t>El Bash/Iman</t>
  </si>
  <si>
    <t xml:space="preserve">21099759	</t>
  </si>
  <si>
    <t xml:space="preserve">18776671414	</t>
  </si>
  <si>
    <t>[圣地亚哥]圣迭戈阿特伍德汽车旅馆 - 海洋世界/动物园(The Atwood Hotel San Diego - SeaWorld/Zoo)(69451890)</t>
  </si>
  <si>
    <t>标准客房2张大床&lt;2人入住&gt;&lt;不退款&gt;</t>
  </si>
  <si>
    <t>KIM/HYOJEONG</t>
  </si>
  <si>
    <t xml:space="preserve">EXP-1996145973	</t>
  </si>
  <si>
    <t xml:space="preserve">18883962759	</t>
  </si>
  <si>
    <t>[马赛]渣油格兰德布拉多酒店(Residhotel le Grand Prado)(55694777)</t>
  </si>
  <si>
    <t>一室房&lt;2人入住&gt;&lt;不退款&gt;</t>
  </si>
  <si>
    <t>Hassaine/Assia</t>
  </si>
  <si>
    <t xml:space="preserve">18887945806	</t>
  </si>
  <si>
    <t>[科隆]科隆施柏阁酒店(Steigenberger Hotel Köln)(56163182)</t>
  </si>
  <si>
    <t>商务房&lt;2人入住&gt;&lt;不退款&gt;</t>
  </si>
  <si>
    <t>Lee/Jueun,Lee/Jueun</t>
  </si>
  <si>
    <t xml:space="preserve">2670244	</t>
  </si>
  <si>
    <t xml:space="preserve">18910102077	</t>
  </si>
  <si>
    <t>[普吉岛]芭东阿马塔酒店(Amata Patong)(55270443)</t>
  </si>
  <si>
    <t>豪华房&lt;3人入住&gt;&lt;不退款&gt;&lt;早餐&gt;</t>
  </si>
  <si>
    <t>PATEL/RAJNIKANT,PATEL/RAJNIKANT,PATEL/RAJNIKANT</t>
  </si>
  <si>
    <t xml:space="preserve">2673404	</t>
  </si>
  <si>
    <t xml:space="preserve">157603	</t>
  </si>
  <si>
    <t xml:space="preserve">18910867259	</t>
  </si>
  <si>
    <t>[维尔纽斯]艺术城市旅馆(Art City Inn)(55280514)</t>
  </si>
  <si>
    <t>标准双床房&lt;2人入住&gt;&lt;不退款&gt;&lt;早餐&gt;</t>
  </si>
  <si>
    <t>TSUI/HON CHUNG</t>
  </si>
  <si>
    <t xml:space="preserve">18910986367	</t>
  </si>
  <si>
    <t>Badiss/Khalil</t>
  </si>
  <si>
    <t xml:space="preserve">18914812582	</t>
  </si>
  <si>
    <t>[Atasehir]伊斯坦布尔亚洲万豪酒店(Istanbul Marriott Hotel Asia)(55707704)</t>
  </si>
  <si>
    <t>城景豪华特大床房&lt;2人入住&gt;&lt;不退款&gt;</t>
  </si>
  <si>
    <t>Coban/Ozgur</t>
  </si>
  <si>
    <t xml:space="preserve">73688918	</t>
  </si>
  <si>
    <t xml:space="preserve">18916690574	</t>
  </si>
  <si>
    <t>[牛津]乔治街酒店(The George Street Hotel)(90206653)</t>
  </si>
  <si>
    <t>豪华房大床&lt;2人入住&gt;&lt;不退款&gt;</t>
  </si>
  <si>
    <t>TAM/NGAI YIN,WONG/PO YIN NATALIE</t>
  </si>
  <si>
    <t xml:space="preserve">86764558	</t>
  </si>
  <si>
    <t xml:space="preserve">21011687746	</t>
  </si>
  <si>
    <t>[奇克托瓦加]舒适套房酒店(Comfort Inn &amp; Suites)(60480397)</t>
  </si>
  <si>
    <t>大号床间 - 带两张大号床&lt;2人入住&gt;&lt;不退款&gt;&lt;早餐&gt;</t>
  </si>
  <si>
    <t>Wasilewski/Sebastian</t>
  </si>
  <si>
    <t xml:space="preserve">27514229	</t>
  </si>
  <si>
    <t xml:space="preserve">21016411423	</t>
  </si>
  <si>
    <t>[洛杉矶]洛杉矶人酒店(Hotel Angeleno)(55439580)</t>
  </si>
  <si>
    <t>西海岸无障碍房&lt;2人入住&gt;&lt;不退款&gt;</t>
  </si>
  <si>
    <t>Fang/Hua</t>
  </si>
  <si>
    <t xml:space="preserve">709200365	</t>
  </si>
  <si>
    <t xml:space="preserve">21016680289	</t>
  </si>
  <si>
    <t>[南雅加达]雅加达赛曼吉阿雅杜塔套房酒店(Aryaduta Suites Semanggi Jakarta)(55832080)</t>
  </si>
  <si>
    <t>一卧室套房&lt;2人入住&gt;&lt;不退款&gt;</t>
  </si>
  <si>
    <t>QIN/FENG</t>
  </si>
  <si>
    <t xml:space="preserve">36945920-1	</t>
  </si>
  <si>
    <t xml:space="preserve">21017303565	</t>
  </si>
  <si>
    <t>[吉隆坡]吉隆坡皇家酒店(Hotel Royal Kuala Lumpur)(55451671)</t>
  </si>
  <si>
    <t>豪华房&lt;2人入住&gt;&lt;不退款&gt;</t>
  </si>
  <si>
    <t>GAO/ZHONGCHENG</t>
  </si>
  <si>
    <t xml:space="preserve">酒店预订部klora女士确认	</t>
  </si>
  <si>
    <t xml:space="preserve">21027160445	</t>
  </si>
  <si>
    <t>[河内]河内帝国酒店(Imperial Hotel &amp; Spa)(56206344)</t>
  </si>
  <si>
    <t>尊贵房&lt;2人入住&gt;&lt;不退款&gt;&lt;早餐&gt;</t>
  </si>
  <si>
    <t>TRUONG/THI HAI HOA</t>
  </si>
  <si>
    <t xml:space="preserve">21035116500	</t>
  </si>
  <si>
    <t>[曼谷]曼谷素坤逸路假日酒店(Holiday Inn Bangkok Sukhumvit, an IHG Hotel)(55254280)</t>
  </si>
  <si>
    <t>城景标准特大床房-可吸烟&lt;2人入住&gt;&lt;不退款&gt;&lt;早餐&gt;</t>
  </si>
  <si>
    <t>Hom/Nang Kham</t>
  </si>
  <si>
    <t xml:space="preserve">44234085	</t>
  </si>
  <si>
    <t xml:space="preserve">21035976574	</t>
  </si>
  <si>
    <t>[普吉岛]芭东海滩贝斯特韦斯特酒店(SHA Extra Plus)(Best Western Patong Beach)(55280365)</t>
  </si>
  <si>
    <t>高级大床房&lt;2人入住&gt;&lt;不退款&gt;</t>
  </si>
  <si>
    <t>LIU/WEI</t>
  </si>
  <si>
    <t xml:space="preserve">1067416179	</t>
  </si>
  <si>
    <t xml:space="preserve">21037494365	</t>
  </si>
  <si>
    <t>[null](95388602)</t>
  </si>
  <si>
    <t xml:space="preserve">21038433458	</t>
  </si>
  <si>
    <t>[维也纳]诺维姆玉静王子酒店(Novum Hotel Prinz Eugen)(55452126)</t>
  </si>
  <si>
    <t>标准双人房&lt;2人入住&gt;&lt;不退款&gt;</t>
  </si>
  <si>
    <t>CHEN/YUE</t>
  </si>
  <si>
    <t xml:space="preserve">EXPEDIA_2013701397	</t>
  </si>
  <si>
    <t xml:space="preserve">21038817018	</t>
  </si>
  <si>
    <t>[阿布扎比]阿布扎比雅乐轩酒店(Aloft Abu Dhabi)(68026753)</t>
  </si>
  <si>
    <t>雅乐轩房&lt;2人入住&gt;&lt;不退款&gt;</t>
  </si>
  <si>
    <t>Alahmed/Essa</t>
  </si>
  <si>
    <t xml:space="preserve">2696423	</t>
  </si>
  <si>
    <t xml:space="preserve">76696328	</t>
  </si>
  <si>
    <t xml:space="preserve">21038989477	</t>
  </si>
  <si>
    <t>[阿斯科特区]国际水上酒店(Swan River Hotel)(55680252)</t>
  </si>
  <si>
    <t>高级双床房&lt;2人入住&gt;&lt;不退款&gt;</t>
  </si>
  <si>
    <t>Allen/Aymon</t>
  </si>
  <si>
    <t xml:space="preserve">2696458	</t>
  </si>
  <si>
    <t xml:space="preserve">35921519	</t>
  </si>
  <si>
    <t xml:space="preserve">21041004361	</t>
  </si>
  <si>
    <t>[马拉加]拉斯维加斯苏豪精品酒店(Soho Boutique Las Vegas)(55505339)</t>
  </si>
  <si>
    <t>双人房（带露台）&lt;2人入住&gt;&lt;不退款&gt;&lt;早餐&gt;</t>
  </si>
  <si>
    <t>CHEUNG/Ching Yi,ALEX/VALLE TAVIRA</t>
  </si>
  <si>
    <t xml:space="preserve">773616811	</t>
  </si>
  <si>
    <t xml:space="preserve">21042282132	</t>
  </si>
  <si>
    <t>[石垣]ART 石垣岛酒店(Art Hotel Ishigakijima)(56206366)</t>
  </si>
  <si>
    <t>海景标准双床房&lt;2人入住&gt;&lt;不退款&gt;&lt;早餐&gt;</t>
  </si>
  <si>
    <t>LIN/HANGQI</t>
  </si>
  <si>
    <t xml:space="preserve">21043037748	</t>
  </si>
  <si>
    <t>[南旧金山]公园角酒店(Park Pointe Hotel)(56185587)</t>
  </si>
  <si>
    <t>豪华客房&lt;2人入住&gt;&lt;不退款&gt;</t>
  </si>
  <si>
    <t>Chung/Shun Felix</t>
  </si>
  <si>
    <t xml:space="preserve">21043433407	</t>
  </si>
  <si>
    <t>[曼谷]曼谷拉差达瑞士酒店 (SHA Extra Plus)(Swissotel Bangkok Ratchada (SHA Extra Plus))(54503361)</t>
  </si>
  <si>
    <t>瑞士尊贵房&lt;2人入住&gt;&lt;不退款&gt;</t>
  </si>
  <si>
    <t>CUI/XU</t>
  </si>
  <si>
    <t xml:space="preserve">21044802779	</t>
  </si>
  <si>
    <t>[桑顿]桑顿莫宁赛德城市旅馆酒店(City Lodge Hotel Sandton, Morningside)(55254354)</t>
  </si>
  <si>
    <t>双人房&lt;2人入住&gt;&lt;不退款&gt;</t>
  </si>
  <si>
    <t>XIE/KANG</t>
  </si>
  <si>
    <t xml:space="preserve">2697638	</t>
  </si>
  <si>
    <t xml:space="preserve">21044918101	</t>
  </si>
  <si>
    <t>[新加坡]新加坡京华酒店 (Staycation Approved)(Hotel Royal Singapore (Staycation Approved))(55465127)</t>
  </si>
  <si>
    <t>Twin/Double room - Deluxe&lt;1&gt;&lt;2人入住&gt;&lt;不退款&gt;</t>
  </si>
  <si>
    <t>Tamalarson/Jayasilan</t>
  </si>
  <si>
    <t xml:space="preserve">776509145	</t>
  </si>
  <si>
    <t xml:space="preserve">21064768603	</t>
  </si>
  <si>
    <t>[迈阿密]迈阿密市中心港口假日酒店(Holiday Inn Hotel Port of Miami-Downtown, an IHG Hotel)(55312069)</t>
  </si>
  <si>
    <t>两张双人床无障碍房&lt;2人入住&gt;&lt;不退款&gt;&lt;早餐&gt;</t>
  </si>
  <si>
    <t>Brinn /Ursula Karola</t>
  </si>
  <si>
    <t xml:space="preserve">2698227	</t>
  </si>
  <si>
    <t xml:space="preserve">48005546	</t>
  </si>
  <si>
    <t xml:space="preserve">21067226372	</t>
  </si>
  <si>
    <t>[里诺]里诺金沙丽晶娱乐场酒店(Sands Regency Casino Hotel Reno)(55299504)</t>
  </si>
  <si>
    <t>尊贵2张大床房&lt;2人入住&gt;&lt;不退款&gt;</t>
  </si>
  <si>
    <t>Loya/Mariana</t>
  </si>
  <si>
    <t xml:space="preserve">21068608884	</t>
  </si>
  <si>
    <t>[巴厘岛]蓝梦岛日落酒店(Sunset Coin Lembongan)(55280964)</t>
  </si>
  <si>
    <t>豪华平房&lt;2人入住&gt;&lt;不退款&gt;&lt;早餐&gt;</t>
  </si>
  <si>
    <t>S/STEVANUS</t>
  </si>
  <si>
    <t xml:space="preserve">21068592544	</t>
  </si>
  <si>
    <t>[康达]康达多范德比尔特酒店(Condado Vanderbilt Hotel)(55626096)</t>
  </si>
  <si>
    <t>大床房(传统)&lt;2人入住&gt;&lt;不退款&gt;</t>
  </si>
  <si>
    <t>Cortes/Christian Hernan</t>
  </si>
  <si>
    <t xml:space="preserve">2698425	</t>
  </si>
  <si>
    <t xml:space="preserve">R62647SE099087	</t>
  </si>
  <si>
    <t xml:space="preserve">21068620903	</t>
  </si>
  <si>
    <t>[阿布扎比]亚斯岛丽柏酒店(Park Inn by Radisson Abu Dhabi Yas Island)(55872255)</t>
  </si>
  <si>
    <t>广场景观房&lt;2人入住&gt;&lt;不退款&gt;</t>
  </si>
  <si>
    <t>Yadav/Bishnu Dev</t>
  </si>
  <si>
    <t xml:space="preserve">From Allocation	</t>
  </si>
  <si>
    <t xml:space="preserve">21069255030	</t>
  </si>
  <si>
    <t>[肯普顿帕克]奥利弗·坦博机场尚品酒店(Premier Hotel or Tambo)(60467202)</t>
  </si>
  <si>
    <t>标准房（特大床）&lt;2人入住&gt;&lt;不退款&gt;</t>
  </si>
  <si>
    <t>Webb/Ernesha</t>
  </si>
  <si>
    <t xml:space="preserve">117050859	</t>
  </si>
  <si>
    <t xml:space="preserve">21070774922	</t>
  </si>
  <si>
    <t>[曼谷]曼谷兰开斯特 (SHA Plus+)(Lancaster Bangkok)(55254382)</t>
  </si>
  <si>
    <t>行政套房&lt;2人入住&gt;&lt;不退款&gt;</t>
  </si>
  <si>
    <t>Tanakitphokin /narinthaya</t>
  </si>
  <si>
    <t xml:space="preserve">21070601983	</t>
  </si>
  <si>
    <t>[巴黎]巴黎香榭丽舍克莱夫酒店-- 克雷斯特精选(La Clef Champs-Élysées Paris by The Crest Collection)(55932691)</t>
  </si>
  <si>
    <t>商务客房&lt;2人入住&gt;&lt;不退款&gt;</t>
  </si>
  <si>
    <t>LUO/RUIYANG RAY</t>
  </si>
  <si>
    <t xml:space="preserve">4264SE016242	</t>
  </si>
  <si>
    <t xml:space="preserve">21072640362	</t>
  </si>
  <si>
    <t>[南雅加达]雅加达太贝特POP!酒店(POP! Hotel Tebet Jakarta)(69451920)</t>
  </si>
  <si>
    <t>客房&lt;2人入住&gt;&lt;不退款&gt;</t>
  </si>
  <si>
    <t>ARITONANG/GUSTAV M D</t>
  </si>
  <si>
    <t xml:space="preserve">21073180928	</t>
  </si>
  <si>
    <t>[曼谷]曼谷拉差贴威维拉酒店 (SHA Plus+)(Vela be Bangkok Ratchathewi  (SHA Plus+))(55745233)</t>
  </si>
  <si>
    <t>维拉智能双床房&lt;2人入住&gt;&lt;不退款&gt;</t>
  </si>
  <si>
    <t>Cao/Zhu</t>
  </si>
  <si>
    <t xml:space="preserve">21073228477	</t>
  </si>
  <si>
    <t>[温特帕克]冬季公园山庄酒店(Winter Park Mountain Lodge)(70393886)</t>
  </si>
  <si>
    <t>双人间 - 带2张双人床和无障碍设施&lt;2人入住&gt;&lt;不退款&gt;&lt;早餐&gt;</t>
  </si>
  <si>
    <t>Matthews /Greg</t>
  </si>
  <si>
    <t xml:space="preserve">2698637	</t>
  </si>
  <si>
    <t xml:space="preserve">21073192737	</t>
  </si>
  <si>
    <t>[西雅加达]阿斯顿卡蒂卡格罗酒店会议中心(ASTON Kartika Grogol Hotel &amp; Conference Center)(92030300)</t>
  </si>
  <si>
    <t>工作室风格双床房&lt;2人入住&gt;&lt;不退款&gt;</t>
  </si>
  <si>
    <t>ADAM/DEDE</t>
  </si>
  <si>
    <t xml:space="preserve">2698640	</t>
  </si>
  <si>
    <t xml:space="preserve">18998	</t>
  </si>
  <si>
    <t xml:space="preserve">21073777692	</t>
  </si>
  <si>
    <t>[Madegondo]梭罗巴鲁最爱酒店(favehotel Solo Baru)(55414345)</t>
  </si>
  <si>
    <t>趣味房&lt;2人入住&gt;&lt;不退款&gt;&lt;早餐&gt;</t>
  </si>
  <si>
    <t>ASRI INDRASWARI/ELISABETH</t>
  </si>
  <si>
    <t xml:space="preserve">21074119058	</t>
  </si>
  <si>
    <t>[北好莱坞]尼尔尤尼威尔索尔舒适酒店 - 北好莱坞 - 伯班克(Comfort Inn &amp; Suites Near Universal - North Hollywood – Burbank)(95387018)</t>
  </si>
  <si>
    <t>特大床房&lt;2人入住&gt;&lt;不退款&gt;&lt;早餐&gt;</t>
  </si>
  <si>
    <t>Scaletta/David</t>
  </si>
  <si>
    <t xml:space="preserve">21078049073	</t>
  </si>
  <si>
    <t>[清道]清道班苏塔旺酒店(Ban Suan Tawan Chiang Dao)(95388590)</t>
  </si>
  <si>
    <t>双人床房&lt;2人入住&gt;&lt;不退款&gt;&lt;早餐&gt;</t>
  </si>
  <si>
    <t>CHUNAROM/SAKRIT</t>
  </si>
  <si>
    <t xml:space="preserve">2698910	</t>
  </si>
  <si>
    <t xml:space="preserve">21078365781	</t>
  </si>
  <si>
    <t>[斯德哥尔摩]斯德哥尔摩创造者旅舍(Generator Stockholm)(55280438)</t>
  </si>
  <si>
    <t>Orlandi/Camilla</t>
  </si>
  <si>
    <t xml:space="preserve">EXP-2014558204	</t>
  </si>
  <si>
    <t xml:space="preserve">21082222383	</t>
  </si>
  <si>
    <t>[磅波]素万那普标志酒店(The Iconic Suvarnbhumi)(68545258)</t>
  </si>
  <si>
    <t>豪华双人间&lt;2人入住&gt;&lt;不退款&gt;</t>
  </si>
  <si>
    <t>poungmai/anchitha</t>
  </si>
  <si>
    <t xml:space="preserve">2699160	</t>
  </si>
  <si>
    <t xml:space="preserve">34475355	</t>
  </si>
  <si>
    <t xml:space="preserve">21084113897	</t>
  </si>
  <si>
    <t>[杜伦]杜伦丽笙酒店(Radisson Blu Hotel, Durham)(55280996)</t>
  </si>
  <si>
    <t>Hetherington/Eleanor</t>
  </si>
  <si>
    <t xml:space="preserve">2699302	</t>
  </si>
  <si>
    <t xml:space="preserve">21085466567	</t>
  </si>
  <si>
    <t>Al khoori/Falah Mohamed</t>
  </si>
  <si>
    <t xml:space="preserve">2699399	</t>
  </si>
  <si>
    <t xml:space="preserve">81416054	</t>
  </si>
  <si>
    <t>，</t>
  </si>
  <si>
    <t>88449 HKD</t>
  </si>
  <si>
    <t>A220923100242481</t>
  </si>
  <si>
    <t>A220923100306481</t>
  </si>
  <si>
    <t>总计：88449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</si>
  <si>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</si>
  <si>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</si>
  <si>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</si>
  <si>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</si>
  <si>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</si>
  <si>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</si>
  <si>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</si>
  <si>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</si>
  <si>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</si>
  <si>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</si>
  <si>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</si>
  <si>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</si>
  <si>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</si>
  <si>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</si>
  <si>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</si>
  <si>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</si>
  <si>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</si>
  <si>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</si>
  <si>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</si>
  <si>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2022-09-19</t>
  </si>
  <si>
    <t>2699399</t>
  </si>
  <si>
    <t>阿布扎比雅乐轩酒店</t>
  </si>
  <si>
    <t>Al khoori Falah Mohamed</t>
  </si>
  <si>
    <t>2022-09-20</t>
  </si>
  <si>
    <t>退房日周结</t>
  </si>
  <si>
    <t>325.22</t>
  </si>
  <si>
    <t>365.00</t>
  </si>
  <si>
    <t>0</t>
  </si>
  <si>
    <t>0.00</t>
  </si>
  <si>
    <t>携程汇智国际直连</t>
  </si>
  <si>
    <t>925</t>
  </si>
  <si>
    <t>2022-09-19 21:15:37</t>
  </si>
  <si>
    <t>否</t>
  </si>
  <si>
    <t>汇智国际旅游发展有限公司</t>
  </si>
  <si>
    <t>直连</t>
  </si>
  <si>
    <t>阿拉伯联合酋长国</t>
  </si>
  <si>
    <t>2699302</t>
  </si>
  <si>
    <t>杜伦丽笙酒店</t>
  </si>
  <si>
    <t>Hetherington Eleanor</t>
  </si>
  <si>
    <t>902.58</t>
  </si>
  <si>
    <t>1013.00</t>
  </si>
  <si>
    <t>2022-09-19 19:49:51</t>
  </si>
  <si>
    <t>英国</t>
  </si>
  <si>
    <t>2699160</t>
  </si>
  <si>
    <t>素万那普标志酒店</t>
  </si>
  <si>
    <t>poungmai anchitha</t>
  </si>
  <si>
    <t>102.47</t>
  </si>
  <si>
    <t>115.00</t>
  </si>
  <si>
    <t>2022-09-19 17:55:29</t>
  </si>
  <si>
    <t>泰国</t>
  </si>
  <si>
    <t>2698928</t>
  </si>
  <si>
    <t>斯德哥尔摩创造者旅舍</t>
  </si>
  <si>
    <t>Orlandi Camilla</t>
  </si>
  <si>
    <t>915.06</t>
  </si>
  <si>
    <t>1027.00</t>
  </si>
  <si>
    <t>2022-09-19 15:22:53</t>
  </si>
  <si>
    <t>瑞典</t>
  </si>
  <si>
    <t>2698910</t>
  </si>
  <si>
    <t>清佬班苏塔旺酒店</t>
  </si>
  <si>
    <t>CHUNAROM SAKRIT</t>
  </si>
  <si>
    <t>152.36</t>
  </si>
  <si>
    <t>171.00</t>
  </si>
  <si>
    <t>2022-09-19 14:43:14</t>
  </si>
  <si>
    <t>2698693</t>
  </si>
  <si>
    <t>尼尔尤尼威尔索尔舒适酒店 - 北好莱坞 - 伯班克</t>
  </si>
  <si>
    <t>Scaletta David</t>
  </si>
  <si>
    <t>1423.82</t>
  </si>
  <si>
    <t>1598.00</t>
  </si>
  <si>
    <t>2022-09-19 12:03:07</t>
  </si>
  <si>
    <t>美国</t>
  </si>
  <si>
    <t>2698672</t>
  </si>
  <si>
    <t>梭罗巴鲁最爱酒店</t>
  </si>
  <si>
    <t>ASRI INDRASWARI ELISABETH</t>
  </si>
  <si>
    <t>190.67</t>
  </si>
  <si>
    <t>214.00</t>
  </si>
  <si>
    <t>2022-09-19 11:49:38</t>
  </si>
  <si>
    <t>印度尼西亚</t>
  </si>
  <si>
    <t>2698640</t>
  </si>
  <si>
    <t>阿斯顿卡蒂卡格罗酒店会议中心</t>
  </si>
  <si>
    <t>ADAM DEDE</t>
  </si>
  <si>
    <t>238.79</t>
  </si>
  <si>
    <t>268.00</t>
  </si>
  <si>
    <t>2022-09-19 11:28:21</t>
  </si>
  <si>
    <t>2698637</t>
  </si>
  <si>
    <t>冬季公园山庄酒店</t>
  </si>
  <si>
    <t>Matthews Greg</t>
  </si>
  <si>
    <t>644.19</t>
  </si>
  <si>
    <t>723.00</t>
  </si>
  <si>
    <t>2022-09-19 11:28:22</t>
  </si>
  <si>
    <t>2698632</t>
  </si>
  <si>
    <t>曼谷拉差贴威维拉酒店</t>
  </si>
  <si>
    <t>Cao Zhu</t>
  </si>
  <si>
    <t>175.53</t>
  </si>
  <si>
    <t>197.00</t>
  </si>
  <si>
    <t>2022-09-19 11:26:27</t>
  </si>
  <si>
    <t>2698614</t>
  </si>
  <si>
    <t>雅加达太贝特POP!酒店</t>
  </si>
  <si>
    <t>ARITONANG GUSTAV M D</t>
  </si>
  <si>
    <t>136.32</t>
  </si>
  <si>
    <t>153.00</t>
  </si>
  <si>
    <t>2022-09-19 11:15:48</t>
  </si>
  <si>
    <t>2698472</t>
  </si>
  <si>
    <t>巴黎香榭丽舍克莱夫酒店-- 克雷斯特精选</t>
  </si>
  <si>
    <t>LUO RUIYANG RAY</t>
  </si>
  <si>
    <t>3568.46</t>
  </si>
  <si>
    <t>4005.00</t>
  </si>
  <si>
    <t>2022-09-19 10:14:57</t>
  </si>
  <si>
    <t>法国</t>
  </si>
  <si>
    <t>2698437</t>
  </si>
  <si>
    <t>奥利弗·坦博机场尚品酒店</t>
  </si>
  <si>
    <t>Webb Ernesha</t>
  </si>
  <si>
    <t>529.25</t>
  </si>
  <si>
    <t>594.00</t>
  </si>
  <si>
    <t>2022-09-19 09:03:51</t>
  </si>
  <si>
    <t>南非</t>
  </si>
  <si>
    <t>2698426</t>
  </si>
  <si>
    <t>亚斯岛丽柏酒店</t>
  </si>
  <si>
    <t>Yadav Bishnu Dev</t>
  </si>
  <si>
    <t>431.24</t>
  </si>
  <si>
    <t>484.00</t>
  </si>
  <si>
    <t>2022-09-19 08:40:33</t>
  </si>
  <si>
    <t>2698425</t>
  </si>
  <si>
    <t>康达多范德比尔特酒店</t>
  </si>
  <si>
    <t>Cortes Christian Hernan</t>
  </si>
  <si>
    <t>1875.56</t>
  </si>
  <si>
    <t>2105.00</t>
  </si>
  <si>
    <t>2022-09-19 08:39:50</t>
  </si>
  <si>
    <t>波多黎各</t>
  </si>
  <si>
    <t>2698424</t>
  </si>
  <si>
    <t>蓝梦岛日落酒店</t>
  </si>
  <si>
    <t>S STEVANUS</t>
  </si>
  <si>
    <t>216.51</t>
  </si>
  <si>
    <t>243.00</t>
  </si>
  <si>
    <t>2022-09-19 08:42:45</t>
  </si>
  <si>
    <t>2698326</t>
  </si>
  <si>
    <t>里诺金沙丽晶赌场酒店</t>
  </si>
  <si>
    <t>Loya Mariana</t>
  </si>
  <si>
    <t>468.67</t>
  </si>
  <si>
    <t>526.00</t>
  </si>
  <si>
    <t>2022-09-19 05:57:28</t>
  </si>
  <si>
    <t>2698227</t>
  </si>
  <si>
    <t>迈阿密市中心港口假日酒店</t>
  </si>
  <si>
    <t>Brinn Ursula Karola</t>
  </si>
  <si>
    <t>1035.34</t>
  </si>
  <si>
    <t>1162.00</t>
  </si>
  <si>
    <t>2022-09-19 02:03:00</t>
  </si>
  <si>
    <t>2022-09-18</t>
  </si>
  <si>
    <t>2697674</t>
  </si>
  <si>
    <t>新加坡京华酒店 (Staycation Approved)</t>
  </si>
  <si>
    <t>Tamalarson Jayasilan</t>
  </si>
  <si>
    <t>693.20</t>
  </si>
  <si>
    <t>778.00</t>
  </si>
  <si>
    <t>2022-09-18 17:07:27</t>
  </si>
  <si>
    <t>新加坡</t>
  </si>
  <si>
    <t>2697638</t>
  </si>
  <si>
    <t>桑顿莫宁赛德城市旅馆酒店</t>
  </si>
  <si>
    <t>XIE KANG</t>
  </si>
  <si>
    <t>574.70</t>
  </si>
  <si>
    <t>645.00</t>
  </si>
  <si>
    <t>2022-09-18 16:52:28</t>
  </si>
  <si>
    <t>2697352</t>
  </si>
  <si>
    <t>曼谷拉差达瑞士酒店 (SHA Extra Plus)</t>
  </si>
  <si>
    <t>CUI XU</t>
  </si>
  <si>
    <t>876.74</t>
  </si>
  <si>
    <t>984.00</t>
  </si>
  <si>
    <t>2022-09-18 13:31:14</t>
  </si>
  <si>
    <t>2697284</t>
  </si>
  <si>
    <t>公园角酒店</t>
  </si>
  <si>
    <t>Chung Shun Felix</t>
  </si>
  <si>
    <t>972.08</t>
  </si>
  <si>
    <t>1091.00</t>
  </si>
  <si>
    <t>2022-09-18 12:40:17</t>
  </si>
  <si>
    <t>2697109</t>
  </si>
  <si>
    <t>ART 石垣岛酒店</t>
  </si>
  <si>
    <t>LIN HANGQI</t>
  </si>
  <si>
    <t>1264.33</t>
  </si>
  <si>
    <t>1419.00</t>
  </si>
  <si>
    <t>2022-09-18 10:32:23</t>
  </si>
  <si>
    <t>日本</t>
  </si>
  <si>
    <t>2696852</t>
  </si>
  <si>
    <t>拉斯维加斯苏豪精品酒店</t>
  </si>
  <si>
    <t>CHEUNG Ching Yi,ALEX VALLE TAVIRA</t>
  </si>
  <si>
    <t>1466.59</t>
  </si>
  <si>
    <t>1646.00</t>
  </si>
  <si>
    <t>2022-09-18 01:45:08</t>
  </si>
  <si>
    <t>西班牙</t>
  </si>
  <si>
    <t>2022-09-17</t>
  </si>
  <si>
    <t>2696458</t>
  </si>
  <si>
    <t>国际水上酒店</t>
  </si>
  <si>
    <t>Allen Aymon</t>
  </si>
  <si>
    <t>989.56</t>
  </si>
  <si>
    <t>1109.00</t>
  </si>
  <si>
    <t>2022-09-17 20:09:06</t>
  </si>
  <si>
    <t>澳大利亚</t>
  </si>
  <si>
    <t>2695801</t>
  </si>
  <si>
    <t>芭东海滩贝斯特韦斯特酒店</t>
  </si>
  <si>
    <t>LIU WEI</t>
  </si>
  <si>
    <t>447.04</t>
  </si>
  <si>
    <t>501.00</t>
  </si>
  <si>
    <t>2022-09-17 13:04:13</t>
  </si>
  <si>
    <t>2022-08-30</t>
  </si>
  <si>
    <t>2673404</t>
  </si>
  <si>
    <t>芭东阿马塔酒店</t>
  </si>
  <si>
    <t>PATEL RAJNIKANT,PATEL RAJNIKANT,PATEL RAJNIKANT</t>
  </si>
  <si>
    <t>817.80</t>
  </si>
  <si>
    <t>927.00</t>
  </si>
  <si>
    <t>2022-08-31 11:08:51</t>
  </si>
  <si>
    <t>直采</t>
  </si>
  <si>
    <t>2695664</t>
  </si>
  <si>
    <t>曼谷素坤逸假日酒店</t>
  </si>
  <si>
    <t>Hom Nang Kham</t>
  </si>
  <si>
    <t>1816.72</t>
  </si>
  <si>
    <t>2036.00</t>
  </si>
  <si>
    <t>2022-09-17 11:37:01</t>
  </si>
  <si>
    <t>2022-05-15</t>
  </si>
  <si>
    <t>2551797</t>
  </si>
  <si>
    <t>福冈日光西铁酒店</t>
  </si>
  <si>
    <t>Nakashima Mona,Nakashima Mona</t>
  </si>
  <si>
    <t>--</t>
  </si>
  <si>
    <t>2022-08-02</t>
  </si>
  <si>
    <t>2642034</t>
  </si>
  <si>
    <t>科尔玛会展中心舒适酒店</t>
  </si>
  <si>
    <t>Koning Elmer Friso,Koning Ingrid</t>
  </si>
  <si>
    <t>440.59</t>
  </si>
  <si>
    <t>510.00</t>
  </si>
  <si>
    <t>2022-08-02 22:34:06</t>
  </si>
  <si>
    <t>2022-09-15</t>
  </si>
  <si>
    <t>2692765</t>
  </si>
  <si>
    <t>雅加达赛曼吉阿雅杜塔套房酒店</t>
  </si>
  <si>
    <t>QIN FENG</t>
  </si>
  <si>
    <t>1835.17</t>
  </si>
  <si>
    <t>2065.00</t>
  </si>
  <si>
    <t>2022-09-15 14:52:18</t>
  </si>
  <si>
    <t>2022-08-31</t>
  </si>
  <si>
    <t>2673758</t>
  </si>
  <si>
    <t>艺术城市旅馆</t>
  </si>
  <si>
    <t>TSUI HON CHUNG</t>
  </si>
  <si>
    <t>268.25</t>
  </si>
  <si>
    <t>304.00</t>
  </si>
  <si>
    <t>2022-08-31 04:46:46</t>
  </si>
  <si>
    <t>立陶宛</t>
  </si>
  <si>
    <t>2022-09-16</t>
  </si>
  <si>
    <t>2694307</t>
  </si>
  <si>
    <t>河内帝国酒店</t>
  </si>
  <si>
    <t>TRUONG THI HAI HOA</t>
  </si>
  <si>
    <t>971.37</t>
  </si>
  <si>
    <t>1088.00</t>
  </si>
  <si>
    <t>2022-09-16 14:15:56</t>
  </si>
  <si>
    <t>越南</t>
  </si>
  <si>
    <t>2692825</t>
  </si>
  <si>
    <t>吉隆坡皇家酒店</t>
  </si>
  <si>
    <t>GAO ZHONGCHENG</t>
  </si>
  <si>
    <t>722.51</t>
  </si>
  <si>
    <t>813.00</t>
  </si>
  <si>
    <t>2022-09-15 15:30:34</t>
  </si>
  <si>
    <t>马来西亚</t>
  </si>
  <si>
    <t>2022-06-21</t>
  </si>
  <si>
    <t>2598690</t>
  </si>
  <si>
    <t>圣莫妮卡总督酒店</t>
  </si>
  <si>
    <t>Parker Joshua</t>
  </si>
  <si>
    <t>5470.30</t>
  </si>
  <si>
    <t>6404.00</t>
  </si>
  <si>
    <t>2022-06-21 22:13:23</t>
  </si>
  <si>
    <t>2022-08-03</t>
  </si>
  <si>
    <t>2642316</t>
  </si>
  <si>
    <t>巴黎东站马塞尔酒店</t>
  </si>
  <si>
    <t>VAGELIS KONSTANTINOS KONSTANTOPOULOS</t>
  </si>
  <si>
    <t>3523.90</t>
  </si>
  <si>
    <t>4089.00</t>
  </si>
  <si>
    <t>2022-08-03 05:44:05</t>
  </si>
  <si>
    <t>2022-08-27</t>
  </si>
  <si>
    <t>2670244</t>
  </si>
  <si>
    <t>科隆施柏阁酒店</t>
  </si>
  <si>
    <t>Lee Jueun,Lee Jueun</t>
  </si>
  <si>
    <t>896.91</t>
  </si>
  <si>
    <t>1022.00</t>
  </si>
  <si>
    <t>2022-08-27 20:33:02</t>
  </si>
  <si>
    <t>德国</t>
  </si>
  <si>
    <t>2669229</t>
  </si>
  <si>
    <t>渣油格兰德布拉多酒店</t>
  </si>
  <si>
    <t>Hassaine Assia</t>
  </si>
  <si>
    <t>349.28</t>
  </si>
  <si>
    <t>398.00</t>
  </si>
  <si>
    <t>2022-08-27 03:44:22</t>
  </si>
  <si>
    <t>2673847</t>
  </si>
  <si>
    <t>Badiss Khalil</t>
  </si>
  <si>
    <t>704.16</t>
  </si>
  <si>
    <t>798.00</t>
  </si>
  <si>
    <t>2022-08-31 08:25:52</t>
  </si>
  <si>
    <t>2692246</t>
  </si>
  <si>
    <t>舒适套房酒店</t>
  </si>
  <si>
    <t>Wasilewski Sebastian</t>
  </si>
  <si>
    <t>1553.45</t>
  </si>
  <si>
    <t>1748.00</t>
  </si>
  <si>
    <t>2022-09-15 08:22:47</t>
  </si>
  <si>
    <t>2696423</t>
  </si>
  <si>
    <t>Alahmed Essa</t>
  </si>
  <si>
    <t>642.46</t>
  </si>
  <si>
    <t>720.00</t>
  </si>
  <si>
    <t>2022-09-17 19:32:19</t>
  </si>
  <si>
    <t>2696331</t>
  </si>
  <si>
    <t>诺维姆玉静王子酒店</t>
  </si>
  <si>
    <t>CHEN YUE</t>
  </si>
  <si>
    <t>2027.31</t>
  </si>
  <si>
    <t>2272.00</t>
  </si>
  <si>
    <t>2022-09-17 18:43:41</t>
  </si>
  <si>
    <t>奥地利</t>
  </si>
  <si>
    <t>2022-09-01</t>
  </si>
  <si>
    <t>2675754</t>
  </si>
  <si>
    <t>伊斯坦布尔亚洲万豪酒店</t>
  </si>
  <si>
    <t>Coban Ozgur</t>
  </si>
  <si>
    <t>2022-09-12</t>
  </si>
  <si>
    <t>18339.99</t>
  </si>
  <si>
    <t>20848.00</t>
  </si>
  <si>
    <t>2022-09-01 19:58:59</t>
  </si>
  <si>
    <t>土耳其</t>
  </si>
  <si>
    <t>2022-07-25</t>
  </si>
  <si>
    <t>2631657</t>
  </si>
  <si>
    <t>OYO拉斯维加斯娱乐场酒店</t>
  </si>
  <si>
    <t>Rodriguez Oscar</t>
  </si>
  <si>
    <t>1975.70</t>
  </si>
  <si>
    <t>2292.00</t>
  </si>
  <si>
    <t>2022-07-25 00:18:52</t>
  </si>
  <si>
    <t>2692739</t>
  </si>
  <si>
    <t>洛杉矶美好生活精品酒店</t>
  </si>
  <si>
    <t>Fang Hua</t>
  </si>
  <si>
    <t>2392.38</t>
  </si>
  <si>
    <t>2692.00</t>
  </si>
  <si>
    <t>2022-09-15 14:42:14</t>
  </si>
  <si>
    <t>2022-06-24</t>
  </si>
  <si>
    <t>2601711</t>
  </si>
  <si>
    <t>迪瓦奈酒店</t>
  </si>
  <si>
    <t>HAFSI FETHI,GHALLEB EP HAFSI SAMIA</t>
  </si>
  <si>
    <t>1453.67</t>
  </si>
  <si>
    <t>1700.00</t>
  </si>
  <si>
    <t>2022-06-24 18:37:24</t>
  </si>
  <si>
    <t>摩洛哥</t>
  </si>
  <si>
    <t>2022-07-22</t>
  </si>
  <si>
    <t>2629045</t>
  </si>
  <si>
    <t>巴黎艾克塞西尔剧院酒店</t>
  </si>
  <si>
    <t>LIM JOOHYE</t>
  </si>
  <si>
    <t>1350.83</t>
  </si>
  <si>
    <t>1564.00</t>
  </si>
  <si>
    <t>2022-07-22 15:02:10</t>
  </si>
  <si>
    <t>2022-08-11</t>
  </si>
  <si>
    <t>2652136</t>
  </si>
  <si>
    <t>芝加哥卢普/剧场区坎布里亚酒店</t>
  </si>
  <si>
    <t>El Bash Iman</t>
  </si>
  <si>
    <t>2888.33</t>
  </si>
  <si>
    <t>3364.00</t>
  </si>
  <si>
    <t>2022-08-11 22:52:06</t>
  </si>
  <si>
    <t>2022-08-17</t>
  </si>
  <si>
    <t>2657779</t>
  </si>
  <si>
    <t>圣迭戈阿特伍德汽车旅馆 - 海洋世界/动物园</t>
  </si>
  <si>
    <t>KIM HYOJEONG</t>
  </si>
  <si>
    <t>676.65</t>
  </si>
  <si>
    <t>780.00</t>
  </si>
  <si>
    <t>2022-08-17 08:29:38</t>
  </si>
  <si>
    <t>2696108</t>
  </si>
  <si>
    <t>呵叻撒库尔酒店</t>
  </si>
  <si>
    <t>KAWANO TAKAYUKI</t>
  </si>
  <si>
    <t>178.46</t>
  </si>
  <si>
    <t>200.00</t>
  </si>
  <si>
    <t>2022-09-17 16:27:51</t>
  </si>
  <si>
    <t>2022-09-02</t>
  </si>
  <si>
    <t>2677157</t>
  </si>
  <si>
    <t>乔治街酒店</t>
  </si>
  <si>
    <t>TAM NGAI YIN,WONG PO YIN NATALIE</t>
  </si>
  <si>
    <t>6240.50</t>
  </si>
  <si>
    <t>7077.00</t>
  </si>
  <si>
    <t>2022-09-02 23:22:44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</si>
</sst>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44823</v>
      </c>
      <c r="G2" s="6">
        <v>44824</v>
      </c>
      <c r="H2" s="4">
        <v>1</v>
      </c>
      <c r="I2" s="4">
        <v>1</v>
      </c>
      <c r="J2" s="4">
        <v>1</v>
      </c>
      <c r="K2" s="4" t="s">
        <v>30</v>
      </c>
      <c r="L2" s="4">
        <v>578</v>
      </c>
      <c r="M2" s="4">
        <v>578</v>
      </c>
      <c r="N2" s="4" t="s">
        <v>31</v>
      </c>
      <c r="O2" s="4" t="s">
        <v>32</v>
      </c>
      <c r="P2" s="4" t="s">
        <v>33</v>
      </c>
      <c r="Q2" s="4">
        <v>0</v>
      </c>
      <c r="R2" s="7">
        <v>44691</v>
      </c>
      <c r="S2" s="6">
        <v>44827</v>
      </c>
      <c r="T2" s="4" t="s">
        <v>34</v>
      </c>
      <c r="U2" s="4">
        <v>578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44823</v>
      </c>
      <c r="G3" s="6">
        <v>44824</v>
      </c>
      <c r="H3" s="4">
        <v>1</v>
      </c>
      <c r="I3" s="4">
        <v>1</v>
      </c>
      <c r="J3" s="4">
        <v>1</v>
      </c>
      <c r="K3" s="4" t="s">
        <v>30</v>
      </c>
      <c r="L3" s="4">
        <v>-578</v>
      </c>
      <c r="M3" s="4">
        <v>-578</v>
      </c>
      <c r="N3" s="4" t="s">
        <v>31</v>
      </c>
      <c r="O3" s="4" t="s">
        <v>32</v>
      </c>
      <c r="P3" s="4" t="s">
        <v>33</v>
      </c>
      <c r="Q3" s="4">
        <v>0</v>
      </c>
      <c r="R3" s="7">
        <v>44691</v>
      </c>
      <c r="S3" s="6">
        <v>44827</v>
      </c>
      <c r="T3" s="4" t="s">
        <v>34</v>
      </c>
      <c r="U3" s="4">
        <v>-578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44822</v>
      </c>
      <c r="G4" s="6">
        <v>44824</v>
      </c>
      <c r="H4" s="4">
        <v>1</v>
      </c>
      <c r="I4" s="4">
        <v>2</v>
      </c>
      <c r="J4" s="4">
        <v>2</v>
      </c>
      <c r="K4" s="4" t="s">
        <v>30</v>
      </c>
      <c r="L4" s="4">
        <v>2656</v>
      </c>
      <c r="M4" s="4">
        <v>2656</v>
      </c>
      <c r="N4" s="4" t="s">
        <v>41</v>
      </c>
      <c r="O4" s="4" t="s">
        <v>32</v>
      </c>
      <c r="P4" s="4" t="s">
        <v>33</v>
      </c>
      <c r="Q4" s="4">
        <v>0</v>
      </c>
      <c r="R4" s="7">
        <v>44696</v>
      </c>
      <c r="S4" s="6">
        <v>44827</v>
      </c>
      <c r="T4" s="4" t="s">
        <v>34</v>
      </c>
      <c r="U4" s="4">
        <v>2656</v>
      </c>
      <c r="V4" s="4">
        <v>0</v>
      </c>
      <c r="W4" s="4">
        <v>0</v>
      </c>
      <c r="X4" s="4" t="s">
        <v>42</v>
      </c>
      <c r="Y4" s="4" t="s">
        <v>43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44822</v>
      </c>
      <c r="G5" s="6">
        <v>44824</v>
      </c>
      <c r="H5" s="4">
        <v>1</v>
      </c>
      <c r="I5" s="4">
        <v>2</v>
      </c>
      <c r="J5" s="4">
        <v>2</v>
      </c>
      <c r="K5" s="4" t="s">
        <v>30</v>
      </c>
      <c r="L5" s="4">
        <v>6404</v>
      </c>
      <c r="M5" s="4">
        <v>6404</v>
      </c>
      <c r="N5" s="4" t="s">
        <v>47</v>
      </c>
      <c r="O5" s="4" t="s">
        <v>32</v>
      </c>
      <c r="P5" s="4" t="s">
        <v>33</v>
      </c>
      <c r="Q5" s="4">
        <v>0</v>
      </c>
      <c r="R5" s="7">
        <v>44733</v>
      </c>
      <c r="S5" s="6">
        <v>44827</v>
      </c>
      <c r="T5" s="4" t="s">
        <v>34</v>
      </c>
      <c r="U5" s="4">
        <v>6404</v>
      </c>
      <c r="V5" s="4">
        <v>0</v>
      </c>
      <c r="W5" s="4">
        <v>0</v>
      </c>
      <c r="X5" s="4" t="s">
        <v>42</v>
      </c>
      <c r="Y5" s="4" t="s">
        <v>48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44819</v>
      </c>
      <c r="G6" s="6">
        <v>44824</v>
      </c>
      <c r="H6" s="4">
        <v>1</v>
      </c>
      <c r="I6" s="4">
        <v>5</v>
      </c>
      <c r="J6" s="4">
        <v>5</v>
      </c>
      <c r="K6" s="4" t="s">
        <v>30</v>
      </c>
      <c r="L6" s="4">
        <v>1700</v>
      </c>
      <c r="M6" s="4">
        <v>1700</v>
      </c>
      <c r="N6" s="4" t="s">
        <v>52</v>
      </c>
      <c r="O6" s="4" t="s">
        <v>32</v>
      </c>
      <c r="P6" s="4" t="s">
        <v>33</v>
      </c>
      <c r="Q6" s="4">
        <v>0</v>
      </c>
      <c r="R6" s="7">
        <v>44736</v>
      </c>
      <c r="S6" s="6">
        <v>44827</v>
      </c>
      <c r="T6" s="4" t="s">
        <v>34</v>
      </c>
      <c r="U6" s="4">
        <v>1700</v>
      </c>
      <c r="V6" s="4">
        <v>0</v>
      </c>
      <c r="W6" s="4">
        <v>0</v>
      </c>
      <c r="X6" s="4" t="s">
        <v>42</v>
      </c>
      <c r="Y6" s="4" t="s">
        <v>53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55</v>
      </c>
      <c r="E7" s="4" t="s">
        <v>56</v>
      </c>
      <c r="F7" s="6">
        <v>44823</v>
      </c>
      <c r="G7" s="6">
        <v>44824</v>
      </c>
      <c r="H7" s="4">
        <v>1</v>
      </c>
      <c r="I7" s="4">
        <v>1</v>
      </c>
      <c r="J7" s="4">
        <v>1</v>
      </c>
      <c r="K7" s="4" t="s">
        <v>30</v>
      </c>
      <c r="L7" s="4">
        <v>1564</v>
      </c>
      <c r="M7" s="4">
        <v>1564</v>
      </c>
      <c r="N7" s="4" t="s">
        <v>57</v>
      </c>
      <c r="O7" s="4" t="s">
        <v>32</v>
      </c>
      <c r="P7" s="4" t="s">
        <v>33</v>
      </c>
      <c r="Q7" s="4">
        <v>0</v>
      </c>
      <c r="R7" s="7">
        <v>44764</v>
      </c>
      <c r="S7" s="6">
        <v>44827</v>
      </c>
      <c r="T7" s="4" t="s">
        <v>34</v>
      </c>
      <c r="U7" s="4">
        <v>1564</v>
      </c>
      <c r="V7" s="4">
        <v>0</v>
      </c>
      <c r="W7" s="4">
        <v>0</v>
      </c>
      <c r="X7" s="4" t="s">
        <v>42</v>
      </c>
      <c r="Y7" s="4" t="s">
        <v>58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60</v>
      </c>
      <c r="E8" s="4" t="s">
        <v>61</v>
      </c>
      <c r="F8" s="6">
        <v>44821</v>
      </c>
      <c r="G8" s="6">
        <v>44824</v>
      </c>
      <c r="H8" s="4">
        <v>1</v>
      </c>
      <c r="I8" s="4">
        <v>3</v>
      </c>
      <c r="J8" s="4">
        <v>3</v>
      </c>
      <c r="K8" s="4" t="s">
        <v>30</v>
      </c>
      <c r="L8" s="4">
        <v>2292</v>
      </c>
      <c r="M8" s="4">
        <v>2292</v>
      </c>
      <c r="N8" s="4" t="s">
        <v>62</v>
      </c>
      <c r="O8" s="4" t="s">
        <v>32</v>
      </c>
      <c r="P8" s="4" t="s">
        <v>33</v>
      </c>
      <c r="Q8" s="4">
        <v>0</v>
      </c>
      <c r="R8" s="7">
        <v>44767</v>
      </c>
      <c r="S8" s="6">
        <v>44827</v>
      </c>
      <c r="T8" s="4" t="s">
        <v>34</v>
      </c>
      <c r="U8" s="4">
        <v>2292</v>
      </c>
      <c r="V8" s="4">
        <v>0</v>
      </c>
      <c r="W8" s="4">
        <v>0</v>
      </c>
      <c r="X8" s="4" t="s">
        <v>42</v>
      </c>
      <c r="Y8" s="4" t="s">
        <v>63</v>
      </c>
    </row>
    <row r="9" s="4" customFormat="1" spans="1:25">
      <c r="A9" s="4" t="s">
        <v>64</v>
      </c>
      <c r="B9" s="4" t="s">
        <v>26</v>
      </c>
      <c r="C9" s="4" t="s">
        <v>27</v>
      </c>
      <c r="D9" s="4" t="s">
        <v>65</v>
      </c>
      <c r="E9" s="4"/>
      <c r="F9" s="6">
        <v>44823</v>
      </c>
      <c r="G9" s="6">
        <v>44824</v>
      </c>
      <c r="H9" s="4">
        <v>0</v>
      </c>
      <c r="I9" s="4">
        <v>1</v>
      </c>
      <c r="J9" s="4">
        <v>0</v>
      </c>
      <c r="K9" s="4" t="s">
        <v>30</v>
      </c>
      <c r="L9" s="4">
        <v>510</v>
      </c>
      <c r="M9" s="4">
        <v>510</v>
      </c>
      <c r="N9" s="4"/>
      <c r="O9" s="4" t="s">
        <v>32</v>
      </c>
      <c r="P9" s="4" t="s">
        <v>33</v>
      </c>
      <c r="Q9" s="4">
        <v>0</v>
      </c>
      <c r="R9" s="7">
        <v>44775</v>
      </c>
      <c r="S9" s="6">
        <v>44827</v>
      </c>
      <c r="T9" s="4" t="s">
        <v>34</v>
      </c>
      <c r="U9" s="4">
        <v>510</v>
      </c>
      <c r="V9" s="4">
        <v>0</v>
      </c>
      <c r="W9" s="4">
        <v>0</v>
      </c>
      <c r="X9" s="4" t="s">
        <v>42</v>
      </c>
      <c r="Y9" s="4" t="s">
        <v>42</v>
      </c>
    </row>
    <row r="10" s="4" customFormat="1" spans="1:25">
      <c r="A10" s="4" t="s">
        <v>66</v>
      </c>
      <c r="B10" s="4" t="s">
        <v>26</v>
      </c>
      <c r="C10" s="4" t="s">
        <v>27</v>
      </c>
      <c r="D10" s="4" t="s">
        <v>67</v>
      </c>
      <c r="E10" s="4" t="s">
        <v>68</v>
      </c>
      <c r="F10" s="6">
        <v>44821</v>
      </c>
      <c r="G10" s="6">
        <v>44824</v>
      </c>
      <c r="H10" s="4">
        <v>1</v>
      </c>
      <c r="I10" s="4">
        <v>3</v>
      </c>
      <c r="J10" s="4">
        <v>3</v>
      </c>
      <c r="K10" s="4" t="s">
        <v>30</v>
      </c>
      <c r="L10" s="4">
        <v>4089</v>
      </c>
      <c r="M10" s="4">
        <v>4089</v>
      </c>
      <c r="N10" s="4" t="s">
        <v>69</v>
      </c>
      <c r="O10" s="4" t="s">
        <v>32</v>
      </c>
      <c r="P10" s="4" t="s">
        <v>33</v>
      </c>
      <c r="Q10" s="4">
        <v>0</v>
      </c>
      <c r="R10" s="7">
        <v>44776</v>
      </c>
      <c r="S10" s="6">
        <v>44827</v>
      </c>
      <c r="T10" s="4" t="s">
        <v>34</v>
      </c>
      <c r="U10" s="4">
        <v>4089</v>
      </c>
      <c r="V10" s="4">
        <v>0</v>
      </c>
      <c r="W10" s="4">
        <v>0</v>
      </c>
      <c r="X10" s="4" t="s">
        <v>42</v>
      </c>
      <c r="Y10" s="4" t="s">
        <v>70</v>
      </c>
    </row>
    <row r="11" s="4" customFormat="1" spans="1:25">
      <c r="A11" s="4" t="s">
        <v>71</v>
      </c>
      <c r="B11" s="4" t="s">
        <v>26</v>
      </c>
      <c r="C11" s="4" t="s">
        <v>27</v>
      </c>
      <c r="D11" s="4" t="s">
        <v>72</v>
      </c>
      <c r="E11" s="4" t="s">
        <v>73</v>
      </c>
      <c r="F11" s="6">
        <v>44822</v>
      </c>
      <c r="G11" s="6">
        <v>44824</v>
      </c>
      <c r="H11" s="4">
        <v>1</v>
      </c>
      <c r="I11" s="4">
        <v>2</v>
      </c>
      <c r="J11" s="4">
        <v>2</v>
      </c>
      <c r="K11" s="4" t="s">
        <v>30</v>
      </c>
      <c r="L11" s="4">
        <v>3364</v>
      </c>
      <c r="M11" s="4">
        <v>3364</v>
      </c>
      <c r="N11" s="4" t="s">
        <v>74</v>
      </c>
      <c r="O11" s="4" t="s">
        <v>32</v>
      </c>
      <c r="P11" s="4" t="s">
        <v>33</v>
      </c>
      <c r="Q11" s="4">
        <v>0</v>
      </c>
      <c r="R11" s="7">
        <v>44784</v>
      </c>
      <c r="S11" s="6">
        <v>44827</v>
      </c>
      <c r="T11" s="4" t="s">
        <v>34</v>
      </c>
      <c r="U11" s="4">
        <v>3364</v>
      </c>
      <c r="V11" s="4">
        <v>0</v>
      </c>
      <c r="W11" s="4">
        <v>0</v>
      </c>
      <c r="X11" s="4" t="s">
        <v>42</v>
      </c>
      <c r="Y11" s="4" t="s">
        <v>75</v>
      </c>
    </row>
    <row r="12" s="4" customFormat="1" spans="1:25">
      <c r="A12" s="4" t="s">
        <v>76</v>
      </c>
      <c r="B12" s="4" t="s">
        <v>26</v>
      </c>
      <c r="C12" s="4" t="s">
        <v>27</v>
      </c>
      <c r="D12" s="4" t="s">
        <v>77</v>
      </c>
      <c r="E12" s="4" t="s">
        <v>78</v>
      </c>
      <c r="F12" s="6">
        <v>44823</v>
      </c>
      <c r="G12" s="6">
        <v>44824</v>
      </c>
      <c r="H12" s="4">
        <v>1</v>
      </c>
      <c r="I12" s="4">
        <v>1</v>
      </c>
      <c r="J12" s="4">
        <v>1</v>
      </c>
      <c r="K12" s="4" t="s">
        <v>30</v>
      </c>
      <c r="L12" s="4">
        <v>780</v>
      </c>
      <c r="M12" s="4">
        <v>780</v>
      </c>
      <c r="N12" s="4" t="s">
        <v>79</v>
      </c>
      <c r="O12" s="4" t="s">
        <v>32</v>
      </c>
      <c r="P12" s="4" t="s">
        <v>33</v>
      </c>
      <c r="Q12" s="4">
        <v>0</v>
      </c>
      <c r="R12" s="7">
        <v>44790</v>
      </c>
      <c r="S12" s="6">
        <v>44827</v>
      </c>
      <c r="T12" s="4" t="s">
        <v>34</v>
      </c>
      <c r="U12" s="4">
        <v>780</v>
      </c>
      <c r="V12" s="4">
        <v>0</v>
      </c>
      <c r="W12" s="4">
        <v>0</v>
      </c>
      <c r="X12" s="4" t="s">
        <v>42</v>
      </c>
      <c r="Y12" s="4" t="s">
        <v>80</v>
      </c>
    </row>
    <row r="13" s="4" customFormat="1" spans="1:25">
      <c r="A13" s="4" t="s">
        <v>81</v>
      </c>
      <c r="B13" s="4" t="s">
        <v>26</v>
      </c>
      <c r="C13" s="4" t="s">
        <v>27</v>
      </c>
      <c r="D13" s="4" t="s">
        <v>82</v>
      </c>
      <c r="E13" s="4" t="s">
        <v>83</v>
      </c>
      <c r="F13" s="6">
        <v>44823</v>
      </c>
      <c r="G13" s="6">
        <v>44824</v>
      </c>
      <c r="H13" s="4">
        <v>1</v>
      </c>
      <c r="I13" s="4">
        <v>1</v>
      </c>
      <c r="J13" s="4">
        <v>1</v>
      </c>
      <c r="K13" s="4" t="s">
        <v>30</v>
      </c>
      <c r="L13" s="4">
        <v>398</v>
      </c>
      <c r="M13" s="4">
        <v>398</v>
      </c>
      <c r="N13" s="4" t="s">
        <v>84</v>
      </c>
      <c r="O13" s="4" t="s">
        <v>32</v>
      </c>
      <c r="P13" s="4" t="s">
        <v>33</v>
      </c>
      <c r="Q13" s="4">
        <v>0</v>
      </c>
      <c r="R13" s="7">
        <v>44800</v>
      </c>
      <c r="S13" s="6">
        <v>44827</v>
      </c>
      <c r="T13" s="4" t="s">
        <v>34</v>
      </c>
      <c r="U13" s="4">
        <v>398</v>
      </c>
      <c r="V13" s="4">
        <v>0</v>
      </c>
      <c r="W13" s="4">
        <v>0</v>
      </c>
      <c r="X13" s="4" t="s">
        <v>42</v>
      </c>
      <c r="Y13" s="4" t="s">
        <v>42</v>
      </c>
    </row>
    <row r="14" s="4" customFormat="1" spans="1:25">
      <c r="A14" s="4" t="s">
        <v>81</v>
      </c>
      <c r="B14" s="4" t="s">
        <v>26</v>
      </c>
      <c r="C14" s="4" t="s">
        <v>37</v>
      </c>
      <c r="D14" s="4" t="s">
        <v>82</v>
      </c>
      <c r="E14" s="4" t="s">
        <v>83</v>
      </c>
      <c r="F14" s="6">
        <v>44823</v>
      </c>
      <c r="G14" s="6">
        <v>44824</v>
      </c>
      <c r="H14" s="4">
        <v>1</v>
      </c>
      <c r="I14" s="4">
        <v>1</v>
      </c>
      <c r="J14" s="4">
        <v>1</v>
      </c>
      <c r="K14" s="4" t="s">
        <v>30</v>
      </c>
      <c r="L14" s="4">
        <v>-398</v>
      </c>
      <c r="M14" s="4">
        <v>-398</v>
      </c>
      <c r="N14" s="4" t="s">
        <v>84</v>
      </c>
      <c r="O14" s="4" t="s">
        <v>32</v>
      </c>
      <c r="P14" s="4" t="s">
        <v>33</v>
      </c>
      <c r="Q14" s="4">
        <v>0</v>
      </c>
      <c r="R14" s="7">
        <v>44800</v>
      </c>
      <c r="S14" s="6">
        <v>44827</v>
      </c>
      <c r="T14" s="4" t="s">
        <v>34</v>
      </c>
      <c r="U14" s="4">
        <v>-398</v>
      </c>
      <c r="V14" s="4">
        <v>0</v>
      </c>
      <c r="W14" s="4">
        <v>0</v>
      </c>
      <c r="X14" s="4" t="s">
        <v>42</v>
      </c>
      <c r="Y14" s="4" t="s">
        <v>42</v>
      </c>
    </row>
    <row r="15" s="4" customFormat="1" spans="1:25">
      <c r="A15" s="4" t="s">
        <v>85</v>
      </c>
      <c r="B15" s="4" t="s">
        <v>26</v>
      </c>
      <c r="C15" s="4" t="s">
        <v>27</v>
      </c>
      <c r="D15" s="4" t="s">
        <v>86</v>
      </c>
      <c r="E15" s="4" t="s">
        <v>87</v>
      </c>
      <c r="F15" s="6">
        <v>44822</v>
      </c>
      <c r="G15" s="6">
        <v>44824</v>
      </c>
      <c r="H15" s="4">
        <v>1</v>
      </c>
      <c r="I15" s="4">
        <v>2</v>
      </c>
      <c r="J15" s="4">
        <v>2</v>
      </c>
      <c r="K15" s="4" t="s">
        <v>30</v>
      </c>
      <c r="L15" s="4">
        <v>1022</v>
      </c>
      <c r="M15" s="4">
        <v>1022</v>
      </c>
      <c r="N15" s="4" t="s">
        <v>88</v>
      </c>
      <c r="O15" s="4" t="s">
        <v>32</v>
      </c>
      <c r="P15" s="4" t="s">
        <v>33</v>
      </c>
      <c r="Q15" s="4">
        <v>0</v>
      </c>
      <c r="R15" s="7">
        <v>44800</v>
      </c>
      <c r="S15" s="6">
        <v>44827</v>
      </c>
      <c r="T15" s="4" t="s">
        <v>34</v>
      </c>
      <c r="U15" s="4">
        <v>1022</v>
      </c>
      <c r="V15" s="4">
        <v>0</v>
      </c>
      <c r="W15" s="4">
        <v>0</v>
      </c>
      <c r="X15" s="4" t="s">
        <v>89</v>
      </c>
      <c r="Y15" s="4" t="s">
        <v>42</v>
      </c>
    </row>
    <row r="16" s="4" customFormat="1" spans="1:25">
      <c r="A16" s="4" t="s">
        <v>90</v>
      </c>
      <c r="B16" s="4" t="s">
        <v>26</v>
      </c>
      <c r="C16" s="4" t="s">
        <v>27</v>
      </c>
      <c r="D16" s="4" t="s">
        <v>91</v>
      </c>
      <c r="E16" s="4" t="s">
        <v>92</v>
      </c>
      <c r="F16" s="6">
        <v>44821</v>
      </c>
      <c r="G16" s="6">
        <v>44824</v>
      </c>
      <c r="H16" s="4">
        <v>1</v>
      </c>
      <c r="I16" s="4">
        <v>3</v>
      </c>
      <c r="J16" s="4">
        <v>3</v>
      </c>
      <c r="K16" s="4" t="s">
        <v>30</v>
      </c>
      <c r="L16" s="4">
        <v>927</v>
      </c>
      <c r="M16" s="4">
        <v>927</v>
      </c>
      <c r="N16" s="4" t="s">
        <v>93</v>
      </c>
      <c r="O16" s="4" t="s">
        <v>32</v>
      </c>
      <c r="P16" s="4" t="s">
        <v>33</v>
      </c>
      <c r="Q16" s="4">
        <v>0</v>
      </c>
      <c r="R16" s="7">
        <v>44803</v>
      </c>
      <c r="S16" s="6">
        <v>44827</v>
      </c>
      <c r="T16" s="4" t="s">
        <v>34</v>
      </c>
      <c r="U16" s="4">
        <v>927</v>
      </c>
      <c r="V16" s="4">
        <v>0</v>
      </c>
      <c r="W16" s="4">
        <v>0</v>
      </c>
      <c r="X16" s="4" t="s">
        <v>94</v>
      </c>
      <c r="Y16" s="4" t="s">
        <v>95</v>
      </c>
    </row>
    <row r="17" s="4" customFormat="1" spans="1:25">
      <c r="A17" s="4" t="s">
        <v>96</v>
      </c>
      <c r="B17" s="4" t="s">
        <v>26</v>
      </c>
      <c r="C17" s="4" t="s">
        <v>27</v>
      </c>
      <c r="D17" s="4" t="s">
        <v>97</v>
      </c>
      <c r="E17" s="4" t="s">
        <v>98</v>
      </c>
      <c r="F17" s="6">
        <v>44823</v>
      </c>
      <c r="G17" s="6">
        <v>44824</v>
      </c>
      <c r="H17" s="4">
        <v>1</v>
      </c>
      <c r="I17" s="4">
        <v>1</v>
      </c>
      <c r="J17" s="4">
        <v>1</v>
      </c>
      <c r="K17" s="4" t="s">
        <v>30</v>
      </c>
      <c r="L17" s="4">
        <v>304</v>
      </c>
      <c r="M17" s="4">
        <v>304</v>
      </c>
      <c r="N17" s="4" t="s">
        <v>99</v>
      </c>
      <c r="O17" s="4" t="s">
        <v>32</v>
      </c>
      <c r="P17" s="4" t="s">
        <v>33</v>
      </c>
      <c r="Q17" s="4">
        <v>0</v>
      </c>
      <c r="R17" s="7">
        <v>44804</v>
      </c>
      <c r="S17" s="6">
        <v>44827</v>
      </c>
      <c r="T17" s="4" t="s">
        <v>34</v>
      </c>
      <c r="U17" s="4">
        <v>304</v>
      </c>
      <c r="V17" s="4">
        <v>0</v>
      </c>
      <c r="W17" s="4">
        <v>0</v>
      </c>
      <c r="X17" s="4" t="s">
        <v>42</v>
      </c>
      <c r="Y17" s="4" t="s">
        <v>42</v>
      </c>
    </row>
    <row r="18" s="4" customFormat="1" spans="1:25">
      <c r="A18" s="4" t="s">
        <v>100</v>
      </c>
      <c r="B18" s="4" t="s">
        <v>26</v>
      </c>
      <c r="C18" s="4" t="s">
        <v>27</v>
      </c>
      <c r="D18" s="4" t="s">
        <v>82</v>
      </c>
      <c r="E18" s="4" t="s">
        <v>83</v>
      </c>
      <c r="F18" s="6">
        <v>44822</v>
      </c>
      <c r="G18" s="6">
        <v>44824</v>
      </c>
      <c r="H18" s="4">
        <v>1</v>
      </c>
      <c r="I18" s="4">
        <v>2</v>
      </c>
      <c r="J18" s="4">
        <v>2</v>
      </c>
      <c r="K18" s="4" t="s">
        <v>30</v>
      </c>
      <c r="L18" s="4">
        <v>798</v>
      </c>
      <c r="M18" s="4">
        <v>798</v>
      </c>
      <c r="N18" s="4" t="s">
        <v>101</v>
      </c>
      <c r="O18" s="4" t="s">
        <v>32</v>
      </c>
      <c r="P18" s="4" t="s">
        <v>33</v>
      </c>
      <c r="Q18" s="4">
        <v>0</v>
      </c>
      <c r="R18" s="7">
        <v>44804</v>
      </c>
      <c r="S18" s="6">
        <v>44827</v>
      </c>
      <c r="T18" s="4" t="s">
        <v>34</v>
      </c>
      <c r="U18" s="4">
        <v>798</v>
      </c>
      <c r="V18" s="4">
        <v>0</v>
      </c>
      <c r="W18" s="4">
        <v>0</v>
      </c>
      <c r="X18" s="4" t="s">
        <v>42</v>
      </c>
      <c r="Y18" s="4" t="s">
        <v>42</v>
      </c>
    </row>
    <row r="19" s="4" customFormat="1" spans="1:26">
      <c r="A19" s="4" t="s">
        <v>102</v>
      </c>
      <c r="B19" s="4" t="s">
        <v>26</v>
      </c>
      <c r="C19" s="4" t="s">
        <v>27</v>
      </c>
      <c r="D19" s="4" t="s">
        <v>103</v>
      </c>
      <c r="E19" s="4" t="s">
        <v>104</v>
      </c>
      <c r="F19" s="6">
        <v>44816</v>
      </c>
      <c r="G19" s="6">
        <v>44824</v>
      </c>
      <c r="H19" s="4">
        <v>2</v>
      </c>
      <c r="I19" s="4">
        <v>8</v>
      </c>
      <c r="J19" s="4">
        <v>16</v>
      </c>
      <c r="K19" s="4" t="s">
        <v>30</v>
      </c>
      <c r="L19" s="4">
        <v>20848</v>
      </c>
      <c r="M19" s="4">
        <v>20848</v>
      </c>
      <c r="N19" s="4" t="s">
        <v>105</v>
      </c>
      <c r="O19" s="4" t="s">
        <v>32</v>
      </c>
      <c r="P19" s="4" t="s">
        <v>33</v>
      </c>
      <c r="Q19" s="4">
        <v>0</v>
      </c>
      <c r="R19" s="7">
        <v>44805</v>
      </c>
      <c r="S19" s="6">
        <v>44827</v>
      </c>
      <c r="T19" s="4" t="s">
        <v>34</v>
      </c>
      <c r="U19" s="4">
        <v>20848</v>
      </c>
      <c r="V19" s="4">
        <v>0</v>
      </c>
      <c r="W19" s="4">
        <v>0</v>
      </c>
      <c r="X19" s="4" t="s">
        <v>42</v>
      </c>
      <c r="Y19" s="4">
        <v>73688921</v>
      </c>
      <c r="Z19" s="4" t="s">
        <v>106</v>
      </c>
    </row>
    <row r="20" s="4" customFormat="1" spans="1:25">
      <c r="A20" s="4" t="s">
        <v>107</v>
      </c>
      <c r="B20" s="4" t="s">
        <v>26</v>
      </c>
      <c r="C20" s="4" t="s">
        <v>27</v>
      </c>
      <c r="D20" s="4" t="s">
        <v>108</v>
      </c>
      <c r="E20" s="4" t="s">
        <v>109</v>
      </c>
      <c r="F20" s="6">
        <v>44821</v>
      </c>
      <c r="G20" s="6">
        <v>44824</v>
      </c>
      <c r="H20" s="4">
        <v>1</v>
      </c>
      <c r="I20" s="4">
        <v>3</v>
      </c>
      <c r="J20" s="4">
        <v>3</v>
      </c>
      <c r="K20" s="4" t="s">
        <v>30</v>
      </c>
      <c r="L20" s="4">
        <v>7077</v>
      </c>
      <c r="M20" s="4">
        <v>7077</v>
      </c>
      <c r="N20" s="4" t="s">
        <v>110</v>
      </c>
      <c r="O20" s="4" t="s">
        <v>32</v>
      </c>
      <c r="P20" s="4" t="s">
        <v>33</v>
      </c>
      <c r="Q20" s="4">
        <v>0</v>
      </c>
      <c r="R20" s="7">
        <v>44806</v>
      </c>
      <c r="S20" s="6">
        <v>44827</v>
      </c>
      <c r="T20" s="4" t="s">
        <v>34</v>
      </c>
      <c r="U20" s="4">
        <v>7077</v>
      </c>
      <c r="V20" s="4">
        <v>0</v>
      </c>
      <c r="W20" s="4">
        <v>0</v>
      </c>
      <c r="X20" s="4" t="s">
        <v>42</v>
      </c>
      <c r="Y20" s="4" t="s">
        <v>111</v>
      </c>
    </row>
    <row r="21" s="4" customFormat="1" spans="1:25">
      <c r="A21" s="4" t="s">
        <v>112</v>
      </c>
      <c r="B21" s="4" t="s">
        <v>26</v>
      </c>
      <c r="C21" s="4" t="s">
        <v>27</v>
      </c>
      <c r="D21" s="4" t="s">
        <v>113</v>
      </c>
      <c r="E21" s="4" t="s">
        <v>114</v>
      </c>
      <c r="F21" s="6">
        <v>44823</v>
      </c>
      <c r="G21" s="6">
        <v>44824</v>
      </c>
      <c r="H21" s="4">
        <v>1</v>
      </c>
      <c r="I21" s="4">
        <v>1</v>
      </c>
      <c r="J21" s="4">
        <v>1</v>
      </c>
      <c r="K21" s="4" t="s">
        <v>30</v>
      </c>
      <c r="L21" s="4">
        <v>1748</v>
      </c>
      <c r="M21" s="4">
        <v>1748</v>
      </c>
      <c r="N21" s="4" t="s">
        <v>115</v>
      </c>
      <c r="O21" s="4" t="s">
        <v>32</v>
      </c>
      <c r="P21" s="4" t="s">
        <v>33</v>
      </c>
      <c r="Q21" s="4">
        <v>0</v>
      </c>
      <c r="R21" s="7">
        <v>44819</v>
      </c>
      <c r="S21" s="6">
        <v>44827</v>
      </c>
      <c r="T21" s="4" t="s">
        <v>34</v>
      </c>
      <c r="U21" s="4">
        <v>1748</v>
      </c>
      <c r="V21" s="4">
        <v>0</v>
      </c>
      <c r="W21" s="4">
        <v>0</v>
      </c>
      <c r="X21" s="4" t="s">
        <v>42</v>
      </c>
      <c r="Y21" s="4" t="s">
        <v>116</v>
      </c>
    </row>
    <row r="22" s="4" customFormat="1" spans="1:25">
      <c r="A22" s="4" t="s">
        <v>117</v>
      </c>
      <c r="B22" s="4" t="s">
        <v>26</v>
      </c>
      <c r="C22" s="4" t="s">
        <v>27</v>
      </c>
      <c r="D22" s="4" t="s">
        <v>118</v>
      </c>
      <c r="E22" s="4" t="s">
        <v>119</v>
      </c>
      <c r="F22" s="6">
        <v>44822</v>
      </c>
      <c r="G22" s="6">
        <v>44824</v>
      </c>
      <c r="H22" s="4">
        <v>1</v>
      </c>
      <c r="I22" s="4">
        <v>2</v>
      </c>
      <c r="J22" s="4">
        <v>2</v>
      </c>
      <c r="K22" s="4" t="s">
        <v>30</v>
      </c>
      <c r="L22" s="4">
        <v>2692</v>
      </c>
      <c r="M22" s="4">
        <v>2692</v>
      </c>
      <c r="N22" s="4" t="s">
        <v>120</v>
      </c>
      <c r="O22" s="4" t="s">
        <v>32</v>
      </c>
      <c r="P22" s="4" t="s">
        <v>33</v>
      </c>
      <c r="Q22" s="4">
        <v>0</v>
      </c>
      <c r="R22" s="7">
        <v>44819</v>
      </c>
      <c r="S22" s="6">
        <v>44827</v>
      </c>
      <c r="T22" s="4" t="s">
        <v>34</v>
      </c>
      <c r="U22" s="4">
        <v>2692</v>
      </c>
      <c r="V22" s="4">
        <v>0</v>
      </c>
      <c r="W22" s="4">
        <v>0</v>
      </c>
      <c r="X22" s="4" t="s">
        <v>42</v>
      </c>
      <c r="Y22" s="4" t="s">
        <v>121</v>
      </c>
    </row>
    <row r="23" s="4" customFormat="1" spans="1:25">
      <c r="A23" s="4" t="s">
        <v>122</v>
      </c>
      <c r="B23" s="4" t="s">
        <v>26</v>
      </c>
      <c r="C23" s="4" t="s">
        <v>27</v>
      </c>
      <c r="D23" s="4" t="s">
        <v>123</v>
      </c>
      <c r="E23" s="4" t="s">
        <v>124</v>
      </c>
      <c r="F23" s="6">
        <v>44819</v>
      </c>
      <c r="G23" s="6">
        <v>44824</v>
      </c>
      <c r="H23" s="4">
        <v>1</v>
      </c>
      <c r="I23" s="4">
        <v>5</v>
      </c>
      <c r="J23" s="4">
        <v>5</v>
      </c>
      <c r="K23" s="4" t="s">
        <v>30</v>
      </c>
      <c r="L23" s="4">
        <v>2065</v>
      </c>
      <c r="M23" s="4">
        <v>2065</v>
      </c>
      <c r="N23" s="4" t="s">
        <v>125</v>
      </c>
      <c r="O23" s="4" t="s">
        <v>32</v>
      </c>
      <c r="P23" s="4" t="s">
        <v>33</v>
      </c>
      <c r="Q23" s="4">
        <v>0</v>
      </c>
      <c r="R23" s="7">
        <v>44819</v>
      </c>
      <c r="S23" s="6">
        <v>44827</v>
      </c>
      <c r="T23" s="4" t="s">
        <v>34</v>
      </c>
      <c r="U23" s="4">
        <v>2065</v>
      </c>
      <c r="V23" s="4">
        <v>0</v>
      </c>
      <c r="W23" s="4">
        <v>0</v>
      </c>
      <c r="X23" s="4" t="s">
        <v>42</v>
      </c>
      <c r="Y23" s="4" t="s">
        <v>126</v>
      </c>
    </row>
    <row r="24" s="4" customFormat="1" spans="1:25">
      <c r="A24" s="4" t="s">
        <v>127</v>
      </c>
      <c r="B24" s="4" t="s">
        <v>26</v>
      </c>
      <c r="C24" s="4" t="s">
        <v>27</v>
      </c>
      <c r="D24" s="4" t="s">
        <v>128</v>
      </c>
      <c r="E24" s="4" t="s">
        <v>129</v>
      </c>
      <c r="F24" s="6">
        <v>44821</v>
      </c>
      <c r="G24" s="6">
        <v>44824</v>
      </c>
      <c r="H24" s="4">
        <v>1</v>
      </c>
      <c r="I24" s="4">
        <v>3</v>
      </c>
      <c r="J24" s="4">
        <v>3</v>
      </c>
      <c r="K24" s="4" t="s">
        <v>30</v>
      </c>
      <c r="L24" s="4">
        <v>813</v>
      </c>
      <c r="M24" s="4">
        <v>813</v>
      </c>
      <c r="N24" s="4" t="s">
        <v>130</v>
      </c>
      <c r="O24" s="4" t="s">
        <v>32</v>
      </c>
      <c r="P24" s="4" t="s">
        <v>33</v>
      </c>
      <c r="Q24" s="4">
        <v>0</v>
      </c>
      <c r="R24" s="7">
        <v>44819</v>
      </c>
      <c r="S24" s="6">
        <v>44827</v>
      </c>
      <c r="T24" s="4" t="s">
        <v>34</v>
      </c>
      <c r="U24" s="4">
        <v>813</v>
      </c>
      <c r="V24" s="4">
        <v>0</v>
      </c>
      <c r="W24" s="4">
        <v>0</v>
      </c>
      <c r="X24" s="4" t="s">
        <v>42</v>
      </c>
      <c r="Y24" s="4" t="s">
        <v>131</v>
      </c>
    </row>
    <row r="25" s="4" customFormat="1" spans="1:25">
      <c r="A25" s="4" t="s">
        <v>132</v>
      </c>
      <c r="B25" s="4" t="s">
        <v>26</v>
      </c>
      <c r="C25" s="4" t="s">
        <v>27</v>
      </c>
      <c r="D25" s="4" t="s">
        <v>133</v>
      </c>
      <c r="E25" s="4" t="s">
        <v>134</v>
      </c>
      <c r="F25" s="6">
        <v>44822</v>
      </c>
      <c r="G25" s="6">
        <v>44824</v>
      </c>
      <c r="H25" s="4">
        <v>1</v>
      </c>
      <c r="I25" s="4">
        <v>2</v>
      </c>
      <c r="J25" s="4">
        <v>2</v>
      </c>
      <c r="K25" s="4" t="s">
        <v>30</v>
      </c>
      <c r="L25" s="4">
        <v>1088</v>
      </c>
      <c r="M25" s="4">
        <v>1088</v>
      </c>
      <c r="N25" s="4" t="s">
        <v>135</v>
      </c>
      <c r="O25" s="4" t="s">
        <v>32</v>
      </c>
      <c r="P25" s="4" t="s">
        <v>33</v>
      </c>
      <c r="Q25" s="4">
        <v>0</v>
      </c>
      <c r="R25" s="7">
        <v>44820</v>
      </c>
      <c r="S25" s="6">
        <v>44827</v>
      </c>
      <c r="T25" s="4" t="s">
        <v>34</v>
      </c>
      <c r="U25" s="4">
        <v>1088</v>
      </c>
      <c r="V25" s="4">
        <v>0</v>
      </c>
      <c r="W25" s="4">
        <v>0</v>
      </c>
      <c r="X25" s="4" t="s">
        <v>42</v>
      </c>
      <c r="Y25" s="4" t="s">
        <v>42</v>
      </c>
    </row>
    <row r="26" s="4" customFormat="1" spans="1:25">
      <c r="A26" s="4" t="s">
        <v>38</v>
      </c>
      <c r="B26" s="4" t="s">
        <v>26</v>
      </c>
      <c r="C26" s="4" t="s">
        <v>37</v>
      </c>
      <c r="D26" s="4" t="s">
        <v>39</v>
      </c>
      <c r="E26" s="4" t="s">
        <v>40</v>
      </c>
      <c r="F26" s="6">
        <v>44822</v>
      </c>
      <c r="G26" s="6">
        <v>44824</v>
      </c>
      <c r="H26" s="4">
        <v>1</v>
      </c>
      <c r="I26" s="4">
        <v>2</v>
      </c>
      <c r="J26" s="4">
        <v>2</v>
      </c>
      <c r="K26" s="4" t="s">
        <v>30</v>
      </c>
      <c r="L26" s="4">
        <v>-2656</v>
      </c>
      <c r="M26" s="4">
        <v>-2656</v>
      </c>
      <c r="N26" s="4" t="s">
        <v>41</v>
      </c>
      <c r="O26" s="4" t="s">
        <v>32</v>
      </c>
      <c r="P26" s="4" t="s">
        <v>33</v>
      </c>
      <c r="Q26" s="4">
        <v>0</v>
      </c>
      <c r="R26" s="7">
        <v>44696</v>
      </c>
      <c r="S26" s="6">
        <v>44827</v>
      </c>
      <c r="T26" s="4" t="s">
        <v>34</v>
      </c>
      <c r="U26" s="4">
        <v>-2656</v>
      </c>
      <c r="V26" s="4">
        <v>0</v>
      </c>
      <c r="W26" s="4">
        <v>0</v>
      </c>
      <c r="X26" s="4" t="s">
        <v>42</v>
      </c>
      <c r="Y26" s="4" t="s">
        <v>43</v>
      </c>
    </row>
    <row r="27" s="4" customFormat="1" spans="1:25">
      <c r="A27" s="4" t="s">
        <v>136</v>
      </c>
      <c r="B27" s="4" t="s">
        <v>26</v>
      </c>
      <c r="C27" s="4" t="s">
        <v>27</v>
      </c>
      <c r="D27" s="4" t="s">
        <v>137</v>
      </c>
      <c r="E27" s="4" t="s">
        <v>138</v>
      </c>
      <c r="F27" s="6">
        <v>44821</v>
      </c>
      <c r="G27" s="6">
        <v>44824</v>
      </c>
      <c r="H27" s="4">
        <v>1</v>
      </c>
      <c r="I27" s="4">
        <v>3</v>
      </c>
      <c r="J27" s="4">
        <v>3</v>
      </c>
      <c r="K27" s="4" t="s">
        <v>30</v>
      </c>
      <c r="L27" s="4">
        <v>2036</v>
      </c>
      <c r="M27" s="4">
        <v>2036</v>
      </c>
      <c r="N27" s="4" t="s">
        <v>139</v>
      </c>
      <c r="O27" s="4" t="s">
        <v>32</v>
      </c>
      <c r="P27" s="4" t="s">
        <v>33</v>
      </c>
      <c r="Q27" s="4">
        <v>0</v>
      </c>
      <c r="R27" s="7">
        <v>44821</v>
      </c>
      <c r="S27" s="6">
        <v>44827</v>
      </c>
      <c r="T27" s="4" t="s">
        <v>34</v>
      </c>
      <c r="U27" s="4">
        <v>2036</v>
      </c>
      <c r="V27" s="4">
        <v>0</v>
      </c>
      <c r="W27" s="4">
        <v>0</v>
      </c>
      <c r="X27" s="4" t="s">
        <v>42</v>
      </c>
      <c r="Y27" s="4" t="s">
        <v>140</v>
      </c>
    </row>
    <row r="28" s="4" customFormat="1" spans="1:25">
      <c r="A28" s="4" t="s">
        <v>141</v>
      </c>
      <c r="B28" s="4" t="s">
        <v>26</v>
      </c>
      <c r="C28" s="4" t="s">
        <v>27</v>
      </c>
      <c r="D28" s="4" t="s">
        <v>142</v>
      </c>
      <c r="E28" s="4" t="s">
        <v>143</v>
      </c>
      <c r="F28" s="6">
        <v>44821</v>
      </c>
      <c r="G28" s="6">
        <v>44824</v>
      </c>
      <c r="H28" s="4">
        <v>1</v>
      </c>
      <c r="I28" s="4">
        <v>3</v>
      </c>
      <c r="J28" s="4">
        <v>3</v>
      </c>
      <c r="K28" s="4" t="s">
        <v>30</v>
      </c>
      <c r="L28" s="4">
        <v>501</v>
      </c>
      <c r="M28" s="4">
        <v>501</v>
      </c>
      <c r="N28" s="4" t="s">
        <v>144</v>
      </c>
      <c r="O28" s="4" t="s">
        <v>32</v>
      </c>
      <c r="P28" s="4" t="s">
        <v>33</v>
      </c>
      <c r="Q28" s="4">
        <v>0</v>
      </c>
      <c r="R28" s="7">
        <v>44821</v>
      </c>
      <c r="S28" s="6">
        <v>44827</v>
      </c>
      <c r="T28" s="4" t="s">
        <v>34</v>
      </c>
      <c r="U28" s="4">
        <v>501</v>
      </c>
      <c r="V28" s="4">
        <v>0</v>
      </c>
      <c r="W28" s="4">
        <v>0</v>
      </c>
      <c r="X28" s="4" t="s">
        <v>42</v>
      </c>
      <c r="Y28" s="4" t="s">
        <v>145</v>
      </c>
    </row>
    <row r="29" s="4" customFormat="1" spans="1:25">
      <c r="A29" s="4" t="s">
        <v>146</v>
      </c>
      <c r="B29" s="4" t="s">
        <v>26</v>
      </c>
      <c r="C29" s="4" t="s">
        <v>27</v>
      </c>
      <c r="D29" s="4" t="s">
        <v>147</v>
      </c>
      <c r="E29" s="4"/>
      <c r="F29" s="6">
        <v>44822</v>
      </c>
      <c r="G29" s="6">
        <v>44824</v>
      </c>
      <c r="H29" s="4">
        <v>0</v>
      </c>
      <c r="I29" s="4">
        <v>2</v>
      </c>
      <c r="J29" s="4">
        <v>0</v>
      </c>
      <c r="K29" s="4" t="s">
        <v>30</v>
      </c>
      <c r="L29" s="4">
        <v>200</v>
      </c>
      <c r="M29" s="4">
        <v>200</v>
      </c>
      <c r="N29" s="4"/>
      <c r="O29" s="4" t="s">
        <v>32</v>
      </c>
      <c r="P29" s="4" t="s">
        <v>33</v>
      </c>
      <c r="Q29" s="4">
        <v>0</v>
      </c>
      <c r="R29" s="7">
        <v>44821</v>
      </c>
      <c r="S29" s="6">
        <v>44827</v>
      </c>
      <c r="T29" s="4" t="s">
        <v>34</v>
      </c>
      <c r="U29" s="4">
        <v>200</v>
      </c>
      <c r="V29" s="4">
        <v>0</v>
      </c>
      <c r="W29" s="4">
        <v>0</v>
      </c>
      <c r="X29" s="4" t="s">
        <v>42</v>
      </c>
      <c r="Y29" s="4" t="s">
        <v>42</v>
      </c>
    </row>
    <row r="30" s="4" customFormat="1" spans="1:25">
      <c r="A30" s="4" t="s">
        <v>148</v>
      </c>
      <c r="B30" s="4" t="s">
        <v>26</v>
      </c>
      <c r="C30" s="4" t="s">
        <v>27</v>
      </c>
      <c r="D30" s="4" t="s">
        <v>149</v>
      </c>
      <c r="E30" s="4" t="s">
        <v>150</v>
      </c>
      <c r="F30" s="6">
        <v>44821</v>
      </c>
      <c r="G30" s="6">
        <v>44824</v>
      </c>
      <c r="H30" s="4">
        <v>1</v>
      </c>
      <c r="I30" s="4">
        <v>3</v>
      </c>
      <c r="J30" s="4">
        <v>3</v>
      </c>
      <c r="K30" s="4" t="s">
        <v>30</v>
      </c>
      <c r="L30" s="4">
        <v>2272</v>
      </c>
      <c r="M30" s="4">
        <v>2272</v>
      </c>
      <c r="N30" s="4" t="s">
        <v>151</v>
      </c>
      <c r="O30" s="4" t="s">
        <v>32</v>
      </c>
      <c r="P30" s="4" t="s">
        <v>33</v>
      </c>
      <c r="Q30" s="4">
        <v>0</v>
      </c>
      <c r="R30" s="7">
        <v>44821</v>
      </c>
      <c r="S30" s="6">
        <v>44827</v>
      </c>
      <c r="T30" s="4" t="s">
        <v>34</v>
      </c>
      <c r="U30" s="4">
        <v>2272</v>
      </c>
      <c r="V30" s="4">
        <v>0</v>
      </c>
      <c r="W30" s="4">
        <v>0</v>
      </c>
      <c r="X30" s="4" t="s">
        <v>42</v>
      </c>
      <c r="Y30" s="4" t="s">
        <v>152</v>
      </c>
    </row>
    <row r="31" s="4" customFormat="1" spans="1:25">
      <c r="A31" s="4" t="s">
        <v>153</v>
      </c>
      <c r="B31" s="4" t="s">
        <v>26</v>
      </c>
      <c r="C31" s="4" t="s">
        <v>27</v>
      </c>
      <c r="D31" s="4" t="s">
        <v>154</v>
      </c>
      <c r="E31" s="4" t="s">
        <v>155</v>
      </c>
      <c r="F31" s="6">
        <v>44822</v>
      </c>
      <c r="G31" s="6">
        <v>44824</v>
      </c>
      <c r="H31" s="4">
        <v>1</v>
      </c>
      <c r="I31" s="4">
        <v>2</v>
      </c>
      <c r="J31" s="4">
        <v>2</v>
      </c>
      <c r="K31" s="4" t="s">
        <v>30</v>
      </c>
      <c r="L31" s="4">
        <v>720</v>
      </c>
      <c r="M31" s="4">
        <v>720</v>
      </c>
      <c r="N31" s="4" t="s">
        <v>156</v>
      </c>
      <c r="O31" s="4" t="s">
        <v>32</v>
      </c>
      <c r="P31" s="4" t="s">
        <v>33</v>
      </c>
      <c r="Q31" s="4">
        <v>0</v>
      </c>
      <c r="R31" s="7">
        <v>44821</v>
      </c>
      <c r="S31" s="6">
        <v>44827</v>
      </c>
      <c r="T31" s="4" t="s">
        <v>34</v>
      </c>
      <c r="U31" s="4">
        <v>720</v>
      </c>
      <c r="V31" s="4">
        <v>0</v>
      </c>
      <c r="W31" s="4">
        <v>0</v>
      </c>
      <c r="X31" s="4" t="s">
        <v>157</v>
      </c>
      <c r="Y31" s="4" t="s">
        <v>158</v>
      </c>
    </row>
    <row r="32" s="4" customFormat="1" spans="1:25">
      <c r="A32" s="4" t="s">
        <v>159</v>
      </c>
      <c r="B32" s="4" t="s">
        <v>26</v>
      </c>
      <c r="C32" s="4" t="s">
        <v>27</v>
      </c>
      <c r="D32" s="4" t="s">
        <v>160</v>
      </c>
      <c r="E32" s="4" t="s">
        <v>161</v>
      </c>
      <c r="F32" s="6">
        <v>44823</v>
      </c>
      <c r="G32" s="6">
        <v>44824</v>
      </c>
      <c r="H32" s="4">
        <v>1</v>
      </c>
      <c r="I32" s="4">
        <v>1</v>
      </c>
      <c r="J32" s="4">
        <v>1</v>
      </c>
      <c r="K32" s="4" t="s">
        <v>30</v>
      </c>
      <c r="L32" s="4">
        <v>1109</v>
      </c>
      <c r="M32" s="4">
        <v>1109</v>
      </c>
      <c r="N32" s="4" t="s">
        <v>162</v>
      </c>
      <c r="O32" s="4" t="s">
        <v>32</v>
      </c>
      <c r="P32" s="4" t="s">
        <v>33</v>
      </c>
      <c r="Q32" s="4">
        <v>0</v>
      </c>
      <c r="R32" s="7">
        <v>44821</v>
      </c>
      <c r="S32" s="6">
        <v>44827</v>
      </c>
      <c r="T32" s="4" t="s">
        <v>34</v>
      </c>
      <c r="U32" s="4">
        <v>1109</v>
      </c>
      <c r="V32" s="4">
        <v>0</v>
      </c>
      <c r="W32" s="4">
        <v>0</v>
      </c>
      <c r="X32" s="4" t="s">
        <v>163</v>
      </c>
      <c r="Y32" s="4" t="s">
        <v>164</v>
      </c>
    </row>
    <row r="33" s="4" customFormat="1" spans="1:25">
      <c r="A33" s="4" t="s">
        <v>165</v>
      </c>
      <c r="B33" s="4" t="s">
        <v>26</v>
      </c>
      <c r="C33" s="4" t="s">
        <v>27</v>
      </c>
      <c r="D33" s="4" t="s">
        <v>166</v>
      </c>
      <c r="E33" s="4" t="s">
        <v>167</v>
      </c>
      <c r="F33" s="6">
        <v>44822</v>
      </c>
      <c r="G33" s="6">
        <v>44824</v>
      </c>
      <c r="H33" s="4">
        <v>1</v>
      </c>
      <c r="I33" s="4">
        <v>2</v>
      </c>
      <c r="J33" s="4">
        <v>2</v>
      </c>
      <c r="K33" s="4" t="s">
        <v>30</v>
      </c>
      <c r="L33" s="4">
        <v>1646</v>
      </c>
      <c r="M33" s="4">
        <v>1646</v>
      </c>
      <c r="N33" s="4" t="s">
        <v>168</v>
      </c>
      <c r="O33" s="4" t="s">
        <v>32</v>
      </c>
      <c r="P33" s="4" t="s">
        <v>33</v>
      </c>
      <c r="Q33" s="4">
        <v>0</v>
      </c>
      <c r="R33" s="7">
        <v>44822</v>
      </c>
      <c r="S33" s="6">
        <v>44827</v>
      </c>
      <c r="T33" s="4" t="s">
        <v>34</v>
      </c>
      <c r="U33" s="4">
        <v>1646</v>
      </c>
      <c r="V33" s="4">
        <v>0</v>
      </c>
      <c r="W33" s="4">
        <v>0</v>
      </c>
      <c r="X33" s="4" t="s">
        <v>42</v>
      </c>
      <c r="Y33" s="4" t="s">
        <v>169</v>
      </c>
    </row>
    <row r="34" s="4" customFormat="1" spans="1:25">
      <c r="A34" s="4" t="s">
        <v>170</v>
      </c>
      <c r="B34" s="4" t="s">
        <v>26</v>
      </c>
      <c r="C34" s="4" t="s">
        <v>27</v>
      </c>
      <c r="D34" s="4" t="s">
        <v>171</v>
      </c>
      <c r="E34" s="4" t="s">
        <v>172</v>
      </c>
      <c r="F34" s="6">
        <v>44823</v>
      </c>
      <c r="G34" s="6">
        <v>44824</v>
      </c>
      <c r="H34" s="4">
        <v>1</v>
      </c>
      <c r="I34" s="4">
        <v>1</v>
      </c>
      <c r="J34" s="4">
        <v>1</v>
      </c>
      <c r="K34" s="4" t="s">
        <v>30</v>
      </c>
      <c r="L34" s="4">
        <v>1419</v>
      </c>
      <c r="M34" s="4">
        <v>1419</v>
      </c>
      <c r="N34" s="4" t="s">
        <v>173</v>
      </c>
      <c r="O34" s="4" t="s">
        <v>32</v>
      </c>
      <c r="P34" s="4" t="s">
        <v>33</v>
      </c>
      <c r="Q34" s="4">
        <v>0</v>
      </c>
      <c r="R34" s="7">
        <v>44822</v>
      </c>
      <c r="S34" s="6">
        <v>44827</v>
      </c>
      <c r="T34" s="4" t="s">
        <v>34</v>
      </c>
      <c r="U34" s="4">
        <v>1419</v>
      </c>
      <c r="V34" s="4">
        <v>0</v>
      </c>
      <c r="W34" s="4">
        <v>0</v>
      </c>
      <c r="X34" s="4" t="s">
        <v>42</v>
      </c>
      <c r="Y34" s="4" t="s">
        <v>58</v>
      </c>
    </row>
    <row r="35" s="4" customFormat="1" spans="1:25">
      <c r="A35" s="4" t="s">
        <v>174</v>
      </c>
      <c r="B35" s="4" t="s">
        <v>26</v>
      </c>
      <c r="C35" s="4" t="s">
        <v>27</v>
      </c>
      <c r="D35" s="4" t="s">
        <v>175</v>
      </c>
      <c r="E35" s="4" t="s">
        <v>176</v>
      </c>
      <c r="F35" s="6">
        <v>44823</v>
      </c>
      <c r="G35" s="6">
        <v>44824</v>
      </c>
      <c r="H35" s="4">
        <v>1</v>
      </c>
      <c r="I35" s="4">
        <v>1</v>
      </c>
      <c r="J35" s="4">
        <v>1</v>
      </c>
      <c r="K35" s="4" t="s">
        <v>30</v>
      </c>
      <c r="L35" s="4">
        <v>1091</v>
      </c>
      <c r="M35" s="4">
        <v>1091</v>
      </c>
      <c r="N35" s="4" t="s">
        <v>177</v>
      </c>
      <c r="O35" s="4" t="s">
        <v>32</v>
      </c>
      <c r="P35" s="4" t="s">
        <v>33</v>
      </c>
      <c r="Q35" s="4">
        <v>0</v>
      </c>
      <c r="R35" s="7">
        <v>44822</v>
      </c>
      <c r="S35" s="6">
        <v>44827</v>
      </c>
      <c r="T35" s="4" t="s">
        <v>34</v>
      </c>
      <c r="U35" s="4">
        <v>1091</v>
      </c>
      <c r="V35" s="4">
        <v>0</v>
      </c>
      <c r="W35" s="4">
        <v>0</v>
      </c>
      <c r="X35" s="4" t="s">
        <v>42</v>
      </c>
      <c r="Y35" s="4" t="s">
        <v>58</v>
      </c>
    </row>
    <row r="36" s="4" customFormat="1" spans="1:25">
      <c r="A36" s="4" t="s">
        <v>178</v>
      </c>
      <c r="B36" s="4" t="s">
        <v>26</v>
      </c>
      <c r="C36" s="4" t="s">
        <v>27</v>
      </c>
      <c r="D36" s="4" t="s">
        <v>179</v>
      </c>
      <c r="E36" s="4" t="s">
        <v>180</v>
      </c>
      <c r="F36" s="6">
        <v>44822</v>
      </c>
      <c r="G36" s="6">
        <v>44824</v>
      </c>
      <c r="H36" s="4">
        <v>1</v>
      </c>
      <c r="I36" s="4">
        <v>2</v>
      </c>
      <c r="J36" s="4">
        <v>2</v>
      </c>
      <c r="K36" s="4" t="s">
        <v>30</v>
      </c>
      <c r="L36" s="4">
        <v>984</v>
      </c>
      <c r="M36" s="4">
        <v>984</v>
      </c>
      <c r="N36" s="4" t="s">
        <v>181</v>
      </c>
      <c r="O36" s="4" t="s">
        <v>32</v>
      </c>
      <c r="P36" s="4" t="s">
        <v>33</v>
      </c>
      <c r="Q36" s="4">
        <v>0</v>
      </c>
      <c r="R36" s="7">
        <v>44822</v>
      </c>
      <c r="S36" s="6">
        <v>44827</v>
      </c>
      <c r="T36" s="4" t="s">
        <v>34</v>
      </c>
      <c r="U36" s="4">
        <v>984</v>
      </c>
      <c r="V36" s="4">
        <v>0</v>
      </c>
      <c r="W36" s="4">
        <v>0</v>
      </c>
      <c r="X36" s="4" t="s">
        <v>42</v>
      </c>
      <c r="Y36" s="4" t="s">
        <v>42</v>
      </c>
    </row>
    <row r="37" s="4" customFormat="1" spans="1:25">
      <c r="A37" s="4" t="s">
        <v>182</v>
      </c>
      <c r="B37" s="4" t="s">
        <v>26</v>
      </c>
      <c r="C37" s="4" t="s">
        <v>27</v>
      </c>
      <c r="D37" s="4" t="s">
        <v>183</v>
      </c>
      <c r="E37" s="4" t="s">
        <v>184</v>
      </c>
      <c r="F37" s="6">
        <v>44822</v>
      </c>
      <c r="G37" s="6">
        <v>44824</v>
      </c>
      <c r="H37" s="4">
        <v>1</v>
      </c>
      <c r="I37" s="4">
        <v>2</v>
      </c>
      <c r="J37" s="4">
        <v>2</v>
      </c>
      <c r="K37" s="4" t="s">
        <v>30</v>
      </c>
      <c r="L37" s="4">
        <v>645</v>
      </c>
      <c r="M37" s="4">
        <v>645</v>
      </c>
      <c r="N37" s="4" t="s">
        <v>185</v>
      </c>
      <c r="O37" s="4" t="s">
        <v>32</v>
      </c>
      <c r="P37" s="4" t="s">
        <v>33</v>
      </c>
      <c r="Q37" s="4">
        <v>0</v>
      </c>
      <c r="R37" s="7">
        <v>44822</v>
      </c>
      <c r="S37" s="6">
        <v>44827</v>
      </c>
      <c r="T37" s="4" t="s">
        <v>34</v>
      </c>
      <c r="U37" s="4">
        <v>645</v>
      </c>
      <c r="V37" s="4">
        <v>0</v>
      </c>
      <c r="W37" s="4">
        <v>0</v>
      </c>
      <c r="X37" s="4" t="s">
        <v>186</v>
      </c>
      <c r="Y37" s="4" t="s">
        <v>42</v>
      </c>
    </row>
    <row r="38" s="4" customFormat="1" spans="1:25">
      <c r="A38" s="4" t="s">
        <v>187</v>
      </c>
      <c r="B38" s="4" t="s">
        <v>26</v>
      </c>
      <c r="C38" s="4" t="s">
        <v>27</v>
      </c>
      <c r="D38" s="4" t="s">
        <v>188</v>
      </c>
      <c r="E38" s="4" t="s">
        <v>189</v>
      </c>
      <c r="F38" s="6">
        <v>44823</v>
      </c>
      <c r="G38" s="6">
        <v>44824</v>
      </c>
      <c r="H38" s="4">
        <v>1</v>
      </c>
      <c r="I38" s="4">
        <v>1</v>
      </c>
      <c r="J38" s="4">
        <v>1</v>
      </c>
      <c r="K38" s="4" t="s">
        <v>30</v>
      </c>
      <c r="L38" s="4">
        <v>778</v>
      </c>
      <c r="M38" s="4">
        <v>778</v>
      </c>
      <c r="N38" s="4" t="s">
        <v>190</v>
      </c>
      <c r="O38" s="4" t="s">
        <v>32</v>
      </c>
      <c r="P38" s="4" t="s">
        <v>33</v>
      </c>
      <c r="Q38" s="4">
        <v>0</v>
      </c>
      <c r="R38" s="7">
        <v>44822</v>
      </c>
      <c r="S38" s="6">
        <v>44827</v>
      </c>
      <c r="T38" s="4" t="s">
        <v>34</v>
      </c>
      <c r="U38" s="4">
        <v>778</v>
      </c>
      <c r="V38" s="4">
        <v>0</v>
      </c>
      <c r="W38" s="4">
        <v>0</v>
      </c>
      <c r="X38" s="4" t="s">
        <v>42</v>
      </c>
      <c r="Y38" s="4" t="s">
        <v>191</v>
      </c>
    </row>
    <row r="39" s="4" customFormat="1" spans="1:25">
      <c r="A39" s="4" t="s">
        <v>192</v>
      </c>
      <c r="B39" s="4" t="s">
        <v>26</v>
      </c>
      <c r="C39" s="4" t="s">
        <v>27</v>
      </c>
      <c r="D39" s="4" t="s">
        <v>193</v>
      </c>
      <c r="E39" s="4" t="s">
        <v>194</v>
      </c>
      <c r="F39" s="6">
        <v>44823</v>
      </c>
      <c r="G39" s="6">
        <v>44824</v>
      </c>
      <c r="H39" s="4">
        <v>1</v>
      </c>
      <c r="I39" s="4">
        <v>1</v>
      </c>
      <c r="J39" s="4">
        <v>1</v>
      </c>
      <c r="K39" s="4" t="s">
        <v>30</v>
      </c>
      <c r="L39" s="4">
        <v>1162</v>
      </c>
      <c r="M39" s="4">
        <v>1162</v>
      </c>
      <c r="N39" s="4" t="s">
        <v>195</v>
      </c>
      <c r="O39" s="4" t="s">
        <v>32</v>
      </c>
      <c r="P39" s="4" t="s">
        <v>33</v>
      </c>
      <c r="Q39" s="4">
        <v>0</v>
      </c>
      <c r="R39" s="7">
        <v>44823</v>
      </c>
      <c r="S39" s="6">
        <v>44827</v>
      </c>
      <c r="T39" s="4" t="s">
        <v>34</v>
      </c>
      <c r="U39" s="4">
        <v>1162</v>
      </c>
      <c r="V39" s="4">
        <v>0</v>
      </c>
      <c r="W39" s="4">
        <v>0</v>
      </c>
      <c r="X39" s="4" t="s">
        <v>196</v>
      </c>
      <c r="Y39" s="4" t="s">
        <v>197</v>
      </c>
    </row>
    <row r="40" s="4" customFormat="1" spans="1:25">
      <c r="A40" s="4" t="s">
        <v>198</v>
      </c>
      <c r="B40" s="4" t="s">
        <v>26</v>
      </c>
      <c r="C40" s="4" t="s">
        <v>27</v>
      </c>
      <c r="D40" s="4" t="s">
        <v>199</v>
      </c>
      <c r="E40" s="4" t="s">
        <v>200</v>
      </c>
      <c r="F40" s="6">
        <v>44823</v>
      </c>
      <c r="G40" s="6">
        <v>44824</v>
      </c>
      <c r="H40" s="4">
        <v>1</v>
      </c>
      <c r="I40" s="4">
        <v>1</v>
      </c>
      <c r="J40" s="4">
        <v>1</v>
      </c>
      <c r="K40" s="4" t="s">
        <v>30</v>
      </c>
      <c r="L40" s="4">
        <v>526</v>
      </c>
      <c r="M40" s="4">
        <v>526</v>
      </c>
      <c r="N40" s="4" t="s">
        <v>201</v>
      </c>
      <c r="O40" s="4" t="s">
        <v>32</v>
      </c>
      <c r="P40" s="4" t="s">
        <v>33</v>
      </c>
      <c r="Q40" s="4">
        <v>0</v>
      </c>
      <c r="R40" s="7">
        <v>44823</v>
      </c>
      <c r="S40" s="6">
        <v>44827</v>
      </c>
      <c r="T40" s="4" t="s">
        <v>34</v>
      </c>
      <c r="U40" s="4">
        <v>526</v>
      </c>
      <c r="V40" s="4">
        <v>0</v>
      </c>
      <c r="W40" s="4">
        <v>0</v>
      </c>
      <c r="X40" s="4" t="s">
        <v>42</v>
      </c>
      <c r="Y40" s="4" t="s">
        <v>42</v>
      </c>
    </row>
    <row r="41" s="4" customFormat="1" spans="1:25">
      <c r="A41" s="4" t="s">
        <v>202</v>
      </c>
      <c r="B41" s="4" t="s">
        <v>26</v>
      </c>
      <c r="C41" s="4" t="s">
        <v>27</v>
      </c>
      <c r="D41" s="4" t="s">
        <v>203</v>
      </c>
      <c r="E41" s="4" t="s">
        <v>204</v>
      </c>
      <c r="F41" s="6">
        <v>44823</v>
      </c>
      <c r="G41" s="6">
        <v>44824</v>
      </c>
      <c r="H41" s="4">
        <v>1</v>
      </c>
      <c r="I41" s="4">
        <v>1</v>
      </c>
      <c r="J41" s="4">
        <v>1</v>
      </c>
      <c r="K41" s="4" t="s">
        <v>30</v>
      </c>
      <c r="L41" s="4">
        <v>243</v>
      </c>
      <c r="M41" s="4">
        <v>243</v>
      </c>
      <c r="N41" s="4" t="s">
        <v>205</v>
      </c>
      <c r="O41" s="4" t="s">
        <v>32</v>
      </c>
      <c r="P41" s="4" t="s">
        <v>33</v>
      </c>
      <c r="Q41" s="4">
        <v>0</v>
      </c>
      <c r="R41" s="7">
        <v>44823</v>
      </c>
      <c r="S41" s="6">
        <v>44827</v>
      </c>
      <c r="T41" s="4" t="s">
        <v>34</v>
      </c>
      <c r="U41" s="4">
        <v>243</v>
      </c>
      <c r="V41" s="4">
        <v>0</v>
      </c>
      <c r="W41" s="4">
        <v>0</v>
      </c>
      <c r="X41" s="4" t="s">
        <v>42</v>
      </c>
      <c r="Y41" s="4" t="s">
        <v>42</v>
      </c>
    </row>
    <row r="42" s="4" customFormat="1" spans="1:25">
      <c r="A42" s="4" t="s">
        <v>206</v>
      </c>
      <c r="B42" s="4" t="s">
        <v>26</v>
      </c>
      <c r="C42" s="4" t="s">
        <v>27</v>
      </c>
      <c r="D42" s="4" t="s">
        <v>207</v>
      </c>
      <c r="E42" s="4" t="s">
        <v>208</v>
      </c>
      <c r="F42" s="6">
        <v>44823</v>
      </c>
      <c r="G42" s="6">
        <v>44824</v>
      </c>
      <c r="H42" s="4">
        <v>1</v>
      </c>
      <c r="I42" s="4">
        <v>1</v>
      </c>
      <c r="J42" s="4">
        <v>1</v>
      </c>
      <c r="K42" s="4" t="s">
        <v>30</v>
      </c>
      <c r="L42" s="4">
        <v>2105</v>
      </c>
      <c r="M42" s="4">
        <v>2105</v>
      </c>
      <c r="N42" s="4" t="s">
        <v>209</v>
      </c>
      <c r="O42" s="4" t="s">
        <v>32</v>
      </c>
      <c r="P42" s="4" t="s">
        <v>33</v>
      </c>
      <c r="Q42" s="4">
        <v>0</v>
      </c>
      <c r="R42" s="7">
        <v>44823</v>
      </c>
      <c r="S42" s="6">
        <v>44827</v>
      </c>
      <c r="T42" s="4" t="s">
        <v>34</v>
      </c>
      <c r="U42" s="4">
        <v>2105</v>
      </c>
      <c r="V42" s="4">
        <v>0</v>
      </c>
      <c r="W42" s="4">
        <v>0</v>
      </c>
      <c r="X42" s="4" t="s">
        <v>210</v>
      </c>
      <c r="Y42" s="4" t="s">
        <v>211</v>
      </c>
    </row>
    <row r="43" s="4" customFormat="1" spans="1:25">
      <c r="A43" s="4" t="s">
        <v>212</v>
      </c>
      <c r="B43" s="4" t="s">
        <v>26</v>
      </c>
      <c r="C43" s="4" t="s">
        <v>27</v>
      </c>
      <c r="D43" s="4" t="s">
        <v>213</v>
      </c>
      <c r="E43" s="4" t="s">
        <v>214</v>
      </c>
      <c r="F43" s="6">
        <v>44823</v>
      </c>
      <c r="G43" s="6">
        <v>44824</v>
      </c>
      <c r="H43" s="4">
        <v>1</v>
      </c>
      <c r="I43" s="4">
        <v>1</v>
      </c>
      <c r="J43" s="4">
        <v>1</v>
      </c>
      <c r="K43" s="4" t="s">
        <v>30</v>
      </c>
      <c r="L43" s="4">
        <v>484</v>
      </c>
      <c r="M43" s="4">
        <v>484</v>
      </c>
      <c r="N43" s="4" t="s">
        <v>215</v>
      </c>
      <c r="O43" s="4" t="s">
        <v>32</v>
      </c>
      <c r="P43" s="4" t="s">
        <v>33</v>
      </c>
      <c r="Q43" s="4">
        <v>0</v>
      </c>
      <c r="R43" s="7">
        <v>44823</v>
      </c>
      <c r="S43" s="6">
        <v>44827</v>
      </c>
      <c r="T43" s="4" t="s">
        <v>34</v>
      </c>
      <c r="U43" s="4">
        <v>484</v>
      </c>
      <c r="V43" s="4">
        <v>0</v>
      </c>
      <c r="W43" s="4">
        <v>0</v>
      </c>
      <c r="X43" s="4" t="s">
        <v>42</v>
      </c>
      <c r="Y43" s="4" t="s">
        <v>216</v>
      </c>
    </row>
    <row r="44" s="4" customFormat="1" spans="1:25">
      <c r="A44" s="4" t="s">
        <v>217</v>
      </c>
      <c r="B44" s="4" t="s">
        <v>26</v>
      </c>
      <c r="C44" s="4" t="s">
        <v>27</v>
      </c>
      <c r="D44" s="4" t="s">
        <v>218</v>
      </c>
      <c r="E44" s="4" t="s">
        <v>219</v>
      </c>
      <c r="F44" s="6">
        <v>44823</v>
      </c>
      <c r="G44" s="6">
        <v>44824</v>
      </c>
      <c r="H44" s="4">
        <v>1</v>
      </c>
      <c r="I44" s="4">
        <v>1</v>
      </c>
      <c r="J44" s="4">
        <v>1</v>
      </c>
      <c r="K44" s="4" t="s">
        <v>30</v>
      </c>
      <c r="L44" s="4">
        <v>594</v>
      </c>
      <c r="M44" s="4">
        <v>594</v>
      </c>
      <c r="N44" s="4" t="s">
        <v>220</v>
      </c>
      <c r="O44" s="4" t="s">
        <v>32</v>
      </c>
      <c r="P44" s="4" t="s">
        <v>33</v>
      </c>
      <c r="Q44" s="4">
        <v>0</v>
      </c>
      <c r="R44" s="7">
        <v>44823</v>
      </c>
      <c r="S44" s="6">
        <v>44827</v>
      </c>
      <c r="T44" s="4" t="s">
        <v>34</v>
      </c>
      <c r="U44" s="4">
        <v>594</v>
      </c>
      <c r="V44" s="4">
        <v>0</v>
      </c>
      <c r="W44" s="4">
        <v>0</v>
      </c>
      <c r="X44" s="4" t="s">
        <v>42</v>
      </c>
      <c r="Y44" s="4" t="s">
        <v>221</v>
      </c>
    </row>
    <row r="45" s="4" customFormat="1" spans="1:25">
      <c r="A45" s="4" t="s">
        <v>222</v>
      </c>
      <c r="B45" s="4" t="s">
        <v>26</v>
      </c>
      <c r="C45" s="4" t="s">
        <v>27</v>
      </c>
      <c r="D45" s="4" t="s">
        <v>223</v>
      </c>
      <c r="E45" s="4" t="s">
        <v>224</v>
      </c>
      <c r="F45" s="6">
        <v>44823</v>
      </c>
      <c r="G45" s="6">
        <v>44824</v>
      </c>
      <c r="H45" s="4">
        <v>1</v>
      </c>
      <c r="I45" s="4">
        <v>1</v>
      </c>
      <c r="J45" s="4">
        <v>1</v>
      </c>
      <c r="K45" s="4" t="s">
        <v>30</v>
      </c>
      <c r="L45" s="4">
        <v>910</v>
      </c>
      <c r="M45" s="4">
        <v>910</v>
      </c>
      <c r="N45" s="4" t="s">
        <v>225</v>
      </c>
      <c r="O45" s="4" t="s">
        <v>32</v>
      </c>
      <c r="P45" s="4" t="s">
        <v>33</v>
      </c>
      <c r="Q45" s="4">
        <v>0</v>
      </c>
      <c r="R45" s="7">
        <v>44823</v>
      </c>
      <c r="S45" s="6">
        <v>44827</v>
      </c>
      <c r="T45" s="4" t="s">
        <v>34</v>
      </c>
      <c r="U45" s="4">
        <v>910</v>
      </c>
      <c r="V45" s="4">
        <v>0</v>
      </c>
      <c r="W45" s="4">
        <v>0</v>
      </c>
      <c r="X45" s="4" t="s">
        <v>42</v>
      </c>
      <c r="Y45" s="4" t="s">
        <v>42</v>
      </c>
    </row>
    <row r="46" s="4" customFormat="1" spans="1:25">
      <c r="A46" s="4" t="s">
        <v>226</v>
      </c>
      <c r="B46" s="4" t="s">
        <v>26</v>
      </c>
      <c r="C46" s="4" t="s">
        <v>27</v>
      </c>
      <c r="D46" s="4" t="s">
        <v>227</v>
      </c>
      <c r="E46" s="4" t="s">
        <v>228</v>
      </c>
      <c r="F46" s="6">
        <v>44823</v>
      </c>
      <c r="G46" s="6">
        <v>44824</v>
      </c>
      <c r="H46" s="4">
        <v>1</v>
      </c>
      <c r="I46" s="4">
        <v>1</v>
      </c>
      <c r="J46" s="4">
        <v>1</v>
      </c>
      <c r="K46" s="4" t="s">
        <v>30</v>
      </c>
      <c r="L46" s="4">
        <v>4005</v>
      </c>
      <c r="M46" s="4">
        <v>4005</v>
      </c>
      <c r="N46" s="4" t="s">
        <v>229</v>
      </c>
      <c r="O46" s="4" t="s">
        <v>32</v>
      </c>
      <c r="P46" s="4" t="s">
        <v>33</v>
      </c>
      <c r="Q46" s="4">
        <v>0</v>
      </c>
      <c r="R46" s="7">
        <v>44823</v>
      </c>
      <c r="S46" s="6">
        <v>44827</v>
      </c>
      <c r="T46" s="4" t="s">
        <v>34</v>
      </c>
      <c r="U46" s="4">
        <v>4005</v>
      </c>
      <c r="V46" s="4">
        <v>0</v>
      </c>
      <c r="W46" s="4">
        <v>0</v>
      </c>
      <c r="X46" s="4" t="s">
        <v>42</v>
      </c>
      <c r="Y46" s="4" t="s">
        <v>230</v>
      </c>
    </row>
    <row r="47" s="4" customFormat="1" spans="1:25">
      <c r="A47" s="4" t="s">
        <v>222</v>
      </c>
      <c r="B47" s="4" t="s">
        <v>26</v>
      </c>
      <c r="C47" s="4" t="s">
        <v>37</v>
      </c>
      <c r="D47" s="4" t="s">
        <v>223</v>
      </c>
      <c r="E47" s="4" t="s">
        <v>224</v>
      </c>
      <c r="F47" s="6">
        <v>44823</v>
      </c>
      <c r="G47" s="6">
        <v>44824</v>
      </c>
      <c r="H47" s="4">
        <v>1</v>
      </c>
      <c r="I47" s="4">
        <v>1</v>
      </c>
      <c r="J47" s="4">
        <v>1</v>
      </c>
      <c r="K47" s="4" t="s">
        <v>30</v>
      </c>
      <c r="L47" s="4">
        <v>-910</v>
      </c>
      <c r="M47" s="4">
        <v>-910</v>
      </c>
      <c r="N47" s="4" t="s">
        <v>225</v>
      </c>
      <c r="O47" s="4" t="s">
        <v>32</v>
      </c>
      <c r="P47" s="4" t="s">
        <v>33</v>
      </c>
      <c r="Q47" s="4">
        <v>0</v>
      </c>
      <c r="R47" s="7">
        <v>44823</v>
      </c>
      <c r="S47" s="6">
        <v>44827</v>
      </c>
      <c r="T47" s="4" t="s">
        <v>34</v>
      </c>
      <c r="U47" s="4">
        <v>-910</v>
      </c>
      <c r="V47" s="4">
        <v>0</v>
      </c>
      <c r="W47" s="4">
        <v>0</v>
      </c>
      <c r="X47" s="4" t="s">
        <v>42</v>
      </c>
      <c r="Y47" s="4" t="s">
        <v>42</v>
      </c>
    </row>
    <row r="48" s="4" customFormat="1" spans="1:25">
      <c r="A48" s="4" t="s">
        <v>231</v>
      </c>
      <c r="B48" s="4" t="s">
        <v>26</v>
      </c>
      <c r="C48" s="4" t="s">
        <v>27</v>
      </c>
      <c r="D48" s="4" t="s">
        <v>232</v>
      </c>
      <c r="E48" s="4" t="s">
        <v>233</v>
      </c>
      <c r="F48" s="6">
        <v>44823</v>
      </c>
      <c r="G48" s="6">
        <v>44824</v>
      </c>
      <c r="H48" s="4">
        <v>1</v>
      </c>
      <c r="I48" s="4">
        <v>1</v>
      </c>
      <c r="J48" s="4">
        <v>1</v>
      </c>
      <c r="K48" s="4" t="s">
        <v>30</v>
      </c>
      <c r="L48" s="4">
        <v>153</v>
      </c>
      <c r="M48" s="4">
        <v>153</v>
      </c>
      <c r="N48" s="4" t="s">
        <v>234</v>
      </c>
      <c r="O48" s="4" t="s">
        <v>32</v>
      </c>
      <c r="P48" s="4" t="s">
        <v>33</v>
      </c>
      <c r="Q48" s="4">
        <v>0</v>
      </c>
      <c r="R48" s="7">
        <v>44823</v>
      </c>
      <c r="S48" s="6">
        <v>44827</v>
      </c>
      <c r="T48" s="4" t="s">
        <v>34</v>
      </c>
      <c r="U48" s="4">
        <v>153</v>
      </c>
      <c r="V48" s="4">
        <v>0</v>
      </c>
      <c r="W48" s="4">
        <v>0</v>
      </c>
      <c r="X48" s="4" t="s">
        <v>42</v>
      </c>
      <c r="Y48" s="4" t="s">
        <v>42</v>
      </c>
    </row>
    <row r="49" s="4" customFormat="1" spans="1:25">
      <c r="A49" s="4" t="s">
        <v>235</v>
      </c>
      <c r="B49" s="4" t="s">
        <v>26</v>
      </c>
      <c r="C49" s="4" t="s">
        <v>27</v>
      </c>
      <c r="D49" s="4" t="s">
        <v>236</v>
      </c>
      <c r="E49" s="4" t="s">
        <v>237</v>
      </c>
      <c r="F49" s="6">
        <v>44823</v>
      </c>
      <c r="G49" s="6">
        <v>44824</v>
      </c>
      <c r="H49" s="4">
        <v>1</v>
      </c>
      <c r="I49" s="4">
        <v>1</v>
      </c>
      <c r="J49" s="4">
        <v>1</v>
      </c>
      <c r="K49" s="4" t="s">
        <v>30</v>
      </c>
      <c r="L49" s="4">
        <v>197</v>
      </c>
      <c r="M49" s="4">
        <v>197</v>
      </c>
      <c r="N49" s="4" t="s">
        <v>238</v>
      </c>
      <c r="O49" s="4" t="s">
        <v>32</v>
      </c>
      <c r="P49" s="4" t="s">
        <v>33</v>
      </c>
      <c r="Q49" s="4">
        <v>0</v>
      </c>
      <c r="R49" s="7">
        <v>44823</v>
      </c>
      <c r="S49" s="6">
        <v>44827</v>
      </c>
      <c r="T49" s="4" t="s">
        <v>34</v>
      </c>
      <c r="U49" s="4">
        <v>197</v>
      </c>
      <c r="V49" s="4">
        <v>0</v>
      </c>
      <c r="W49" s="4">
        <v>0</v>
      </c>
      <c r="X49" s="4" t="s">
        <v>42</v>
      </c>
      <c r="Y49" s="4" t="s">
        <v>42</v>
      </c>
    </row>
    <row r="50" s="4" customFormat="1" spans="1:25">
      <c r="A50" s="4" t="s">
        <v>239</v>
      </c>
      <c r="B50" s="4" t="s">
        <v>26</v>
      </c>
      <c r="C50" s="4" t="s">
        <v>27</v>
      </c>
      <c r="D50" s="4" t="s">
        <v>240</v>
      </c>
      <c r="E50" s="4" t="s">
        <v>241</v>
      </c>
      <c r="F50" s="6">
        <v>44823</v>
      </c>
      <c r="G50" s="6">
        <v>44824</v>
      </c>
      <c r="H50" s="4">
        <v>1</v>
      </c>
      <c r="I50" s="4">
        <v>1</v>
      </c>
      <c r="J50" s="4">
        <v>1</v>
      </c>
      <c r="K50" s="4" t="s">
        <v>30</v>
      </c>
      <c r="L50" s="4">
        <v>723</v>
      </c>
      <c r="M50" s="4">
        <v>723</v>
      </c>
      <c r="N50" s="4" t="s">
        <v>242</v>
      </c>
      <c r="O50" s="4" t="s">
        <v>32</v>
      </c>
      <c r="P50" s="4" t="s">
        <v>33</v>
      </c>
      <c r="Q50" s="4">
        <v>0</v>
      </c>
      <c r="R50" s="7">
        <v>44823</v>
      </c>
      <c r="S50" s="6">
        <v>44827</v>
      </c>
      <c r="T50" s="4" t="s">
        <v>34</v>
      </c>
      <c r="U50" s="4">
        <v>723</v>
      </c>
      <c r="V50" s="4">
        <v>0</v>
      </c>
      <c r="W50" s="4">
        <v>0</v>
      </c>
      <c r="X50" s="4" t="s">
        <v>243</v>
      </c>
      <c r="Y50" s="4" t="s">
        <v>42</v>
      </c>
    </row>
    <row r="51" s="4" customFormat="1" spans="1:25">
      <c r="A51" s="4" t="s">
        <v>244</v>
      </c>
      <c r="B51" s="4" t="s">
        <v>26</v>
      </c>
      <c r="C51" s="4" t="s">
        <v>27</v>
      </c>
      <c r="D51" s="4" t="s">
        <v>245</v>
      </c>
      <c r="E51" s="4" t="s">
        <v>246</v>
      </c>
      <c r="F51" s="6">
        <v>44823</v>
      </c>
      <c r="G51" s="6">
        <v>44824</v>
      </c>
      <c r="H51" s="4">
        <v>1</v>
      </c>
      <c r="I51" s="4">
        <v>1</v>
      </c>
      <c r="J51" s="4">
        <v>1</v>
      </c>
      <c r="K51" s="4" t="s">
        <v>30</v>
      </c>
      <c r="L51" s="4">
        <v>268</v>
      </c>
      <c r="M51" s="4">
        <v>268</v>
      </c>
      <c r="N51" s="4" t="s">
        <v>247</v>
      </c>
      <c r="O51" s="4" t="s">
        <v>32</v>
      </c>
      <c r="P51" s="4" t="s">
        <v>33</v>
      </c>
      <c r="Q51" s="4">
        <v>0</v>
      </c>
      <c r="R51" s="7">
        <v>44823</v>
      </c>
      <c r="S51" s="6">
        <v>44827</v>
      </c>
      <c r="T51" s="4" t="s">
        <v>34</v>
      </c>
      <c r="U51" s="4">
        <v>268</v>
      </c>
      <c r="V51" s="4">
        <v>0</v>
      </c>
      <c r="W51" s="4">
        <v>0</v>
      </c>
      <c r="X51" s="4" t="s">
        <v>248</v>
      </c>
      <c r="Y51" s="4" t="s">
        <v>249</v>
      </c>
    </row>
    <row r="52" s="4" customFormat="1" spans="1:25">
      <c r="A52" s="4" t="s">
        <v>250</v>
      </c>
      <c r="B52" s="4" t="s">
        <v>26</v>
      </c>
      <c r="C52" s="4" t="s">
        <v>27</v>
      </c>
      <c r="D52" s="4" t="s">
        <v>251</v>
      </c>
      <c r="E52" s="4" t="s">
        <v>252</v>
      </c>
      <c r="F52" s="6">
        <v>44823</v>
      </c>
      <c r="G52" s="6">
        <v>44824</v>
      </c>
      <c r="H52" s="4">
        <v>1</v>
      </c>
      <c r="I52" s="4">
        <v>1</v>
      </c>
      <c r="J52" s="4">
        <v>1</v>
      </c>
      <c r="K52" s="4" t="s">
        <v>30</v>
      </c>
      <c r="L52" s="4">
        <v>214</v>
      </c>
      <c r="M52" s="4">
        <v>214</v>
      </c>
      <c r="N52" s="4" t="s">
        <v>253</v>
      </c>
      <c r="O52" s="4" t="s">
        <v>32</v>
      </c>
      <c r="P52" s="4" t="s">
        <v>33</v>
      </c>
      <c r="Q52" s="4">
        <v>0</v>
      </c>
      <c r="R52" s="7">
        <v>44823</v>
      </c>
      <c r="S52" s="6">
        <v>44827</v>
      </c>
      <c r="T52" s="4" t="s">
        <v>34</v>
      </c>
      <c r="U52" s="4">
        <v>214</v>
      </c>
      <c r="V52" s="4">
        <v>0</v>
      </c>
      <c r="W52" s="4">
        <v>0</v>
      </c>
      <c r="X52" s="4" t="s">
        <v>42</v>
      </c>
      <c r="Y52" s="4" t="s">
        <v>42</v>
      </c>
    </row>
    <row r="53" s="4" customFormat="1" spans="1:25">
      <c r="A53" s="4" t="s">
        <v>254</v>
      </c>
      <c r="B53" s="4" t="s">
        <v>26</v>
      </c>
      <c r="C53" s="4" t="s">
        <v>27</v>
      </c>
      <c r="D53" s="4" t="s">
        <v>255</v>
      </c>
      <c r="E53" s="4" t="s">
        <v>256</v>
      </c>
      <c r="F53" s="6">
        <v>44823</v>
      </c>
      <c r="G53" s="6">
        <v>44824</v>
      </c>
      <c r="H53" s="4">
        <v>1</v>
      </c>
      <c r="I53" s="4">
        <v>1</v>
      </c>
      <c r="J53" s="4">
        <v>1</v>
      </c>
      <c r="K53" s="4" t="s">
        <v>30</v>
      </c>
      <c r="L53" s="4">
        <v>1598</v>
      </c>
      <c r="M53" s="4">
        <v>1598</v>
      </c>
      <c r="N53" s="4" t="s">
        <v>257</v>
      </c>
      <c r="O53" s="4" t="s">
        <v>32</v>
      </c>
      <c r="P53" s="4" t="s">
        <v>33</v>
      </c>
      <c r="Q53" s="4">
        <v>0</v>
      </c>
      <c r="R53" s="7">
        <v>44823</v>
      </c>
      <c r="S53" s="6">
        <v>44827</v>
      </c>
      <c r="T53" s="4" t="s">
        <v>34</v>
      </c>
      <c r="U53" s="4">
        <v>1598</v>
      </c>
      <c r="V53" s="4">
        <v>0</v>
      </c>
      <c r="W53" s="4">
        <v>0</v>
      </c>
      <c r="X53" s="4" t="s">
        <v>42</v>
      </c>
      <c r="Y53" s="4" t="s">
        <v>42</v>
      </c>
    </row>
    <row r="54" s="4" customFormat="1" spans="1:25">
      <c r="A54" s="4" t="s">
        <v>258</v>
      </c>
      <c r="B54" s="4" t="s">
        <v>26</v>
      </c>
      <c r="C54" s="4" t="s">
        <v>27</v>
      </c>
      <c r="D54" s="4" t="s">
        <v>259</v>
      </c>
      <c r="E54" s="4" t="s">
        <v>260</v>
      </c>
      <c r="F54" s="6">
        <v>44823</v>
      </c>
      <c r="G54" s="6">
        <v>44824</v>
      </c>
      <c r="H54" s="4">
        <v>1</v>
      </c>
      <c r="I54" s="4">
        <v>1</v>
      </c>
      <c r="J54" s="4">
        <v>1</v>
      </c>
      <c r="K54" s="4" t="s">
        <v>30</v>
      </c>
      <c r="L54" s="4">
        <v>171</v>
      </c>
      <c r="M54" s="4">
        <v>171</v>
      </c>
      <c r="N54" s="4" t="s">
        <v>261</v>
      </c>
      <c r="O54" s="4" t="s">
        <v>32</v>
      </c>
      <c r="P54" s="4" t="s">
        <v>33</v>
      </c>
      <c r="Q54" s="4">
        <v>0</v>
      </c>
      <c r="R54" s="7">
        <v>44823</v>
      </c>
      <c r="S54" s="6">
        <v>44827</v>
      </c>
      <c r="T54" s="4" t="s">
        <v>34</v>
      </c>
      <c r="U54" s="4">
        <v>171</v>
      </c>
      <c r="V54" s="4">
        <v>0</v>
      </c>
      <c r="W54" s="4">
        <v>0</v>
      </c>
      <c r="X54" s="4" t="s">
        <v>262</v>
      </c>
      <c r="Y54" s="4" t="s">
        <v>42</v>
      </c>
    </row>
    <row r="55" s="4" customFormat="1" spans="1:25">
      <c r="A55" s="4" t="s">
        <v>263</v>
      </c>
      <c r="B55" s="4" t="s">
        <v>26</v>
      </c>
      <c r="C55" s="4" t="s">
        <v>27</v>
      </c>
      <c r="D55" s="4" t="s">
        <v>264</v>
      </c>
      <c r="E55" s="4" t="s">
        <v>143</v>
      </c>
      <c r="F55" s="6">
        <v>44823</v>
      </c>
      <c r="G55" s="6">
        <v>44824</v>
      </c>
      <c r="H55" s="4">
        <v>1</v>
      </c>
      <c r="I55" s="4">
        <v>1</v>
      </c>
      <c r="J55" s="4">
        <v>1</v>
      </c>
      <c r="K55" s="4" t="s">
        <v>30</v>
      </c>
      <c r="L55" s="4">
        <v>1027</v>
      </c>
      <c r="M55" s="4">
        <v>1027</v>
      </c>
      <c r="N55" s="4" t="s">
        <v>265</v>
      </c>
      <c r="O55" s="4" t="s">
        <v>32</v>
      </c>
      <c r="P55" s="4" t="s">
        <v>33</v>
      </c>
      <c r="Q55" s="4">
        <v>0</v>
      </c>
      <c r="R55" s="7">
        <v>44823</v>
      </c>
      <c r="S55" s="6">
        <v>44827</v>
      </c>
      <c r="T55" s="4" t="s">
        <v>34</v>
      </c>
      <c r="U55" s="4">
        <v>1027</v>
      </c>
      <c r="V55" s="4">
        <v>0</v>
      </c>
      <c r="W55" s="4">
        <v>0</v>
      </c>
      <c r="X55" s="4" t="s">
        <v>42</v>
      </c>
      <c r="Y55" s="4" t="s">
        <v>266</v>
      </c>
    </row>
    <row r="56" s="4" customFormat="1" spans="1:25">
      <c r="A56" s="4" t="s">
        <v>267</v>
      </c>
      <c r="B56" s="4" t="s">
        <v>26</v>
      </c>
      <c r="C56" s="4" t="s">
        <v>27</v>
      </c>
      <c r="D56" s="4" t="s">
        <v>268</v>
      </c>
      <c r="E56" s="4" t="s">
        <v>269</v>
      </c>
      <c r="F56" s="6">
        <v>44823</v>
      </c>
      <c r="G56" s="6">
        <v>44824</v>
      </c>
      <c r="H56" s="4">
        <v>1</v>
      </c>
      <c r="I56" s="4">
        <v>1</v>
      </c>
      <c r="J56" s="4">
        <v>1</v>
      </c>
      <c r="K56" s="4" t="s">
        <v>30</v>
      </c>
      <c r="L56" s="4">
        <v>115</v>
      </c>
      <c r="M56" s="4">
        <v>115</v>
      </c>
      <c r="N56" s="4" t="s">
        <v>270</v>
      </c>
      <c r="O56" s="4" t="s">
        <v>32</v>
      </c>
      <c r="P56" s="4" t="s">
        <v>33</v>
      </c>
      <c r="Q56" s="4">
        <v>0</v>
      </c>
      <c r="R56" s="7">
        <v>44823</v>
      </c>
      <c r="S56" s="6">
        <v>44827</v>
      </c>
      <c r="T56" s="4" t="s">
        <v>34</v>
      </c>
      <c r="U56" s="4">
        <v>115</v>
      </c>
      <c r="V56" s="4">
        <v>0</v>
      </c>
      <c r="W56" s="4">
        <v>0</v>
      </c>
      <c r="X56" s="4" t="s">
        <v>271</v>
      </c>
      <c r="Y56" s="4" t="s">
        <v>272</v>
      </c>
    </row>
    <row r="57" s="4" customFormat="1" spans="1:25">
      <c r="A57" s="4" t="s">
        <v>273</v>
      </c>
      <c r="B57" s="4" t="s">
        <v>26</v>
      </c>
      <c r="C57" s="4" t="s">
        <v>27</v>
      </c>
      <c r="D57" s="4" t="s">
        <v>274</v>
      </c>
      <c r="E57" s="4" t="s">
        <v>233</v>
      </c>
      <c r="F57" s="6">
        <v>44823</v>
      </c>
      <c r="G57" s="6">
        <v>44824</v>
      </c>
      <c r="H57" s="4">
        <v>1</v>
      </c>
      <c r="I57" s="4">
        <v>1</v>
      </c>
      <c r="J57" s="4">
        <v>1</v>
      </c>
      <c r="K57" s="4" t="s">
        <v>30</v>
      </c>
      <c r="L57" s="4">
        <v>1013</v>
      </c>
      <c r="M57" s="4">
        <v>1013</v>
      </c>
      <c r="N57" s="4" t="s">
        <v>275</v>
      </c>
      <c r="O57" s="4" t="s">
        <v>32</v>
      </c>
      <c r="P57" s="4" t="s">
        <v>33</v>
      </c>
      <c r="Q57" s="4">
        <v>0</v>
      </c>
      <c r="R57" s="7">
        <v>44823</v>
      </c>
      <c r="S57" s="6">
        <v>44827</v>
      </c>
      <c r="T57" s="4" t="s">
        <v>34</v>
      </c>
      <c r="U57" s="4">
        <v>1013</v>
      </c>
      <c r="V57" s="4">
        <v>0</v>
      </c>
      <c r="W57" s="4">
        <v>0</v>
      </c>
      <c r="X57" s="4" t="s">
        <v>276</v>
      </c>
      <c r="Y57" s="4" t="s">
        <v>42</v>
      </c>
    </row>
    <row r="58" s="4" customFormat="1" spans="1:25">
      <c r="A58" s="4" t="s">
        <v>277</v>
      </c>
      <c r="B58" s="4" t="s">
        <v>26</v>
      </c>
      <c r="C58" s="4" t="s">
        <v>27</v>
      </c>
      <c r="D58" s="4" t="s">
        <v>154</v>
      </c>
      <c r="E58" s="4" t="s">
        <v>155</v>
      </c>
      <c r="F58" s="6">
        <v>44823</v>
      </c>
      <c r="G58" s="6">
        <v>44824</v>
      </c>
      <c r="H58" s="4">
        <v>1</v>
      </c>
      <c r="I58" s="4">
        <v>1</v>
      </c>
      <c r="J58" s="4">
        <v>1</v>
      </c>
      <c r="K58" s="4" t="s">
        <v>30</v>
      </c>
      <c r="L58" s="4">
        <v>365</v>
      </c>
      <c r="M58" s="4">
        <v>365</v>
      </c>
      <c r="N58" s="4" t="s">
        <v>278</v>
      </c>
      <c r="O58" s="4" t="s">
        <v>32</v>
      </c>
      <c r="P58" s="4" t="s">
        <v>33</v>
      </c>
      <c r="Q58" s="4">
        <v>0</v>
      </c>
      <c r="R58" s="7">
        <v>44823</v>
      </c>
      <c r="S58" s="6">
        <v>44827</v>
      </c>
      <c r="T58" s="4" t="s">
        <v>34</v>
      </c>
      <c r="U58" s="4">
        <v>365</v>
      </c>
      <c r="V58" s="4">
        <v>0</v>
      </c>
      <c r="W58" s="4">
        <v>0</v>
      </c>
      <c r="X58" s="4" t="s">
        <v>279</v>
      </c>
      <c r="Y58" s="4" t="s">
        <v>280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63"/>
  <sheetViews>
    <sheetView tabSelected="1" topLeftCell="A46" workbookViewId="0">
      <selection activeCell="E59" sqref="E58:E59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281</v>
      </c>
    </row>
    <row r="2" s="4" customFormat="1" hidden="1" spans="1:9">
      <c r="A2" s="5">
        <v>17913285035</v>
      </c>
      <c r="B2" s="6">
        <v>44823</v>
      </c>
      <c r="C2" s="6">
        <v>44824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17936395003</v>
      </c>
      <c r="B3" s="6">
        <v>44822</v>
      </c>
      <c r="C3" s="6">
        <v>44824</v>
      </c>
      <c r="D3" s="4">
        <v>0</v>
      </c>
      <c r="E3" s="4" t="str">
        <f>VLOOKUP(A3,HOP!A:L,12,0)</f>
        <v>0.00</v>
      </c>
      <c r="F3" s="4" t="str">
        <f>VLOOKUP(A3,HOP!A:C,3,0)</f>
        <v>2551797</v>
      </c>
      <c r="G3" s="4">
        <f t="shared" ref="G3:G34" si="0">D3-E3</f>
        <v>0</v>
      </c>
      <c r="H3" s="4" t="str">
        <f t="shared" ref="H3:H34" si="1">$H$1&amp;F3</f>
        <v>，2551797</v>
      </c>
      <c r="I3" s="4" t="str">
        <f>VLOOKUP(A3,HOP!A:U,21,0)</f>
        <v>直连</v>
      </c>
    </row>
    <row r="4" s="4" customFormat="1" spans="1:9">
      <c r="A4" s="5">
        <v>18173435600</v>
      </c>
      <c r="B4" s="6">
        <v>44822</v>
      </c>
      <c r="C4" s="6">
        <v>44824</v>
      </c>
      <c r="D4" s="4">
        <v>6404</v>
      </c>
      <c r="E4" s="4" t="str">
        <f>VLOOKUP(A4,HOP!A:L,12,0)</f>
        <v>6404.00</v>
      </c>
      <c r="F4" s="4" t="str">
        <f>VLOOKUP(A4,HOP!A:C,3,0)</f>
        <v>2598690</v>
      </c>
      <c r="G4" s="4">
        <f t="shared" si="0"/>
        <v>0</v>
      </c>
      <c r="H4" s="4" t="str">
        <f t="shared" si="1"/>
        <v>，2598690</v>
      </c>
      <c r="I4" s="4" t="str">
        <f>VLOOKUP(A4,HOP!A:U,21,0)</f>
        <v>直连</v>
      </c>
    </row>
    <row r="5" s="4" customFormat="1" spans="1:9">
      <c r="A5" s="5">
        <v>18197320985</v>
      </c>
      <c r="B5" s="6">
        <v>44819</v>
      </c>
      <c r="C5" s="6">
        <v>44824</v>
      </c>
      <c r="D5" s="4">
        <v>1700</v>
      </c>
      <c r="E5" s="4" t="str">
        <f>VLOOKUP(A5,HOP!A:L,12,0)</f>
        <v>1700.00</v>
      </c>
      <c r="F5" s="4" t="str">
        <f>VLOOKUP(A5,HOP!A:C,3,0)</f>
        <v>2601711</v>
      </c>
      <c r="G5" s="4">
        <f t="shared" si="0"/>
        <v>0</v>
      </c>
      <c r="H5" s="4" t="str">
        <f t="shared" si="1"/>
        <v>，2601711</v>
      </c>
      <c r="I5" s="4" t="str">
        <f>VLOOKUP(A5,HOP!A:U,21,0)</f>
        <v>直连</v>
      </c>
    </row>
    <row r="6" s="4" customFormat="1" spans="1:9">
      <c r="A6" s="5">
        <v>18473845239</v>
      </c>
      <c r="B6" s="6">
        <v>44823</v>
      </c>
      <c r="C6" s="6">
        <v>44824</v>
      </c>
      <c r="D6" s="4">
        <v>1564</v>
      </c>
      <c r="E6" s="4" t="str">
        <f>VLOOKUP(A6,HOP!A:L,12,0)</f>
        <v>1564.00</v>
      </c>
      <c r="F6" s="4" t="str">
        <f>VLOOKUP(A6,HOP!A:C,3,0)</f>
        <v>2629045</v>
      </c>
      <c r="G6" s="4">
        <f t="shared" si="0"/>
        <v>0</v>
      </c>
      <c r="H6" s="4" t="str">
        <f t="shared" si="1"/>
        <v>，2629045</v>
      </c>
      <c r="I6" s="4" t="str">
        <f>VLOOKUP(A6,HOP!A:U,21,0)</f>
        <v>直连</v>
      </c>
    </row>
    <row r="7" s="4" customFormat="1" spans="1:9">
      <c r="A7" s="5">
        <v>18502262998</v>
      </c>
      <c r="B7" s="6">
        <v>44821</v>
      </c>
      <c r="C7" s="6">
        <v>44824</v>
      </c>
      <c r="D7" s="4">
        <v>2292</v>
      </c>
      <c r="E7" s="4" t="str">
        <f>VLOOKUP(A7,HOP!A:L,12,0)</f>
        <v>2292.00</v>
      </c>
      <c r="F7" s="4" t="str">
        <f>VLOOKUP(A7,HOP!A:C,3,0)</f>
        <v>2631657</v>
      </c>
      <c r="G7" s="4">
        <f t="shared" si="0"/>
        <v>0</v>
      </c>
      <c r="H7" s="4" t="str">
        <f t="shared" si="1"/>
        <v>，2631657</v>
      </c>
      <c r="I7" s="4" t="str">
        <f>VLOOKUP(A7,HOP!A:U,21,0)</f>
        <v>直连</v>
      </c>
    </row>
    <row r="8" s="4" customFormat="1" spans="1:9">
      <c r="A8" s="5">
        <v>18606331571</v>
      </c>
      <c r="B8" s="6">
        <v>44823</v>
      </c>
      <c r="C8" s="6">
        <v>44824</v>
      </c>
      <c r="D8" s="4">
        <v>510</v>
      </c>
      <c r="E8" s="4" t="str">
        <f>VLOOKUP(A8,HOP!A:L,12,0)</f>
        <v>510.00</v>
      </c>
      <c r="F8" s="4" t="str">
        <f>VLOOKUP(A8,HOP!A:C,3,0)</f>
        <v>2642034</v>
      </c>
      <c r="G8" s="4">
        <f t="shared" si="0"/>
        <v>0</v>
      </c>
      <c r="H8" s="4" t="str">
        <f t="shared" si="1"/>
        <v>，2642034</v>
      </c>
      <c r="I8" s="4" t="str">
        <f>VLOOKUP(A8,HOP!A:U,21,0)</f>
        <v>直连</v>
      </c>
    </row>
    <row r="9" s="4" customFormat="1" spans="1:9">
      <c r="A9" s="5">
        <v>18607428795</v>
      </c>
      <c r="B9" s="6">
        <v>44821</v>
      </c>
      <c r="C9" s="6">
        <v>44824</v>
      </c>
      <c r="D9" s="4">
        <v>4089</v>
      </c>
      <c r="E9" s="4" t="str">
        <f>VLOOKUP(A9,HOP!A:L,12,0)</f>
        <v>4089.00</v>
      </c>
      <c r="F9" s="4" t="str">
        <f>VLOOKUP(A9,HOP!A:C,3,0)</f>
        <v>2642316</v>
      </c>
      <c r="G9" s="4">
        <f t="shared" si="0"/>
        <v>0</v>
      </c>
      <c r="H9" s="4" t="str">
        <f t="shared" si="1"/>
        <v>，2642316</v>
      </c>
      <c r="I9" s="4" t="str">
        <f>VLOOKUP(A9,HOP!A:U,21,0)</f>
        <v>直连</v>
      </c>
    </row>
    <row r="10" s="4" customFormat="1" spans="1:9">
      <c r="A10" s="5">
        <v>18718854661</v>
      </c>
      <c r="B10" s="6">
        <v>44822</v>
      </c>
      <c r="C10" s="6">
        <v>44824</v>
      </c>
      <c r="D10" s="4">
        <v>3364</v>
      </c>
      <c r="E10" s="4" t="str">
        <f>VLOOKUP(A10,HOP!A:L,12,0)</f>
        <v>3364.00</v>
      </c>
      <c r="F10" s="4" t="str">
        <f>VLOOKUP(A10,HOP!A:C,3,0)</f>
        <v>2652136</v>
      </c>
      <c r="G10" s="4">
        <f t="shared" si="0"/>
        <v>0</v>
      </c>
      <c r="H10" s="4" t="str">
        <f t="shared" si="1"/>
        <v>，2652136</v>
      </c>
      <c r="I10" s="4" t="str">
        <f>VLOOKUP(A10,HOP!A:U,21,0)</f>
        <v>直连</v>
      </c>
    </row>
    <row r="11" s="4" customFormat="1" spans="1:9">
      <c r="A11" s="5">
        <v>18776671414</v>
      </c>
      <c r="B11" s="6">
        <v>44823</v>
      </c>
      <c r="C11" s="6">
        <v>44824</v>
      </c>
      <c r="D11" s="4">
        <v>780</v>
      </c>
      <c r="E11" s="4" t="str">
        <f>VLOOKUP(A11,HOP!A:L,12,0)</f>
        <v>780.00</v>
      </c>
      <c r="F11" s="4" t="str">
        <f>VLOOKUP(A11,HOP!A:C,3,0)</f>
        <v>2657779</v>
      </c>
      <c r="G11" s="4">
        <f t="shared" si="0"/>
        <v>0</v>
      </c>
      <c r="H11" s="4" t="str">
        <f t="shared" si="1"/>
        <v>，2657779</v>
      </c>
      <c r="I11" s="4" t="str">
        <f>VLOOKUP(A11,HOP!A:U,21,0)</f>
        <v>直连</v>
      </c>
    </row>
    <row r="12" s="4" customFormat="1" hidden="1" spans="1:9">
      <c r="A12" s="5">
        <v>18883962759</v>
      </c>
      <c r="B12" s="6">
        <v>44823</v>
      </c>
      <c r="C12" s="6">
        <v>44824</v>
      </c>
      <c r="D12" s="4">
        <v>0</v>
      </c>
      <c r="E12" s="4" t="str">
        <f>VLOOKUP(A12,HOP!A:L,12,0)</f>
        <v>398.00</v>
      </c>
      <c r="F12" s="4" t="str">
        <f>VLOOKUP(A12,HOP!A:C,3,0)</f>
        <v>2669229</v>
      </c>
      <c r="G12" s="4">
        <f t="shared" si="0"/>
        <v>-398</v>
      </c>
      <c r="H12" s="4" t="str">
        <f t="shared" si="1"/>
        <v>，2669229</v>
      </c>
      <c r="I12" s="4" t="str">
        <f>VLOOKUP(A12,HOP!A:U,21,0)</f>
        <v>直连</v>
      </c>
    </row>
    <row r="13" s="4" customFormat="1" spans="1:9">
      <c r="A13" s="5">
        <v>18887945806</v>
      </c>
      <c r="B13" s="6">
        <v>44822</v>
      </c>
      <c r="C13" s="6">
        <v>44824</v>
      </c>
      <c r="D13" s="4">
        <v>1022</v>
      </c>
      <c r="E13" s="4" t="str">
        <f>VLOOKUP(A13,HOP!A:L,12,0)</f>
        <v>1022.00</v>
      </c>
      <c r="F13" s="4" t="str">
        <f>VLOOKUP(A13,HOP!A:C,3,0)</f>
        <v>2670244</v>
      </c>
      <c r="G13" s="4">
        <f t="shared" si="0"/>
        <v>0</v>
      </c>
      <c r="H13" s="4" t="str">
        <f t="shared" si="1"/>
        <v>，2670244</v>
      </c>
      <c r="I13" s="4" t="str">
        <f>VLOOKUP(A13,HOP!A:U,21,0)</f>
        <v>直连</v>
      </c>
    </row>
    <row r="14" s="4" customFormat="1" spans="1:9">
      <c r="A14" s="5">
        <v>18910102077</v>
      </c>
      <c r="B14" s="6">
        <v>44821</v>
      </c>
      <c r="C14" s="6">
        <v>44824</v>
      </c>
      <c r="D14" s="4">
        <v>927</v>
      </c>
      <c r="E14" s="4" t="str">
        <f>VLOOKUP(A14,HOP!A:L,12,0)</f>
        <v>927.00</v>
      </c>
      <c r="F14" s="4" t="str">
        <f>VLOOKUP(A14,HOP!A:C,3,0)</f>
        <v>2673404</v>
      </c>
      <c r="G14" s="4">
        <f t="shared" si="0"/>
        <v>0</v>
      </c>
      <c r="H14" s="4" t="str">
        <f t="shared" si="1"/>
        <v>，2673404</v>
      </c>
      <c r="I14" s="4" t="str">
        <f>VLOOKUP(A14,HOP!A:U,21,0)</f>
        <v>直采</v>
      </c>
    </row>
    <row r="15" s="4" customFormat="1" spans="1:9">
      <c r="A15" s="5">
        <v>18910867259</v>
      </c>
      <c r="B15" s="6">
        <v>44823</v>
      </c>
      <c r="C15" s="6">
        <v>44824</v>
      </c>
      <c r="D15" s="4">
        <v>304</v>
      </c>
      <c r="E15" s="4" t="str">
        <f>VLOOKUP(A15,HOP!A:L,12,0)</f>
        <v>304.00</v>
      </c>
      <c r="F15" s="4" t="str">
        <f>VLOOKUP(A15,HOP!A:C,3,0)</f>
        <v>2673758</v>
      </c>
      <c r="G15" s="4">
        <f t="shared" si="0"/>
        <v>0</v>
      </c>
      <c r="H15" s="4" t="str">
        <f t="shared" si="1"/>
        <v>，2673758</v>
      </c>
      <c r="I15" s="4" t="str">
        <f>VLOOKUP(A15,HOP!A:U,21,0)</f>
        <v>直连</v>
      </c>
    </row>
    <row r="16" s="4" customFormat="1" spans="1:9">
      <c r="A16" s="5">
        <v>18910986367</v>
      </c>
      <c r="B16" s="6">
        <v>44822</v>
      </c>
      <c r="C16" s="6">
        <v>44824</v>
      </c>
      <c r="D16" s="4">
        <v>798</v>
      </c>
      <c r="E16" s="4" t="str">
        <f>VLOOKUP(A16,HOP!A:L,12,0)</f>
        <v>798.00</v>
      </c>
      <c r="F16" s="4" t="str">
        <f>VLOOKUP(A16,HOP!A:C,3,0)</f>
        <v>2673847</v>
      </c>
      <c r="G16" s="4">
        <f t="shared" si="0"/>
        <v>0</v>
      </c>
      <c r="H16" s="4" t="str">
        <f t="shared" si="1"/>
        <v>，2673847</v>
      </c>
      <c r="I16" s="4" t="str">
        <f>VLOOKUP(A16,HOP!A:U,21,0)</f>
        <v>直连</v>
      </c>
    </row>
    <row r="17" s="4" customFormat="1" spans="1:9">
      <c r="A17" s="5">
        <v>18914812582</v>
      </c>
      <c r="B17" s="6">
        <v>44816</v>
      </c>
      <c r="C17" s="6">
        <v>44824</v>
      </c>
      <c r="D17" s="4">
        <v>20848</v>
      </c>
      <c r="E17" s="4" t="str">
        <f>VLOOKUP(A17,HOP!A:L,12,0)</f>
        <v>20848.00</v>
      </c>
      <c r="F17" s="4" t="str">
        <f>VLOOKUP(A17,HOP!A:C,3,0)</f>
        <v>2675754</v>
      </c>
      <c r="G17" s="4">
        <f t="shared" si="0"/>
        <v>0</v>
      </c>
      <c r="H17" s="4" t="str">
        <f t="shared" si="1"/>
        <v>，2675754</v>
      </c>
      <c r="I17" s="4" t="str">
        <f>VLOOKUP(A17,HOP!A:U,21,0)</f>
        <v>直连</v>
      </c>
    </row>
    <row r="18" s="4" customFormat="1" spans="1:9">
      <c r="A18" s="5">
        <v>18916690574</v>
      </c>
      <c r="B18" s="6">
        <v>44821</v>
      </c>
      <c r="C18" s="6">
        <v>44824</v>
      </c>
      <c r="D18" s="4">
        <v>7077</v>
      </c>
      <c r="E18" s="4" t="str">
        <f>VLOOKUP(A18,HOP!A:L,12,0)</f>
        <v>7077.00</v>
      </c>
      <c r="F18" s="4" t="str">
        <f>VLOOKUP(A18,HOP!A:C,3,0)</f>
        <v>2677157</v>
      </c>
      <c r="G18" s="4">
        <f t="shared" si="0"/>
        <v>0</v>
      </c>
      <c r="H18" s="4" t="str">
        <f t="shared" si="1"/>
        <v>，2677157</v>
      </c>
      <c r="I18" s="4" t="str">
        <f>VLOOKUP(A18,HOP!A:U,21,0)</f>
        <v>直连</v>
      </c>
    </row>
    <row r="19" s="4" customFormat="1" spans="1:9">
      <c r="A19" s="5">
        <v>21011687746</v>
      </c>
      <c r="B19" s="6">
        <v>44823</v>
      </c>
      <c r="C19" s="6">
        <v>44824</v>
      </c>
      <c r="D19" s="4">
        <v>1748</v>
      </c>
      <c r="E19" s="4" t="str">
        <f>VLOOKUP(A19,HOP!A:L,12,0)</f>
        <v>1748.00</v>
      </c>
      <c r="F19" s="4" t="str">
        <f>VLOOKUP(A19,HOP!A:C,3,0)</f>
        <v>2692246</v>
      </c>
      <c r="G19" s="4">
        <f t="shared" si="0"/>
        <v>0</v>
      </c>
      <c r="H19" s="4" t="str">
        <f t="shared" si="1"/>
        <v>，2692246</v>
      </c>
      <c r="I19" s="4" t="str">
        <f>VLOOKUP(A19,HOP!A:U,21,0)</f>
        <v>直连</v>
      </c>
    </row>
    <row r="20" s="4" customFormat="1" spans="1:9">
      <c r="A20" s="5">
        <v>21016411423</v>
      </c>
      <c r="B20" s="6">
        <v>44822</v>
      </c>
      <c r="C20" s="6">
        <v>44824</v>
      </c>
      <c r="D20" s="4">
        <v>2692</v>
      </c>
      <c r="E20" s="4" t="str">
        <f>VLOOKUP(A20,HOP!A:L,12,0)</f>
        <v>2692.00</v>
      </c>
      <c r="F20" s="4" t="str">
        <f>VLOOKUP(A20,HOP!A:C,3,0)</f>
        <v>2692739</v>
      </c>
      <c r="G20" s="4">
        <f t="shared" si="0"/>
        <v>0</v>
      </c>
      <c r="H20" s="4" t="str">
        <f t="shared" si="1"/>
        <v>，2692739</v>
      </c>
      <c r="I20" s="4" t="str">
        <f>VLOOKUP(A20,HOP!A:U,21,0)</f>
        <v>直连</v>
      </c>
    </row>
    <row r="21" s="4" customFormat="1" spans="1:9">
      <c r="A21" s="5">
        <v>21016680289</v>
      </c>
      <c r="B21" s="6">
        <v>44819</v>
      </c>
      <c r="C21" s="6">
        <v>44824</v>
      </c>
      <c r="D21" s="4">
        <v>2065</v>
      </c>
      <c r="E21" s="4" t="str">
        <f>VLOOKUP(A21,HOP!A:L,12,0)</f>
        <v>2065.00</v>
      </c>
      <c r="F21" s="4" t="str">
        <f>VLOOKUP(A21,HOP!A:C,3,0)</f>
        <v>2692765</v>
      </c>
      <c r="G21" s="4">
        <f t="shared" si="0"/>
        <v>0</v>
      </c>
      <c r="H21" s="4" t="str">
        <f t="shared" si="1"/>
        <v>，2692765</v>
      </c>
      <c r="I21" s="4" t="str">
        <f>VLOOKUP(A21,HOP!A:U,21,0)</f>
        <v>直连</v>
      </c>
    </row>
    <row r="22" s="4" customFormat="1" spans="1:9">
      <c r="A22" s="5">
        <v>21017303565</v>
      </c>
      <c r="B22" s="6">
        <v>44821</v>
      </c>
      <c r="C22" s="6">
        <v>44824</v>
      </c>
      <c r="D22" s="4">
        <v>813</v>
      </c>
      <c r="E22" s="4" t="str">
        <f>VLOOKUP(A22,HOP!A:L,12,0)</f>
        <v>813.00</v>
      </c>
      <c r="F22" s="4" t="str">
        <f>VLOOKUP(A22,HOP!A:C,3,0)</f>
        <v>2692825</v>
      </c>
      <c r="G22" s="4">
        <f t="shared" si="0"/>
        <v>0</v>
      </c>
      <c r="H22" s="4" t="str">
        <f t="shared" si="1"/>
        <v>，2692825</v>
      </c>
      <c r="I22" s="4" t="str">
        <f>VLOOKUP(A22,HOP!A:U,21,0)</f>
        <v>直连</v>
      </c>
    </row>
    <row r="23" s="4" customFormat="1" spans="1:9">
      <c r="A23" s="5">
        <v>21027160445</v>
      </c>
      <c r="B23" s="6">
        <v>44822</v>
      </c>
      <c r="C23" s="6">
        <v>44824</v>
      </c>
      <c r="D23" s="4">
        <v>1088</v>
      </c>
      <c r="E23" s="4" t="str">
        <f>VLOOKUP(A23,HOP!A:L,12,0)</f>
        <v>1088.00</v>
      </c>
      <c r="F23" s="4" t="str">
        <f>VLOOKUP(A23,HOP!A:C,3,0)</f>
        <v>2694307</v>
      </c>
      <c r="G23" s="4">
        <f t="shared" si="0"/>
        <v>0</v>
      </c>
      <c r="H23" s="4" t="str">
        <f t="shared" si="1"/>
        <v>，2694307</v>
      </c>
      <c r="I23" s="4" t="str">
        <f>VLOOKUP(A23,HOP!A:U,21,0)</f>
        <v>直连</v>
      </c>
    </row>
    <row r="24" s="4" customFormat="1" spans="1:9">
      <c r="A24" s="5">
        <v>21035116500</v>
      </c>
      <c r="B24" s="6">
        <v>44821</v>
      </c>
      <c r="C24" s="6">
        <v>44824</v>
      </c>
      <c r="D24" s="4">
        <v>2036</v>
      </c>
      <c r="E24" s="4" t="str">
        <f>VLOOKUP(A24,HOP!A:L,12,0)</f>
        <v>2036.00</v>
      </c>
      <c r="F24" s="4" t="str">
        <f>VLOOKUP(A24,HOP!A:C,3,0)</f>
        <v>2695664</v>
      </c>
      <c r="G24" s="4">
        <f t="shared" si="0"/>
        <v>0</v>
      </c>
      <c r="H24" s="4" t="str">
        <f t="shared" si="1"/>
        <v>，2695664</v>
      </c>
      <c r="I24" s="4" t="str">
        <f>VLOOKUP(A24,HOP!A:U,21,0)</f>
        <v>直连</v>
      </c>
    </row>
    <row r="25" s="4" customFormat="1" spans="1:9">
      <c r="A25" s="5">
        <v>21035976574</v>
      </c>
      <c r="B25" s="6">
        <v>44821</v>
      </c>
      <c r="C25" s="6">
        <v>44824</v>
      </c>
      <c r="D25" s="4">
        <v>501</v>
      </c>
      <c r="E25" s="4" t="str">
        <f>VLOOKUP(A25,HOP!A:L,12,0)</f>
        <v>501.00</v>
      </c>
      <c r="F25" s="4" t="str">
        <f>VLOOKUP(A25,HOP!A:C,3,0)</f>
        <v>2695801</v>
      </c>
      <c r="G25" s="4">
        <f t="shared" si="0"/>
        <v>0</v>
      </c>
      <c r="H25" s="4" t="str">
        <f t="shared" si="1"/>
        <v>，2695801</v>
      </c>
      <c r="I25" s="4" t="str">
        <f>VLOOKUP(A25,HOP!A:U,21,0)</f>
        <v>直连</v>
      </c>
    </row>
    <row r="26" s="4" customFormat="1" spans="1:9">
      <c r="A26" s="5">
        <v>21037494365</v>
      </c>
      <c r="B26" s="6">
        <v>44822</v>
      </c>
      <c r="C26" s="6">
        <v>44824</v>
      </c>
      <c r="D26" s="4">
        <v>200</v>
      </c>
      <c r="E26" s="4" t="str">
        <f>VLOOKUP(A26,HOP!A:L,12,0)</f>
        <v>200.00</v>
      </c>
      <c r="F26" s="4" t="str">
        <f>VLOOKUP(A26,HOP!A:C,3,0)</f>
        <v>2696108</v>
      </c>
      <c r="G26" s="4">
        <f t="shared" si="0"/>
        <v>0</v>
      </c>
      <c r="H26" s="4" t="str">
        <f t="shared" si="1"/>
        <v>，2696108</v>
      </c>
      <c r="I26" s="4" t="str">
        <f>VLOOKUP(A26,HOP!A:U,21,0)</f>
        <v>直连</v>
      </c>
    </row>
    <row r="27" s="4" customFormat="1" spans="1:9">
      <c r="A27" s="5">
        <v>21038433458</v>
      </c>
      <c r="B27" s="6">
        <v>44821</v>
      </c>
      <c r="C27" s="6">
        <v>44824</v>
      </c>
      <c r="D27" s="4">
        <v>2272</v>
      </c>
      <c r="E27" s="4" t="str">
        <f>VLOOKUP(A27,HOP!A:L,12,0)</f>
        <v>2272.00</v>
      </c>
      <c r="F27" s="4" t="str">
        <f>VLOOKUP(A27,HOP!A:C,3,0)</f>
        <v>2696331</v>
      </c>
      <c r="G27" s="4">
        <f t="shared" si="0"/>
        <v>0</v>
      </c>
      <c r="H27" s="4" t="str">
        <f t="shared" si="1"/>
        <v>，2696331</v>
      </c>
      <c r="I27" s="4" t="str">
        <f>VLOOKUP(A27,HOP!A:U,21,0)</f>
        <v>直连</v>
      </c>
    </row>
    <row r="28" s="4" customFormat="1" spans="1:9">
      <c r="A28" s="5">
        <v>21038817018</v>
      </c>
      <c r="B28" s="6">
        <v>44822</v>
      </c>
      <c r="C28" s="6">
        <v>44824</v>
      </c>
      <c r="D28" s="4">
        <v>720</v>
      </c>
      <c r="E28" s="4" t="str">
        <f>VLOOKUP(A28,HOP!A:L,12,0)</f>
        <v>720.00</v>
      </c>
      <c r="F28" s="4" t="str">
        <f>VLOOKUP(A28,HOP!A:C,3,0)</f>
        <v>2696423</v>
      </c>
      <c r="G28" s="4">
        <f t="shared" si="0"/>
        <v>0</v>
      </c>
      <c r="H28" s="4" t="str">
        <f t="shared" si="1"/>
        <v>，2696423</v>
      </c>
      <c r="I28" s="4" t="str">
        <f>VLOOKUP(A28,HOP!A:U,21,0)</f>
        <v>直连</v>
      </c>
    </row>
    <row r="29" s="4" customFormat="1" spans="1:9">
      <c r="A29" s="5">
        <v>21038989477</v>
      </c>
      <c r="B29" s="6">
        <v>44823</v>
      </c>
      <c r="C29" s="6">
        <v>44824</v>
      </c>
      <c r="D29" s="4">
        <v>1109</v>
      </c>
      <c r="E29" s="4" t="str">
        <f>VLOOKUP(A29,HOP!A:L,12,0)</f>
        <v>1109.00</v>
      </c>
      <c r="F29" s="4" t="str">
        <f>VLOOKUP(A29,HOP!A:C,3,0)</f>
        <v>2696458</v>
      </c>
      <c r="G29" s="4">
        <f t="shared" si="0"/>
        <v>0</v>
      </c>
      <c r="H29" s="4" t="str">
        <f t="shared" si="1"/>
        <v>，2696458</v>
      </c>
      <c r="I29" s="4" t="str">
        <f>VLOOKUP(A29,HOP!A:U,21,0)</f>
        <v>直连</v>
      </c>
    </row>
    <row r="30" s="4" customFormat="1" spans="1:9">
      <c r="A30" s="5">
        <v>21041004361</v>
      </c>
      <c r="B30" s="6">
        <v>44822</v>
      </c>
      <c r="C30" s="6">
        <v>44824</v>
      </c>
      <c r="D30" s="4">
        <v>1646</v>
      </c>
      <c r="E30" s="4" t="str">
        <f>VLOOKUP(A30,HOP!A:L,12,0)</f>
        <v>1646.00</v>
      </c>
      <c r="F30" s="4" t="str">
        <f>VLOOKUP(A30,HOP!A:C,3,0)</f>
        <v>2696852</v>
      </c>
      <c r="G30" s="4">
        <f t="shared" si="0"/>
        <v>0</v>
      </c>
      <c r="H30" s="4" t="str">
        <f t="shared" si="1"/>
        <v>，2696852</v>
      </c>
      <c r="I30" s="4" t="str">
        <f>VLOOKUP(A30,HOP!A:U,21,0)</f>
        <v>直连</v>
      </c>
    </row>
    <row r="31" s="4" customFormat="1" spans="1:9">
      <c r="A31" s="5">
        <v>21042282132</v>
      </c>
      <c r="B31" s="6">
        <v>44823</v>
      </c>
      <c r="C31" s="6">
        <v>44824</v>
      </c>
      <c r="D31" s="4">
        <v>1419</v>
      </c>
      <c r="E31" s="4" t="str">
        <f>VLOOKUP(A31,HOP!A:L,12,0)</f>
        <v>1419.00</v>
      </c>
      <c r="F31" s="4" t="str">
        <f>VLOOKUP(A31,HOP!A:C,3,0)</f>
        <v>2697109</v>
      </c>
      <c r="G31" s="4">
        <f t="shared" si="0"/>
        <v>0</v>
      </c>
      <c r="H31" s="4" t="str">
        <f t="shared" si="1"/>
        <v>，2697109</v>
      </c>
      <c r="I31" s="4" t="str">
        <f>VLOOKUP(A31,HOP!A:U,21,0)</f>
        <v>直连</v>
      </c>
    </row>
    <row r="32" s="4" customFormat="1" spans="1:9">
      <c r="A32" s="5">
        <v>21043037748</v>
      </c>
      <c r="B32" s="6">
        <v>44823</v>
      </c>
      <c r="C32" s="6">
        <v>44824</v>
      </c>
      <c r="D32" s="4">
        <v>1091</v>
      </c>
      <c r="E32" s="4" t="str">
        <f>VLOOKUP(A32,HOP!A:L,12,0)</f>
        <v>1091.00</v>
      </c>
      <c r="F32" s="4" t="str">
        <f>VLOOKUP(A32,HOP!A:C,3,0)</f>
        <v>2697284</v>
      </c>
      <c r="G32" s="4">
        <f t="shared" si="0"/>
        <v>0</v>
      </c>
      <c r="H32" s="4" t="str">
        <f t="shared" si="1"/>
        <v>，2697284</v>
      </c>
      <c r="I32" s="4" t="str">
        <f>VLOOKUP(A32,HOP!A:U,21,0)</f>
        <v>直连</v>
      </c>
    </row>
    <row r="33" s="4" customFormat="1" spans="1:9">
      <c r="A33" s="5">
        <v>21043433407</v>
      </c>
      <c r="B33" s="6">
        <v>44822</v>
      </c>
      <c r="C33" s="6">
        <v>44824</v>
      </c>
      <c r="D33" s="4">
        <v>984</v>
      </c>
      <c r="E33" s="4" t="str">
        <f>VLOOKUP(A33,HOP!A:L,12,0)</f>
        <v>984.00</v>
      </c>
      <c r="F33" s="4" t="str">
        <f>VLOOKUP(A33,HOP!A:C,3,0)</f>
        <v>2697352</v>
      </c>
      <c r="G33" s="4">
        <f t="shared" si="0"/>
        <v>0</v>
      </c>
      <c r="H33" s="4" t="str">
        <f t="shared" si="1"/>
        <v>，2697352</v>
      </c>
      <c r="I33" s="4" t="str">
        <f>VLOOKUP(A33,HOP!A:U,21,0)</f>
        <v>直连</v>
      </c>
    </row>
    <row r="34" s="4" customFormat="1" spans="1:9">
      <c r="A34" s="5">
        <v>21044802779</v>
      </c>
      <c r="B34" s="6">
        <v>44822</v>
      </c>
      <c r="C34" s="6">
        <v>44824</v>
      </c>
      <c r="D34" s="4">
        <v>645</v>
      </c>
      <c r="E34" s="4" t="str">
        <f>VLOOKUP(A34,HOP!A:L,12,0)</f>
        <v>645.00</v>
      </c>
      <c r="F34" s="4" t="str">
        <f>VLOOKUP(A34,HOP!A:C,3,0)</f>
        <v>2697638</v>
      </c>
      <c r="G34" s="4">
        <f t="shared" si="0"/>
        <v>0</v>
      </c>
      <c r="H34" s="4" t="str">
        <f t="shared" si="1"/>
        <v>，2697638</v>
      </c>
      <c r="I34" s="4" t="str">
        <f>VLOOKUP(A34,HOP!A:U,21,0)</f>
        <v>直连</v>
      </c>
    </row>
    <row r="35" s="4" customFormat="1" spans="1:9">
      <c r="A35" s="5">
        <v>21044918101</v>
      </c>
      <c r="B35" s="6">
        <v>44823</v>
      </c>
      <c r="C35" s="6">
        <v>44824</v>
      </c>
      <c r="D35" s="4">
        <v>778</v>
      </c>
      <c r="E35" s="4" t="str">
        <f>VLOOKUP(A35,HOP!A:L,12,0)</f>
        <v>778.00</v>
      </c>
      <c r="F35" s="4" t="str">
        <f>VLOOKUP(A35,HOP!A:C,3,0)</f>
        <v>2697674</v>
      </c>
      <c r="G35" s="4">
        <f t="shared" ref="G35:G54" si="2">D35-E35</f>
        <v>0</v>
      </c>
      <c r="H35" s="4" t="str">
        <f t="shared" ref="H35:H54" si="3">$H$1&amp;F35</f>
        <v>，2697674</v>
      </c>
      <c r="I35" s="4" t="str">
        <f>VLOOKUP(A35,HOP!A:U,21,0)</f>
        <v>直连</v>
      </c>
    </row>
    <row r="36" s="4" customFormat="1" spans="1:9">
      <c r="A36" s="5">
        <v>21064768603</v>
      </c>
      <c r="B36" s="6">
        <v>44823</v>
      </c>
      <c r="C36" s="6">
        <v>44824</v>
      </c>
      <c r="D36" s="4">
        <v>1162</v>
      </c>
      <c r="E36" s="4" t="str">
        <f>VLOOKUP(A36,HOP!A:L,12,0)</f>
        <v>1162.00</v>
      </c>
      <c r="F36" s="4" t="str">
        <f>VLOOKUP(A36,HOP!A:C,3,0)</f>
        <v>2698227</v>
      </c>
      <c r="G36" s="4">
        <f t="shared" si="2"/>
        <v>0</v>
      </c>
      <c r="H36" s="4" t="str">
        <f t="shared" si="3"/>
        <v>，2698227</v>
      </c>
      <c r="I36" s="4" t="str">
        <f>VLOOKUP(A36,HOP!A:U,21,0)</f>
        <v>直连</v>
      </c>
    </row>
    <row r="37" s="4" customFormat="1" spans="1:9">
      <c r="A37" s="5">
        <v>21067226372</v>
      </c>
      <c r="B37" s="6">
        <v>44823</v>
      </c>
      <c r="C37" s="6">
        <v>44824</v>
      </c>
      <c r="D37" s="4">
        <v>526</v>
      </c>
      <c r="E37" s="4" t="str">
        <f>VLOOKUP(A37,HOP!A:L,12,0)</f>
        <v>526.00</v>
      </c>
      <c r="F37" s="4" t="str">
        <f>VLOOKUP(A37,HOP!A:C,3,0)</f>
        <v>2698326</v>
      </c>
      <c r="G37" s="4">
        <f t="shared" si="2"/>
        <v>0</v>
      </c>
      <c r="H37" s="4" t="str">
        <f t="shared" si="3"/>
        <v>，2698326</v>
      </c>
      <c r="I37" s="4" t="str">
        <f>VLOOKUP(A37,HOP!A:U,21,0)</f>
        <v>直连</v>
      </c>
    </row>
    <row r="38" s="4" customFormat="1" spans="1:9">
      <c r="A38" s="5">
        <v>21068608884</v>
      </c>
      <c r="B38" s="6">
        <v>44823</v>
      </c>
      <c r="C38" s="6">
        <v>44824</v>
      </c>
      <c r="D38" s="4">
        <v>243</v>
      </c>
      <c r="E38" s="4" t="str">
        <f>VLOOKUP(A38,HOP!A:L,12,0)</f>
        <v>243.00</v>
      </c>
      <c r="F38" s="4" t="str">
        <f>VLOOKUP(A38,HOP!A:C,3,0)</f>
        <v>2698424</v>
      </c>
      <c r="G38" s="4">
        <f t="shared" si="2"/>
        <v>0</v>
      </c>
      <c r="H38" s="4" t="str">
        <f t="shared" si="3"/>
        <v>，2698424</v>
      </c>
      <c r="I38" s="4" t="str">
        <f>VLOOKUP(A38,HOP!A:U,21,0)</f>
        <v>直连</v>
      </c>
    </row>
    <row r="39" s="4" customFormat="1" spans="1:9">
      <c r="A39" s="5">
        <v>21068592544</v>
      </c>
      <c r="B39" s="6">
        <v>44823</v>
      </c>
      <c r="C39" s="6">
        <v>44824</v>
      </c>
      <c r="D39" s="4">
        <v>2105</v>
      </c>
      <c r="E39" s="4" t="str">
        <f>VLOOKUP(A39,HOP!A:L,12,0)</f>
        <v>2105.00</v>
      </c>
      <c r="F39" s="4" t="str">
        <f>VLOOKUP(A39,HOP!A:C,3,0)</f>
        <v>2698425</v>
      </c>
      <c r="G39" s="4">
        <f t="shared" si="2"/>
        <v>0</v>
      </c>
      <c r="H39" s="4" t="str">
        <f t="shared" si="3"/>
        <v>，2698425</v>
      </c>
      <c r="I39" s="4" t="str">
        <f>VLOOKUP(A39,HOP!A:U,21,0)</f>
        <v>直连</v>
      </c>
    </row>
    <row r="40" s="4" customFormat="1" spans="1:9">
      <c r="A40" s="5">
        <v>21068620903</v>
      </c>
      <c r="B40" s="6">
        <v>44823</v>
      </c>
      <c r="C40" s="6">
        <v>44824</v>
      </c>
      <c r="D40" s="4">
        <v>484</v>
      </c>
      <c r="E40" s="4" t="str">
        <f>VLOOKUP(A40,HOP!A:L,12,0)</f>
        <v>484.00</v>
      </c>
      <c r="F40" s="4" t="str">
        <f>VLOOKUP(A40,HOP!A:C,3,0)</f>
        <v>2698426</v>
      </c>
      <c r="G40" s="4">
        <f t="shared" si="2"/>
        <v>0</v>
      </c>
      <c r="H40" s="4" t="str">
        <f t="shared" si="3"/>
        <v>，2698426</v>
      </c>
      <c r="I40" s="4" t="str">
        <f>VLOOKUP(A40,HOP!A:U,21,0)</f>
        <v>直连</v>
      </c>
    </row>
    <row r="41" s="4" customFormat="1" spans="1:9">
      <c r="A41" s="5">
        <v>21069255030</v>
      </c>
      <c r="B41" s="6">
        <v>44823</v>
      </c>
      <c r="C41" s="6">
        <v>44824</v>
      </c>
      <c r="D41" s="4">
        <v>594</v>
      </c>
      <c r="E41" s="4" t="str">
        <f>VLOOKUP(A41,HOP!A:L,12,0)</f>
        <v>594.00</v>
      </c>
      <c r="F41" s="4" t="str">
        <f>VLOOKUP(A41,HOP!A:C,3,0)</f>
        <v>2698437</v>
      </c>
      <c r="G41" s="4">
        <f t="shared" si="2"/>
        <v>0</v>
      </c>
      <c r="H41" s="4" t="str">
        <f t="shared" si="3"/>
        <v>，2698437</v>
      </c>
      <c r="I41" s="4" t="str">
        <f>VLOOKUP(A41,HOP!A:U,21,0)</f>
        <v>直连</v>
      </c>
    </row>
    <row r="42" s="4" customFormat="1" hidden="1" spans="1:9">
      <c r="A42" s="5">
        <v>21070774922</v>
      </c>
      <c r="B42" s="6">
        <v>44823</v>
      </c>
      <c r="C42" s="6">
        <v>44824</v>
      </c>
      <c r="D42" s="4">
        <v>0</v>
      </c>
      <c r="E42" s="4" t="e">
        <f>VLOOKUP(A42,HOP!A:L,12,0)</f>
        <v>#N/A</v>
      </c>
      <c r="F42" s="4" t="e">
        <f>VLOOKUP(A42,HOP!A:C,3,0)</f>
        <v>#N/A</v>
      </c>
      <c r="G42" s="4" t="e">
        <f t="shared" si="2"/>
        <v>#N/A</v>
      </c>
      <c r="H42" s="4" t="e">
        <f t="shared" si="3"/>
        <v>#N/A</v>
      </c>
      <c r="I42" s="4" t="e">
        <f>VLOOKUP(A42,HOP!A:U,21,0)</f>
        <v>#N/A</v>
      </c>
    </row>
    <row r="43" s="4" customFormat="1" spans="1:9">
      <c r="A43" s="5">
        <v>21070601983</v>
      </c>
      <c r="B43" s="6">
        <v>44823</v>
      </c>
      <c r="C43" s="6">
        <v>44824</v>
      </c>
      <c r="D43" s="4">
        <v>4005</v>
      </c>
      <c r="E43" s="4" t="str">
        <f>VLOOKUP(A43,HOP!A:L,12,0)</f>
        <v>4005.00</v>
      </c>
      <c r="F43" s="4" t="str">
        <f>VLOOKUP(A43,HOP!A:C,3,0)</f>
        <v>2698472</v>
      </c>
      <c r="G43" s="4">
        <f t="shared" si="2"/>
        <v>0</v>
      </c>
      <c r="H43" s="4" t="str">
        <f t="shared" si="3"/>
        <v>，2698472</v>
      </c>
      <c r="I43" s="4" t="str">
        <f>VLOOKUP(A43,HOP!A:U,21,0)</f>
        <v>直连</v>
      </c>
    </row>
    <row r="44" s="4" customFormat="1" spans="1:9">
      <c r="A44" s="5">
        <v>21072640362</v>
      </c>
      <c r="B44" s="6">
        <v>44823</v>
      </c>
      <c r="C44" s="6">
        <v>44824</v>
      </c>
      <c r="D44" s="4">
        <v>153</v>
      </c>
      <c r="E44" s="4" t="str">
        <f>VLOOKUP(A44,HOP!A:L,12,0)</f>
        <v>153.00</v>
      </c>
      <c r="F44" s="4" t="str">
        <f>VLOOKUP(A44,HOP!A:C,3,0)</f>
        <v>2698614</v>
      </c>
      <c r="G44" s="4">
        <f t="shared" si="2"/>
        <v>0</v>
      </c>
      <c r="H44" s="4" t="str">
        <f t="shared" si="3"/>
        <v>，2698614</v>
      </c>
      <c r="I44" s="4" t="str">
        <f>VLOOKUP(A44,HOP!A:U,21,0)</f>
        <v>直连</v>
      </c>
    </row>
    <row r="45" s="4" customFormat="1" spans="1:9">
      <c r="A45" s="5">
        <v>21073180928</v>
      </c>
      <c r="B45" s="6">
        <v>44823</v>
      </c>
      <c r="C45" s="6">
        <v>44824</v>
      </c>
      <c r="D45" s="4">
        <v>197</v>
      </c>
      <c r="E45" s="4" t="str">
        <f>VLOOKUP(A45,HOP!A:L,12,0)</f>
        <v>197.00</v>
      </c>
      <c r="F45" s="4" t="str">
        <f>VLOOKUP(A45,HOP!A:C,3,0)</f>
        <v>2698632</v>
      </c>
      <c r="G45" s="4">
        <f t="shared" si="2"/>
        <v>0</v>
      </c>
      <c r="H45" s="4" t="str">
        <f t="shared" si="3"/>
        <v>，2698632</v>
      </c>
      <c r="I45" s="4" t="str">
        <f>VLOOKUP(A45,HOP!A:U,21,0)</f>
        <v>直连</v>
      </c>
    </row>
    <row r="46" s="4" customFormat="1" spans="1:9">
      <c r="A46" s="5">
        <v>21073228477</v>
      </c>
      <c r="B46" s="6">
        <v>44823</v>
      </c>
      <c r="C46" s="6">
        <v>44824</v>
      </c>
      <c r="D46" s="4">
        <v>723</v>
      </c>
      <c r="E46" s="4" t="str">
        <f>VLOOKUP(A46,HOP!A:L,12,0)</f>
        <v>723.00</v>
      </c>
      <c r="F46" s="4" t="str">
        <f>VLOOKUP(A46,HOP!A:C,3,0)</f>
        <v>2698637</v>
      </c>
      <c r="G46" s="4">
        <f t="shared" si="2"/>
        <v>0</v>
      </c>
      <c r="H46" s="4" t="str">
        <f t="shared" si="3"/>
        <v>，2698637</v>
      </c>
      <c r="I46" s="4" t="str">
        <f>VLOOKUP(A46,HOP!A:U,21,0)</f>
        <v>直连</v>
      </c>
    </row>
    <row r="47" s="4" customFormat="1" spans="1:9">
      <c r="A47" s="5">
        <v>21073192737</v>
      </c>
      <c r="B47" s="6">
        <v>44823</v>
      </c>
      <c r="C47" s="6">
        <v>44824</v>
      </c>
      <c r="D47" s="4">
        <v>268</v>
      </c>
      <c r="E47" s="4" t="str">
        <f>VLOOKUP(A47,HOP!A:L,12,0)</f>
        <v>268.00</v>
      </c>
      <c r="F47" s="4" t="str">
        <f>VLOOKUP(A47,HOP!A:C,3,0)</f>
        <v>2698640</v>
      </c>
      <c r="G47" s="4">
        <f t="shared" si="2"/>
        <v>0</v>
      </c>
      <c r="H47" s="4" t="str">
        <f t="shared" si="3"/>
        <v>，2698640</v>
      </c>
      <c r="I47" s="4" t="str">
        <f>VLOOKUP(A47,HOP!A:U,21,0)</f>
        <v>直连</v>
      </c>
    </row>
    <row r="48" s="4" customFormat="1" spans="1:9">
      <c r="A48" s="5">
        <v>21073777692</v>
      </c>
      <c r="B48" s="6">
        <v>44823</v>
      </c>
      <c r="C48" s="6">
        <v>44824</v>
      </c>
      <c r="D48" s="4">
        <v>214</v>
      </c>
      <c r="E48" s="4" t="str">
        <f>VLOOKUP(A48,HOP!A:L,12,0)</f>
        <v>214.00</v>
      </c>
      <c r="F48" s="4" t="str">
        <f>VLOOKUP(A48,HOP!A:C,3,0)</f>
        <v>2698672</v>
      </c>
      <c r="G48" s="4">
        <f t="shared" si="2"/>
        <v>0</v>
      </c>
      <c r="H48" s="4" t="str">
        <f t="shared" si="3"/>
        <v>，2698672</v>
      </c>
      <c r="I48" s="4" t="str">
        <f>VLOOKUP(A48,HOP!A:U,21,0)</f>
        <v>直连</v>
      </c>
    </row>
    <row r="49" s="4" customFormat="1" spans="1:9">
      <c r="A49" s="5">
        <v>21074119058</v>
      </c>
      <c r="B49" s="6">
        <v>44823</v>
      </c>
      <c r="C49" s="6">
        <v>44824</v>
      </c>
      <c r="D49" s="4">
        <v>1598</v>
      </c>
      <c r="E49" s="4" t="str">
        <f>VLOOKUP(A49,HOP!A:L,12,0)</f>
        <v>1598.00</v>
      </c>
      <c r="F49" s="4" t="str">
        <f>VLOOKUP(A49,HOP!A:C,3,0)</f>
        <v>2698693</v>
      </c>
      <c r="G49" s="4">
        <f t="shared" si="2"/>
        <v>0</v>
      </c>
      <c r="H49" s="4" t="str">
        <f t="shared" si="3"/>
        <v>，2698693</v>
      </c>
      <c r="I49" s="4" t="str">
        <f>VLOOKUP(A49,HOP!A:U,21,0)</f>
        <v>直连</v>
      </c>
    </row>
    <row r="50" s="4" customFormat="1" spans="1:9">
      <c r="A50" s="5">
        <v>21078049073</v>
      </c>
      <c r="B50" s="6">
        <v>44823</v>
      </c>
      <c r="C50" s="6">
        <v>44824</v>
      </c>
      <c r="D50" s="4">
        <v>171</v>
      </c>
      <c r="E50" s="4" t="str">
        <f>VLOOKUP(A50,HOP!A:L,12,0)</f>
        <v>171.00</v>
      </c>
      <c r="F50" s="4" t="str">
        <f>VLOOKUP(A50,HOP!A:C,3,0)</f>
        <v>2698910</v>
      </c>
      <c r="G50" s="4">
        <f t="shared" si="2"/>
        <v>0</v>
      </c>
      <c r="H50" s="4" t="str">
        <f t="shared" si="3"/>
        <v>，2698910</v>
      </c>
      <c r="I50" s="4" t="str">
        <f>VLOOKUP(A50,HOP!A:U,21,0)</f>
        <v>直连</v>
      </c>
    </row>
    <row r="51" s="4" customFormat="1" spans="1:9">
      <c r="A51" s="5">
        <v>21078365781</v>
      </c>
      <c r="B51" s="6">
        <v>44823</v>
      </c>
      <c r="C51" s="6">
        <v>44824</v>
      </c>
      <c r="D51" s="4">
        <v>1027</v>
      </c>
      <c r="E51" s="4" t="str">
        <f>VLOOKUP(A51,HOP!A:L,12,0)</f>
        <v>1027.00</v>
      </c>
      <c r="F51" s="4" t="str">
        <f>VLOOKUP(A51,HOP!A:C,3,0)</f>
        <v>2698928</v>
      </c>
      <c r="G51" s="4">
        <f t="shared" si="2"/>
        <v>0</v>
      </c>
      <c r="H51" s="4" t="str">
        <f t="shared" si="3"/>
        <v>，2698928</v>
      </c>
      <c r="I51" s="4" t="str">
        <f>VLOOKUP(A51,HOP!A:U,21,0)</f>
        <v>直连</v>
      </c>
    </row>
    <row r="52" s="4" customFormat="1" spans="1:9">
      <c r="A52" s="5">
        <v>21082222383</v>
      </c>
      <c r="B52" s="6">
        <v>44823</v>
      </c>
      <c r="C52" s="6">
        <v>44824</v>
      </c>
      <c r="D52" s="4">
        <v>115</v>
      </c>
      <c r="E52" s="4" t="str">
        <f>VLOOKUP(A52,HOP!A:L,12,0)</f>
        <v>115.00</v>
      </c>
      <c r="F52" s="4" t="str">
        <f>VLOOKUP(A52,HOP!A:C,3,0)</f>
        <v>2699160</v>
      </c>
      <c r="G52" s="4">
        <f t="shared" si="2"/>
        <v>0</v>
      </c>
      <c r="H52" s="4" t="str">
        <f t="shared" si="3"/>
        <v>，2699160</v>
      </c>
      <c r="I52" s="4" t="str">
        <f>VLOOKUP(A52,HOP!A:U,21,0)</f>
        <v>直连</v>
      </c>
    </row>
    <row r="53" s="4" customFormat="1" spans="1:9">
      <c r="A53" s="5">
        <v>21084113897</v>
      </c>
      <c r="B53" s="6">
        <v>44823</v>
      </c>
      <c r="C53" s="6">
        <v>44824</v>
      </c>
      <c r="D53" s="4">
        <v>1013</v>
      </c>
      <c r="E53" s="4" t="str">
        <f>VLOOKUP(A53,HOP!A:L,12,0)</f>
        <v>1013.00</v>
      </c>
      <c r="F53" s="4" t="str">
        <f>VLOOKUP(A53,HOP!A:C,3,0)</f>
        <v>2699302</v>
      </c>
      <c r="G53" s="4">
        <f t="shared" si="2"/>
        <v>0</v>
      </c>
      <c r="H53" s="4" t="str">
        <f t="shared" si="3"/>
        <v>，2699302</v>
      </c>
      <c r="I53" s="4" t="str">
        <f>VLOOKUP(A53,HOP!A:U,21,0)</f>
        <v>直连</v>
      </c>
    </row>
    <row r="54" s="4" customFormat="1" spans="1:9">
      <c r="A54" s="5">
        <v>21085466567</v>
      </c>
      <c r="B54" s="6">
        <v>44823</v>
      </c>
      <c r="C54" s="6">
        <v>44824</v>
      </c>
      <c r="D54" s="4">
        <v>365</v>
      </c>
      <c r="E54" s="4" t="str">
        <f>VLOOKUP(A54,HOP!A:L,12,0)</f>
        <v>365.00</v>
      </c>
      <c r="F54" s="4" t="str">
        <f>VLOOKUP(A54,HOP!A:C,3,0)</f>
        <v>2699399</v>
      </c>
      <c r="G54" s="4">
        <f t="shared" si="2"/>
        <v>0</v>
      </c>
      <c r="H54" s="4" t="str">
        <f t="shared" si="3"/>
        <v>，2699399</v>
      </c>
      <c r="I54" s="4" t="str">
        <f>VLOOKUP(A54,HOP!A:U,21,0)</f>
        <v>直连</v>
      </c>
    </row>
    <row r="56" spans="4:4">
      <c r="D56" s="4">
        <f>SUM(D2:D55)</f>
        <v>88449</v>
      </c>
    </row>
    <row r="57" spans="4:4">
      <c r="D57" s="4" t="s">
        <v>282</v>
      </c>
    </row>
    <row r="61" spans="1:3">
      <c r="A61" s="4" t="s">
        <v>283</v>
      </c>
      <c r="C61" s="4">
        <v>927</v>
      </c>
    </row>
    <row r="62" spans="1:3">
      <c r="A62" s="4" t="s">
        <v>284</v>
      </c>
      <c r="C62" s="4">
        <v>87522</v>
      </c>
    </row>
    <row r="63" spans="1:3">
      <c r="A63" s="4" t="s">
        <v>285</v>
      </c>
      <c r="C63" s="4">
        <f>SUBTOTAL(9,C61:C62)</f>
        <v>88449</v>
      </c>
    </row>
  </sheetData>
  <autoFilter ref="A1:XFD57">
    <filterColumn colId="3">
      <filters blank="1">
        <filter val="510"/>
        <filter val="1091"/>
        <filter val="2292"/>
        <filter val="2692"/>
        <filter val="153"/>
        <filter val="813"/>
        <filter val="1013"/>
        <filter val="214"/>
        <filter val="594"/>
        <filter val="88449 HKD"/>
        <filter val="115"/>
        <filter val="197"/>
        <filter val="798"/>
        <filter val="1598"/>
        <filter val="1419"/>
        <filter val="720"/>
        <filter val="1022"/>
        <filter val="1162"/>
        <filter val="723"/>
        <filter val="1564"/>
        <filter val="3364"/>
        <filter val="365"/>
        <filter val="2065"/>
        <filter val="526"/>
        <filter val="927"/>
        <filter val="1027"/>
        <filter val="268"/>
        <filter val="171"/>
        <filter val="2272"/>
        <filter val="2036"/>
        <filter val="7077"/>
        <filter val="778"/>
        <filter val="200"/>
        <filter val="780"/>
        <filter val="1700"/>
        <filter val="501"/>
        <filter val="243"/>
        <filter val="304"/>
        <filter val="484"/>
        <filter val="984"/>
        <filter val="6404"/>
        <filter val="645"/>
        <filter val="2105"/>
        <filter val="4005"/>
        <filter val="1646"/>
        <filter val="1088"/>
        <filter val="1748"/>
        <filter val="20848"/>
        <filter val="1109"/>
        <filter val="4089"/>
        <filter val="884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286</v>
      </c>
      <c r="B1" s="2" t="s">
        <v>287</v>
      </c>
      <c r="C1" s="2" t="s">
        <v>288</v>
      </c>
      <c r="D1" s="2" t="s">
        <v>289</v>
      </c>
      <c r="E1" s="2" t="s">
        <v>13</v>
      </c>
      <c r="F1" s="2" t="s">
        <v>5</v>
      </c>
      <c r="G1" s="2" t="s">
        <v>6</v>
      </c>
      <c r="H1" s="2" t="s">
        <v>290</v>
      </c>
      <c r="I1" s="2" t="s">
        <v>291</v>
      </c>
      <c r="J1" s="2" t="s">
        <v>292</v>
      </c>
      <c r="K1" s="2" t="s">
        <v>293</v>
      </c>
      <c r="L1" s="2" t="s">
        <v>294</v>
      </c>
      <c r="M1" s="2" t="s">
        <v>295</v>
      </c>
      <c r="N1" s="2" t="s">
        <v>296</v>
      </c>
      <c r="O1" s="2" t="s">
        <v>297</v>
      </c>
      <c r="P1" s="2" t="s">
        <v>298</v>
      </c>
      <c r="Q1" s="2" t="s">
        <v>299</v>
      </c>
      <c r="R1" s="2" t="s">
        <v>300</v>
      </c>
      <c r="S1" s="2" t="s">
        <v>301</v>
      </c>
      <c r="T1" s="2" t="s">
        <v>302</v>
      </c>
      <c r="U1" s="2" t="s">
        <v>303</v>
      </c>
      <c r="V1" s="2" t="s">
        <v>304</v>
      </c>
    </row>
    <row r="2" s="1" customFormat="1" spans="1:22">
      <c r="A2" s="3">
        <v>21085466567</v>
      </c>
      <c r="B2" s="1" t="s">
        <v>305</v>
      </c>
      <c r="C2" s="1" t="s">
        <v>306</v>
      </c>
      <c r="D2" s="1" t="s">
        <v>307</v>
      </c>
      <c r="E2" s="1" t="s">
        <v>308</v>
      </c>
      <c r="F2" s="1" t="s">
        <v>305</v>
      </c>
      <c r="G2" s="1" t="s">
        <v>309</v>
      </c>
      <c r="H2" s="1" t="s">
        <v>310</v>
      </c>
      <c r="I2" s="1" t="s">
        <v>311</v>
      </c>
      <c r="J2" s="1" t="s">
        <v>30</v>
      </c>
      <c r="K2" s="1" t="s">
        <v>312</v>
      </c>
      <c r="L2" s="1" t="s">
        <v>312</v>
      </c>
      <c r="M2" s="1" t="s">
        <v>313</v>
      </c>
      <c r="N2" s="1" t="s">
        <v>313</v>
      </c>
      <c r="O2" s="1" t="s">
        <v>314</v>
      </c>
      <c r="P2" s="1" t="s">
        <v>315</v>
      </c>
      <c r="Q2" s="1" t="s">
        <v>316</v>
      </c>
      <c r="R2" s="1" t="s">
        <v>317</v>
      </c>
      <c r="S2" s="1" t="s">
        <v>318</v>
      </c>
      <c r="T2" s="1" t="s">
        <v>319</v>
      </c>
      <c r="U2" s="1" t="s">
        <v>320</v>
      </c>
      <c r="V2" s="1" t="s">
        <v>321</v>
      </c>
    </row>
    <row r="3" s="1" customFormat="1" spans="1:22">
      <c r="A3" s="3">
        <v>21084113897</v>
      </c>
      <c r="B3" s="1" t="s">
        <v>305</v>
      </c>
      <c r="C3" s="1" t="s">
        <v>322</v>
      </c>
      <c r="D3" s="1" t="s">
        <v>323</v>
      </c>
      <c r="E3" s="1" t="s">
        <v>324</v>
      </c>
      <c r="F3" s="1" t="s">
        <v>305</v>
      </c>
      <c r="G3" s="1" t="s">
        <v>309</v>
      </c>
      <c r="H3" s="1" t="s">
        <v>310</v>
      </c>
      <c r="I3" s="1" t="s">
        <v>325</v>
      </c>
      <c r="J3" s="1" t="s">
        <v>30</v>
      </c>
      <c r="K3" s="1" t="s">
        <v>326</v>
      </c>
      <c r="L3" s="1" t="s">
        <v>326</v>
      </c>
      <c r="M3" s="1" t="s">
        <v>313</v>
      </c>
      <c r="N3" s="1" t="s">
        <v>313</v>
      </c>
      <c r="O3" s="1" t="s">
        <v>314</v>
      </c>
      <c r="P3" s="1" t="s">
        <v>315</v>
      </c>
      <c r="Q3" s="1" t="s">
        <v>316</v>
      </c>
      <c r="R3" s="1" t="s">
        <v>327</v>
      </c>
      <c r="S3" s="1" t="s">
        <v>318</v>
      </c>
      <c r="T3" s="1" t="s">
        <v>319</v>
      </c>
      <c r="U3" s="1" t="s">
        <v>320</v>
      </c>
      <c r="V3" s="1" t="s">
        <v>328</v>
      </c>
    </row>
    <row r="4" s="1" customFormat="1" spans="1:22">
      <c r="A4" s="3">
        <v>21082222383</v>
      </c>
      <c r="B4" s="1" t="s">
        <v>305</v>
      </c>
      <c r="C4" s="1" t="s">
        <v>329</v>
      </c>
      <c r="D4" s="1" t="s">
        <v>330</v>
      </c>
      <c r="E4" s="1" t="s">
        <v>331</v>
      </c>
      <c r="F4" s="1" t="s">
        <v>305</v>
      </c>
      <c r="G4" s="1" t="s">
        <v>309</v>
      </c>
      <c r="H4" s="1" t="s">
        <v>310</v>
      </c>
      <c r="I4" s="1" t="s">
        <v>332</v>
      </c>
      <c r="J4" s="1" t="s">
        <v>30</v>
      </c>
      <c r="K4" s="1" t="s">
        <v>333</v>
      </c>
      <c r="L4" s="1" t="s">
        <v>333</v>
      </c>
      <c r="M4" s="1" t="s">
        <v>313</v>
      </c>
      <c r="N4" s="1" t="s">
        <v>313</v>
      </c>
      <c r="O4" s="1" t="s">
        <v>314</v>
      </c>
      <c r="P4" s="1" t="s">
        <v>315</v>
      </c>
      <c r="Q4" s="1" t="s">
        <v>316</v>
      </c>
      <c r="R4" s="1" t="s">
        <v>334</v>
      </c>
      <c r="S4" s="1" t="s">
        <v>318</v>
      </c>
      <c r="T4" s="1" t="s">
        <v>319</v>
      </c>
      <c r="U4" s="1" t="s">
        <v>320</v>
      </c>
      <c r="V4" s="1" t="s">
        <v>335</v>
      </c>
    </row>
    <row r="5" s="1" customFormat="1" spans="1:22">
      <c r="A5" s="3">
        <v>21078365781</v>
      </c>
      <c r="B5" s="1" t="s">
        <v>305</v>
      </c>
      <c r="C5" s="1" t="s">
        <v>336</v>
      </c>
      <c r="D5" s="1" t="s">
        <v>337</v>
      </c>
      <c r="E5" s="1" t="s">
        <v>338</v>
      </c>
      <c r="F5" s="1" t="s">
        <v>305</v>
      </c>
      <c r="G5" s="1" t="s">
        <v>309</v>
      </c>
      <c r="H5" s="1" t="s">
        <v>310</v>
      </c>
      <c r="I5" s="1" t="s">
        <v>339</v>
      </c>
      <c r="J5" s="1" t="s">
        <v>30</v>
      </c>
      <c r="K5" s="1" t="s">
        <v>340</v>
      </c>
      <c r="L5" s="1" t="s">
        <v>340</v>
      </c>
      <c r="M5" s="1" t="s">
        <v>313</v>
      </c>
      <c r="N5" s="1" t="s">
        <v>313</v>
      </c>
      <c r="O5" s="1" t="s">
        <v>314</v>
      </c>
      <c r="P5" s="1" t="s">
        <v>315</v>
      </c>
      <c r="Q5" s="1" t="s">
        <v>316</v>
      </c>
      <c r="R5" s="1" t="s">
        <v>341</v>
      </c>
      <c r="S5" s="1" t="s">
        <v>318</v>
      </c>
      <c r="T5" s="1" t="s">
        <v>319</v>
      </c>
      <c r="U5" s="1" t="s">
        <v>320</v>
      </c>
      <c r="V5" s="1" t="s">
        <v>342</v>
      </c>
    </row>
    <row r="6" s="1" customFormat="1" spans="1:22">
      <c r="A6" s="3">
        <v>21078049073</v>
      </c>
      <c r="B6" s="1" t="s">
        <v>305</v>
      </c>
      <c r="C6" s="1" t="s">
        <v>343</v>
      </c>
      <c r="D6" s="1" t="s">
        <v>344</v>
      </c>
      <c r="E6" s="1" t="s">
        <v>345</v>
      </c>
      <c r="F6" s="1" t="s">
        <v>305</v>
      </c>
      <c r="G6" s="1" t="s">
        <v>309</v>
      </c>
      <c r="H6" s="1" t="s">
        <v>310</v>
      </c>
      <c r="I6" s="1" t="s">
        <v>346</v>
      </c>
      <c r="J6" s="1" t="s">
        <v>30</v>
      </c>
      <c r="K6" s="1" t="s">
        <v>347</v>
      </c>
      <c r="L6" s="1" t="s">
        <v>347</v>
      </c>
      <c r="M6" s="1" t="s">
        <v>313</v>
      </c>
      <c r="N6" s="1" t="s">
        <v>313</v>
      </c>
      <c r="O6" s="1" t="s">
        <v>314</v>
      </c>
      <c r="P6" s="1" t="s">
        <v>315</v>
      </c>
      <c r="Q6" s="1" t="s">
        <v>316</v>
      </c>
      <c r="R6" s="1" t="s">
        <v>348</v>
      </c>
      <c r="S6" s="1" t="s">
        <v>318</v>
      </c>
      <c r="T6" s="1" t="s">
        <v>319</v>
      </c>
      <c r="U6" s="1" t="s">
        <v>320</v>
      </c>
      <c r="V6" s="1" t="s">
        <v>335</v>
      </c>
    </row>
    <row r="7" s="1" customFormat="1" spans="1:22">
      <c r="A7" s="3">
        <v>21074119058</v>
      </c>
      <c r="B7" s="1" t="s">
        <v>305</v>
      </c>
      <c r="C7" s="1" t="s">
        <v>349</v>
      </c>
      <c r="D7" s="1" t="s">
        <v>350</v>
      </c>
      <c r="E7" s="1" t="s">
        <v>351</v>
      </c>
      <c r="F7" s="1" t="s">
        <v>305</v>
      </c>
      <c r="G7" s="1" t="s">
        <v>309</v>
      </c>
      <c r="H7" s="1" t="s">
        <v>310</v>
      </c>
      <c r="I7" s="1" t="s">
        <v>352</v>
      </c>
      <c r="J7" s="1" t="s">
        <v>30</v>
      </c>
      <c r="K7" s="1" t="s">
        <v>353</v>
      </c>
      <c r="L7" s="1" t="s">
        <v>353</v>
      </c>
      <c r="M7" s="1" t="s">
        <v>313</v>
      </c>
      <c r="N7" s="1" t="s">
        <v>313</v>
      </c>
      <c r="O7" s="1" t="s">
        <v>314</v>
      </c>
      <c r="P7" s="1" t="s">
        <v>315</v>
      </c>
      <c r="Q7" s="1" t="s">
        <v>316</v>
      </c>
      <c r="R7" s="1" t="s">
        <v>354</v>
      </c>
      <c r="S7" s="1" t="s">
        <v>318</v>
      </c>
      <c r="T7" s="1" t="s">
        <v>319</v>
      </c>
      <c r="U7" s="1" t="s">
        <v>320</v>
      </c>
      <c r="V7" s="1" t="s">
        <v>355</v>
      </c>
    </row>
    <row r="8" s="1" customFormat="1" spans="1:22">
      <c r="A8" s="3">
        <v>21073777692</v>
      </c>
      <c r="B8" s="1" t="s">
        <v>305</v>
      </c>
      <c r="C8" s="1" t="s">
        <v>356</v>
      </c>
      <c r="D8" s="1" t="s">
        <v>357</v>
      </c>
      <c r="E8" s="1" t="s">
        <v>358</v>
      </c>
      <c r="F8" s="1" t="s">
        <v>305</v>
      </c>
      <c r="G8" s="1" t="s">
        <v>309</v>
      </c>
      <c r="H8" s="1" t="s">
        <v>310</v>
      </c>
      <c r="I8" s="1" t="s">
        <v>359</v>
      </c>
      <c r="J8" s="1" t="s">
        <v>30</v>
      </c>
      <c r="K8" s="1" t="s">
        <v>360</v>
      </c>
      <c r="L8" s="1" t="s">
        <v>360</v>
      </c>
      <c r="M8" s="1" t="s">
        <v>313</v>
      </c>
      <c r="N8" s="1" t="s">
        <v>313</v>
      </c>
      <c r="O8" s="1" t="s">
        <v>314</v>
      </c>
      <c r="P8" s="1" t="s">
        <v>315</v>
      </c>
      <c r="Q8" s="1" t="s">
        <v>316</v>
      </c>
      <c r="R8" s="1" t="s">
        <v>361</v>
      </c>
      <c r="S8" s="1" t="s">
        <v>318</v>
      </c>
      <c r="T8" s="1" t="s">
        <v>319</v>
      </c>
      <c r="U8" s="1" t="s">
        <v>320</v>
      </c>
      <c r="V8" s="1" t="s">
        <v>362</v>
      </c>
    </row>
    <row r="9" s="1" customFormat="1" spans="1:22">
      <c r="A9" s="3">
        <v>21073192737</v>
      </c>
      <c r="B9" s="1" t="s">
        <v>305</v>
      </c>
      <c r="C9" s="1" t="s">
        <v>363</v>
      </c>
      <c r="D9" s="1" t="s">
        <v>364</v>
      </c>
      <c r="E9" s="1" t="s">
        <v>365</v>
      </c>
      <c r="F9" s="1" t="s">
        <v>305</v>
      </c>
      <c r="G9" s="1" t="s">
        <v>309</v>
      </c>
      <c r="H9" s="1" t="s">
        <v>310</v>
      </c>
      <c r="I9" s="1" t="s">
        <v>366</v>
      </c>
      <c r="J9" s="1" t="s">
        <v>30</v>
      </c>
      <c r="K9" s="1" t="s">
        <v>367</v>
      </c>
      <c r="L9" s="1" t="s">
        <v>367</v>
      </c>
      <c r="M9" s="1" t="s">
        <v>313</v>
      </c>
      <c r="N9" s="1" t="s">
        <v>313</v>
      </c>
      <c r="O9" s="1" t="s">
        <v>314</v>
      </c>
      <c r="P9" s="1" t="s">
        <v>315</v>
      </c>
      <c r="Q9" s="1" t="s">
        <v>316</v>
      </c>
      <c r="R9" s="1" t="s">
        <v>368</v>
      </c>
      <c r="S9" s="1" t="s">
        <v>318</v>
      </c>
      <c r="T9" s="1" t="s">
        <v>319</v>
      </c>
      <c r="U9" s="1" t="s">
        <v>320</v>
      </c>
      <c r="V9" s="1" t="s">
        <v>362</v>
      </c>
    </row>
    <row r="10" s="1" customFormat="1" spans="1:22">
      <c r="A10" s="3">
        <v>21073228477</v>
      </c>
      <c r="B10" s="1" t="s">
        <v>305</v>
      </c>
      <c r="C10" s="1" t="s">
        <v>369</v>
      </c>
      <c r="D10" s="1" t="s">
        <v>370</v>
      </c>
      <c r="E10" s="1" t="s">
        <v>371</v>
      </c>
      <c r="F10" s="1" t="s">
        <v>305</v>
      </c>
      <c r="G10" s="1" t="s">
        <v>309</v>
      </c>
      <c r="H10" s="1" t="s">
        <v>310</v>
      </c>
      <c r="I10" s="1" t="s">
        <v>372</v>
      </c>
      <c r="J10" s="1" t="s">
        <v>30</v>
      </c>
      <c r="K10" s="1" t="s">
        <v>373</v>
      </c>
      <c r="L10" s="1" t="s">
        <v>373</v>
      </c>
      <c r="M10" s="1" t="s">
        <v>313</v>
      </c>
      <c r="N10" s="1" t="s">
        <v>313</v>
      </c>
      <c r="O10" s="1" t="s">
        <v>314</v>
      </c>
      <c r="P10" s="1" t="s">
        <v>315</v>
      </c>
      <c r="Q10" s="1" t="s">
        <v>316</v>
      </c>
      <c r="R10" s="1" t="s">
        <v>374</v>
      </c>
      <c r="S10" s="1" t="s">
        <v>318</v>
      </c>
      <c r="T10" s="1" t="s">
        <v>319</v>
      </c>
      <c r="U10" s="1" t="s">
        <v>320</v>
      </c>
      <c r="V10" s="1" t="s">
        <v>355</v>
      </c>
    </row>
    <row r="11" s="1" customFormat="1" spans="1:22">
      <c r="A11" s="3">
        <v>21073180928</v>
      </c>
      <c r="B11" s="1" t="s">
        <v>305</v>
      </c>
      <c r="C11" s="1" t="s">
        <v>375</v>
      </c>
      <c r="D11" s="1" t="s">
        <v>376</v>
      </c>
      <c r="E11" s="1" t="s">
        <v>377</v>
      </c>
      <c r="F11" s="1" t="s">
        <v>305</v>
      </c>
      <c r="G11" s="1" t="s">
        <v>309</v>
      </c>
      <c r="H11" s="1" t="s">
        <v>310</v>
      </c>
      <c r="I11" s="1" t="s">
        <v>378</v>
      </c>
      <c r="J11" s="1" t="s">
        <v>30</v>
      </c>
      <c r="K11" s="1" t="s">
        <v>379</v>
      </c>
      <c r="L11" s="1" t="s">
        <v>379</v>
      </c>
      <c r="M11" s="1" t="s">
        <v>313</v>
      </c>
      <c r="N11" s="1" t="s">
        <v>313</v>
      </c>
      <c r="O11" s="1" t="s">
        <v>314</v>
      </c>
      <c r="P11" s="1" t="s">
        <v>315</v>
      </c>
      <c r="Q11" s="1" t="s">
        <v>316</v>
      </c>
      <c r="R11" s="1" t="s">
        <v>380</v>
      </c>
      <c r="S11" s="1" t="s">
        <v>318</v>
      </c>
      <c r="T11" s="1" t="s">
        <v>319</v>
      </c>
      <c r="U11" s="1" t="s">
        <v>320</v>
      </c>
      <c r="V11" s="1" t="s">
        <v>335</v>
      </c>
    </row>
    <row r="12" s="1" customFormat="1" spans="1:22">
      <c r="A12" s="3">
        <v>21072640362</v>
      </c>
      <c r="B12" s="1" t="s">
        <v>305</v>
      </c>
      <c r="C12" s="1" t="s">
        <v>381</v>
      </c>
      <c r="D12" s="1" t="s">
        <v>382</v>
      </c>
      <c r="E12" s="1" t="s">
        <v>383</v>
      </c>
      <c r="F12" s="1" t="s">
        <v>305</v>
      </c>
      <c r="G12" s="1" t="s">
        <v>309</v>
      </c>
      <c r="H12" s="1" t="s">
        <v>310</v>
      </c>
      <c r="I12" s="1" t="s">
        <v>384</v>
      </c>
      <c r="J12" s="1" t="s">
        <v>30</v>
      </c>
      <c r="K12" s="1" t="s">
        <v>385</v>
      </c>
      <c r="L12" s="1" t="s">
        <v>385</v>
      </c>
      <c r="M12" s="1" t="s">
        <v>313</v>
      </c>
      <c r="N12" s="1" t="s">
        <v>313</v>
      </c>
      <c r="O12" s="1" t="s">
        <v>314</v>
      </c>
      <c r="P12" s="1" t="s">
        <v>315</v>
      </c>
      <c r="Q12" s="1" t="s">
        <v>316</v>
      </c>
      <c r="R12" s="1" t="s">
        <v>386</v>
      </c>
      <c r="S12" s="1" t="s">
        <v>318</v>
      </c>
      <c r="T12" s="1" t="s">
        <v>319</v>
      </c>
      <c r="U12" s="1" t="s">
        <v>320</v>
      </c>
      <c r="V12" s="1" t="s">
        <v>362</v>
      </c>
    </row>
    <row r="13" s="1" customFormat="1" spans="1:22">
      <c r="A13" s="3">
        <v>21070601983</v>
      </c>
      <c r="B13" s="1" t="s">
        <v>305</v>
      </c>
      <c r="C13" s="1" t="s">
        <v>387</v>
      </c>
      <c r="D13" s="1" t="s">
        <v>388</v>
      </c>
      <c r="E13" s="1" t="s">
        <v>389</v>
      </c>
      <c r="F13" s="1" t="s">
        <v>305</v>
      </c>
      <c r="G13" s="1" t="s">
        <v>309</v>
      </c>
      <c r="H13" s="1" t="s">
        <v>310</v>
      </c>
      <c r="I13" s="1" t="s">
        <v>390</v>
      </c>
      <c r="J13" s="1" t="s">
        <v>30</v>
      </c>
      <c r="K13" s="1" t="s">
        <v>391</v>
      </c>
      <c r="L13" s="1" t="s">
        <v>391</v>
      </c>
      <c r="M13" s="1" t="s">
        <v>313</v>
      </c>
      <c r="N13" s="1" t="s">
        <v>313</v>
      </c>
      <c r="O13" s="1" t="s">
        <v>314</v>
      </c>
      <c r="P13" s="1" t="s">
        <v>315</v>
      </c>
      <c r="Q13" s="1" t="s">
        <v>316</v>
      </c>
      <c r="R13" s="1" t="s">
        <v>392</v>
      </c>
      <c r="S13" s="1" t="s">
        <v>318</v>
      </c>
      <c r="T13" s="1" t="s">
        <v>319</v>
      </c>
      <c r="U13" s="1" t="s">
        <v>320</v>
      </c>
      <c r="V13" s="1" t="s">
        <v>393</v>
      </c>
    </row>
    <row r="14" s="1" customFormat="1" spans="1:22">
      <c r="A14" s="3">
        <v>21069255030</v>
      </c>
      <c r="B14" s="1" t="s">
        <v>305</v>
      </c>
      <c r="C14" s="1" t="s">
        <v>394</v>
      </c>
      <c r="D14" s="1" t="s">
        <v>395</v>
      </c>
      <c r="E14" s="1" t="s">
        <v>396</v>
      </c>
      <c r="F14" s="1" t="s">
        <v>305</v>
      </c>
      <c r="G14" s="1" t="s">
        <v>309</v>
      </c>
      <c r="H14" s="1" t="s">
        <v>310</v>
      </c>
      <c r="I14" s="1" t="s">
        <v>397</v>
      </c>
      <c r="J14" s="1" t="s">
        <v>30</v>
      </c>
      <c r="K14" s="1" t="s">
        <v>398</v>
      </c>
      <c r="L14" s="1" t="s">
        <v>398</v>
      </c>
      <c r="M14" s="1" t="s">
        <v>313</v>
      </c>
      <c r="N14" s="1" t="s">
        <v>313</v>
      </c>
      <c r="O14" s="1" t="s">
        <v>314</v>
      </c>
      <c r="P14" s="1" t="s">
        <v>315</v>
      </c>
      <c r="Q14" s="1" t="s">
        <v>316</v>
      </c>
      <c r="R14" s="1" t="s">
        <v>399</v>
      </c>
      <c r="S14" s="1" t="s">
        <v>318</v>
      </c>
      <c r="T14" s="1" t="s">
        <v>319</v>
      </c>
      <c r="U14" s="1" t="s">
        <v>320</v>
      </c>
      <c r="V14" s="1" t="s">
        <v>400</v>
      </c>
    </row>
    <row r="15" s="1" customFormat="1" spans="1:22">
      <c r="A15" s="3">
        <v>21068620903</v>
      </c>
      <c r="B15" s="1" t="s">
        <v>305</v>
      </c>
      <c r="C15" s="1" t="s">
        <v>401</v>
      </c>
      <c r="D15" s="1" t="s">
        <v>402</v>
      </c>
      <c r="E15" s="1" t="s">
        <v>403</v>
      </c>
      <c r="F15" s="1" t="s">
        <v>305</v>
      </c>
      <c r="G15" s="1" t="s">
        <v>309</v>
      </c>
      <c r="H15" s="1" t="s">
        <v>310</v>
      </c>
      <c r="I15" s="1" t="s">
        <v>404</v>
      </c>
      <c r="J15" s="1" t="s">
        <v>30</v>
      </c>
      <c r="K15" s="1" t="s">
        <v>405</v>
      </c>
      <c r="L15" s="1" t="s">
        <v>405</v>
      </c>
      <c r="M15" s="1" t="s">
        <v>313</v>
      </c>
      <c r="N15" s="1" t="s">
        <v>313</v>
      </c>
      <c r="O15" s="1" t="s">
        <v>314</v>
      </c>
      <c r="P15" s="1" t="s">
        <v>315</v>
      </c>
      <c r="Q15" s="1" t="s">
        <v>316</v>
      </c>
      <c r="R15" s="1" t="s">
        <v>406</v>
      </c>
      <c r="S15" s="1" t="s">
        <v>318</v>
      </c>
      <c r="T15" s="1" t="s">
        <v>319</v>
      </c>
      <c r="U15" s="1" t="s">
        <v>320</v>
      </c>
      <c r="V15" s="1" t="s">
        <v>321</v>
      </c>
    </row>
    <row r="16" s="1" customFormat="1" spans="1:22">
      <c r="A16" s="3">
        <v>21068592544</v>
      </c>
      <c r="B16" s="1" t="s">
        <v>305</v>
      </c>
      <c r="C16" s="1" t="s">
        <v>407</v>
      </c>
      <c r="D16" s="1" t="s">
        <v>408</v>
      </c>
      <c r="E16" s="1" t="s">
        <v>409</v>
      </c>
      <c r="F16" s="1" t="s">
        <v>305</v>
      </c>
      <c r="G16" s="1" t="s">
        <v>309</v>
      </c>
      <c r="H16" s="1" t="s">
        <v>310</v>
      </c>
      <c r="I16" s="1" t="s">
        <v>410</v>
      </c>
      <c r="J16" s="1" t="s">
        <v>30</v>
      </c>
      <c r="K16" s="1" t="s">
        <v>411</v>
      </c>
      <c r="L16" s="1" t="s">
        <v>411</v>
      </c>
      <c r="M16" s="1" t="s">
        <v>313</v>
      </c>
      <c r="N16" s="1" t="s">
        <v>313</v>
      </c>
      <c r="O16" s="1" t="s">
        <v>314</v>
      </c>
      <c r="P16" s="1" t="s">
        <v>315</v>
      </c>
      <c r="Q16" s="1" t="s">
        <v>316</v>
      </c>
      <c r="R16" s="1" t="s">
        <v>412</v>
      </c>
      <c r="S16" s="1" t="s">
        <v>318</v>
      </c>
      <c r="T16" s="1" t="s">
        <v>319</v>
      </c>
      <c r="U16" s="1" t="s">
        <v>320</v>
      </c>
      <c r="V16" s="1" t="s">
        <v>413</v>
      </c>
    </row>
    <row r="17" s="1" customFormat="1" spans="1:22">
      <c r="A17" s="3">
        <v>21068608884</v>
      </c>
      <c r="B17" s="1" t="s">
        <v>305</v>
      </c>
      <c r="C17" s="1" t="s">
        <v>414</v>
      </c>
      <c r="D17" s="1" t="s">
        <v>415</v>
      </c>
      <c r="E17" s="1" t="s">
        <v>416</v>
      </c>
      <c r="F17" s="1" t="s">
        <v>305</v>
      </c>
      <c r="G17" s="1" t="s">
        <v>309</v>
      </c>
      <c r="H17" s="1" t="s">
        <v>310</v>
      </c>
      <c r="I17" s="1" t="s">
        <v>417</v>
      </c>
      <c r="J17" s="1" t="s">
        <v>30</v>
      </c>
      <c r="K17" s="1" t="s">
        <v>418</v>
      </c>
      <c r="L17" s="1" t="s">
        <v>418</v>
      </c>
      <c r="M17" s="1" t="s">
        <v>313</v>
      </c>
      <c r="N17" s="1" t="s">
        <v>313</v>
      </c>
      <c r="O17" s="1" t="s">
        <v>314</v>
      </c>
      <c r="P17" s="1" t="s">
        <v>315</v>
      </c>
      <c r="Q17" s="1" t="s">
        <v>316</v>
      </c>
      <c r="R17" s="1" t="s">
        <v>419</v>
      </c>
      <c r="S17" s="1" t="s">
        <v>318</v>
      </c>
      <c r="T17" s="1" t="s">
        <v>319</v>
      </c>
      <c r="U17" s="1" t="s">
        <v>320</v>
      </c>
      <c r="V17" s="1" t="s">
        <v>362</v>
      </c>
    </row>
    <row r="18" s="1" customFormat="1" spans="1:22">
      <c r="A18" s="3">
        <v>21067226372</v>
      </c>
      <c r="B18" s="1" t="s">
        <v>305</v>
      </c>
      <c r="C18" s="1" t="s">
        <v>420</v>
      </c>
      <c r="D18" s="1" t="s">
        <v>421</v>
      </c>
      <c r="E18" s="1" t="s">
        <v>422</v>
      </c>
      <c r="F18" s="1" t="s">
        <v>305</v>
      </c>
      <c r="G18" s="1" t="s">
        <v>309</v>
      </c>
      <c r="H18" s="1" t="s">
        <v>310</v>
      </c>
      <c r="I18" s="1" t="s">
        <v>423</v>
      </c>
      <c r="J18" s="1" t="s">
        <v>30</v>
      </c>
      <c r="K18" s="1" t="s">
        <v>424</v>
      </c>
      <c r="L18" s="1" t="s">
        <v>424</v>
      </c>
      <c r="M18" s="1" t="s">
        <v>313</v>
      </c>
      <c r="N18" s="1" t="s">
        <v>313</v>
      </c>
      <c r="O18" s="1" t="s">
        <v>314</v>
      </c>
      <c r="P18" s="1" t="s">
        <v>315</v>
      </c>
      <c r="Q18" s="1" t="s">
        <v>316</v>
      </c>
      <c r="R18" s="1" t="s">
        <v>425</v>
      </c>
      <c r="S18" s="1" t="s">
        <v>318</v>
      </c>
      <c r="T18" s="1" t="s">
        <v>319</v>
      </c>
      <c r="U18" s="1" t="s">
        <v>320</v>
      </c>
      <c r="V18" s="1" t="s">
        <v>355</v>
      </c>
    </row>
    <row r="19" s="1" customFormat="1" spans="1:22">
      <c r="A19" s="3">
        <v>21064768603</v>
      </c>
      <c r="B19" s="1" t="s">
        <v>305</v>
      </c>
      <c r="C19" s="1" t="s">
        <v>426</v>
      </c>
      <c r="D19" s="1" t="s">
        <v>427</v>
      </c>
      <c r="E19" s="1" t="s">
        <v>428</v>
      </c>
      <c r="F19" s="1" t="s">
        <v>305</v>
      </c>
      <c r="G19" s="1" t="s">
        <v>309</v>
      </c>
      <c r="H19" s="1" t="s">
        <v>310</v>
      </c>
      <c r="I19" s="1" t="s">
        <v>429</v>
      </c>
      <c r="J19" s="1" t="s">
        <v>30</v>
      </c>
      <c r="K19" s="1" t="s">
        <v>430</v>
      </c>
      <c r="L19" s="1" t="s">
        <v>430</v>
      </c>
      <c r="M19" s="1" t="s">
        <v>313</v>
      </c>
      <c r="N19" s="1" t="s">
        <v>313</v>
      </c>
      <c r="O19" s="1" t="s">
        <v>314</v>
      </c>
      <c r="P19" s="1" t="s">
        <v>315</v>
      </c>
      <c r="Q19" s="1" t="s">
        <v>316</v>
      </c>
      <c r="R19" s="1" t="s">
        <v>431</v>
      </c>
      <c r="S19" s="1" t="s">
        <v>318</v>
      </c>
      <c r="T19" s="1" t="s">
        <v>319</v>
      </c>
      <c r="U19" s="1" t="s">
        <v>320</v>
      </c>
      <c r="V19" s="1" t="s">
        <v>355</v>
      </c>
    </row>
    <row r="20" s="1" customFormat="1" spans="1:22">
      <c r="A20" s="3">
        <v>21044918101</v>
      </c>
      <c r="B20" s="1" t="s">
        <v>432</v>
      </c>
      <c r="C20" s="1" t="s">
        <v>433</v>
      </c>
      <c r="D20" s="1" t="s">
        <v>434</v>
      </c>
      <c r="E20" s="1" t="s">
        <v>435</v>
      </c>
      <c r="F20" s="1" t="s">
        <v>305</v>
      </c>
      <c r="G20" s="1" t="s">
        <v>309</v>
      </c>
      <c r="H20" s="1" t="s">
        <v>310</v>
      </c>
      <c r="I20" s="1" t="s">
        <v>436</v>
      </c>
      <c r="J20" s="1" t="s">
        <v>30</v>
      </c>
      <c r="K20" s="1" t="s">
        <v>437</v>
      </c>
      <c r="L20" s="1" t="s">
        <v>437</v>
      </c>
      <c r="M20" s="1" t="s">
        <v>313</v>
      </c>
      <c r="N20" s="1" t="s">
        <v>313</v>
      </c>
      <c r="O20" s="1" t="s">
        <v>314</v>
      </c>
      <c r="P20" s="1" t="s">
        <v>315</v>
      </c>
      <c r="Q20" s="1" t="s">
        <v>316</v>
      </c>
      <c r="R20" s="1" t="s">
        <v>438</v>
      </c>
      <c r="S20" s="1" t="s">
        <v>318</v>
      </c>
      <c r="T20" s="1" t="s">
        <v>319</v>
      </c>
      <c r="U20" s="1" t="s">
        <v>320</v>
      </c>
      <c r="V20" s="1" t="s">
        <v>439</v>
      </c>
    </row>
    <row r="21" s="1" customFormat="1" spans="1:22">
      <c r="A21" s="3">
        <v>21044802779</v>
      </c>
      <c r="B21" s="1" t="s">
        <v>432</v>
      </c>
      <c r="C21" s="1" t="s">
        <v>440</v>
      </c>
      <c r="D21" s="1" t="s">
        <v>441</v>
      </c>
      <c r="E21" s="1" t="s">
        <v>442</v>
      </c>
      <c r="F21" s="1" t="s">
        <v>432</v>
      </c>
      <c r="G21" s="1" t="s">
        <v>309</v>
      </c>
      <c r="H21" s="1" t="s">
        <v>310</v>
      </c>
      <c r="I21" s="1" t="s">
        <v>443</v>
      </c>
      <c r="J21" s="1" t="s">
        <v>30</v>
      </c>
      <c r="K21" s="1" t="s">
        <v>444</v>
      </c>
      <c r="L21" s="1" t="s">
        <v>444</v>
      </c>
      <c r="M21" s="1" t="s">
        <v>313</v>
      </c>
      <c r="N21" s="1" t="s">
        <v>313</v>
      </c>
      <c r="O21" s="1" t="s">
        <v>314</v>
      </c>
      <c r="P21" s="1" t="s">
        <v>315</v>
      </c>
      <c r="Q21" s="1" t="s">
        <v>316</v>
      </c>
      <c r="R21" s="1" t="s">
        <v>445</v>
      </c>
      <c r="S21" s="1" t="s">
        <v>318</v>
      </c>
      <c r="T21" s="1" t="s">
        <v>319</v>
      </c>
      <c r="U21" s="1" t="s">
        <v>320</v>
      </c>
      <c r="V21" s="1" t="s">
        <v>400</v>
      </c>
    </row>
    <row r="22" s="1" customFormat="1" spans="1:22">
      <c r="A22" s="3">
        <v>21043433407</v>
      </c>
      <c r="B22" s="1" t="s">
        <v>432</v>
      </c>
      <c r="C22" s="1" t="s">
        <v>446</v>
      </c>
      <c r="D22" s="1" t="s">
        <v>447</v>
      </c>
      <c r="E22" s="1" t="s">
        <v>448</v>
      </c>
      <c r="F22" s="1" t="s">
        <v>432</v>
      </c>
      <c r="G22" s="1" t="s">
        <v>309</v>
      </c>
      <c r="H22" s="1" t="s">
        <v>310</v>
      </c>
      <c r="I22" s="1" t="s">
        <v>449</v>
      </c>
      <c r="J22" s="1" t="s">
        <v>30</v>
      </c>
      <c r="K22" s="1" t="s">
        <v>450</v>
      </c>
      <c r="L22" s="1" t="s">
        <v>450</v>
      </c>
      <c r="M22" s="1" t="s">
        <v>313</v>
      </c>
      <c r="N22" s="1" t="s">
        <v>313</v>
      </c>
      <c r="O22" s="1" t="s">
        <v>314</v>
      </c>
      <c r="P22" s="1" t="s">
        <v>315</v>
      </c>
      <c r="Q22" s="1" t="s">
        <v>316</v>
      </c>
      <c r="R22" s="1" t="s">
        <v>451</v>
      </c>
      <c r="S22" s="1" t="s">
        <v>318</v>
      </c>
      <c r="T22" s="1" t="s">
        <v>319</v>
      </c>
      <c r="U22" s="1" t="s">
        <v>320</v>
      </c>
      <c r="V22" s="1" t="s">
        <v>335</v>
      </c>
    </row>
    <row r="23" s="1" customFormat="1" spans="1:22">
      <c r="A23" s="3">
        <v>21043037748</v>
      </c>
      <c r="B23" s="1" t="s">
        <v>432</v>
      </c>
      <c r="C23" s="1" t="s">
        <v>452</v>
      </c>
      <c r="D23" s="1" t="s">
        <v>453</v>
      </c>
      <c r="E23" s="1" t="s">
        <v>454</v>
      </c>
      <c r="F23" s="1" t="s">
        <v>305</v>
      </c>
      <c r="G23" s="1" t="s">
        <v>309</v>
      </c>
      <c r="H23" s="1" t="s">
        <v>310</v>
      </c>
      <c r="I23" s="1" t="s">
        <v>455</v>
      </c>
      <c r="J23" s="1" t="s">
        <v>30</v>
      </c>
      <c r="K23" s="1" t="s">
        <v>456</v>
      </c>
      <c r="L23" s="1" t="s">
        <v>456</v>
      </c>
      <c r="M23" s="1" t="s">
        <v>313</v>
      </c>
      <c r="N23" s="1" t="s">
        <v>313</v>
      </c>
      <c r="O23" s="1" t="s">
        <v>314</v>
      </c>
      <c r="P23" s="1" t="s">
        <v>315</v>
      </c>
      <c r="Q23" s="1" t="s">
        <v>316</v>
      </c>
      <c r="R23" s="1" t="s">
        <v>457</v>
      </c>
      <c r="S23" s="1" t="s">
        <v>318</v>
      </c>
      <c r="T23" s="1" t="s">
        <v>319</v>
      </c>
      <c r="U23" s="1" t="s">
        <v>320</v>
      </c>
      <c r="V23" s="1" t="s">
        <v>355</v>
      </c>
    </row>
    <row r="24" s="1" customFormat="1" spans="1:22">
      <c r="A24" s="3">
        <v>21042282132</v>
      </c>
      <c r="B24" s="1" t="s">
        <v>432</v>
      </c>
      <c r="C24" s="1" t="s">
        <v>458</v>
      </c>
      <c r="D24" s="1" t="s">
        <v>459</v>
      </c>
      <c r="E24" s="1" t="s">
        <v>460</v>
      </c>
      <c r="F24" s="1" t="s">
        <v>305</v>
      </c>
      <c r="G24" s="1" t="s">
        <v>309</v>
      </c>
      <c r="H24" s="1" t="s">
        <v>310</v>
      </c>
      <c r="I24" s="1" t="s">
        <v>461</v>
      </c>
      <c r="J24" s="1" t="s">
        <v>30</v>
      </c>
      <c r="K24" s="1" t="s">
        <v>462</v>
      </c>
      <c r="L24" s="1" t="s">
        <v>462</v>
      </c>
      <c r="M24" s="1" t="s">
        <v>313</v>
      </c>
      <c r="N24" s="1" t="s">
        <v>313</v>
      </c>
      <c r="O24" s="1" t="s">
        <v>314</v>
      </c>
      <c r="P24" s="1" t="s">
        <v>315</v>
      </c>
      <c r="Q24" s="1" t="s">
        <v>316</v>
      </c>
      <c r="R24" s="1" t="s">
        <v>463</v>
      </c>
      <c r="S24" s="1" t="s">
        <v>318</v>
      </c>
      <c r="T24" s="1" t="s">
        <v>319</v>
      </c>
      <c r="U24" s="1" t="s">
        <v>320</v>
      </c>
      <c r="V24" s="1" t="s">
        <v>464</v>
      </c>
    </row>
    <row r="25" s="1" customFormat="1" spans="1:22">
      <c r="A25" s="3">
        <v>21041004361</v>
      </c>
      <c r="B25" s="1" t="s">
        <v>432</v>
      </c>
      <c r="C25" s="1" t="s">
        <v>465</v>
      </c>
      <c r="D25" s="1" t="s">
        <v>466</v>
      </c>
      <c r="E25" s="1" t="s">
        <v>467</v>
      </c>
      <c r="F25" s="1" t="s">
        <v>432</v>
      </c>
      <c r="G25" s="1" t="s">
        <v>309</v>
      </c>
      <c r="H25" s="1" t="s">
        <v>310</v>
      </c>
      <c r="I25" s="1" t="s">
        <v>468</v>
      </c>
      <c r="J25" s="1" t="s">
        <v>30</v>
      </c>
      <c r="K25" s="1" t="s">
        <v>469</v>
      </c>
      <c r="L25" s="1" t="s">
        <v>469</v>
      </c>
      <c r="M25" s="1" t="s">
        <v>313</v>
      </c>
      <c r="N25" s="1" t="s">
        <v>313</v>
      </c>
      <c r="O25" s="1" t="s">
        <v>314</v>
      </c>
      <c r="P25" s="1" t="s">
        <v>315</v>
      </c>
      <c r="Q25" s="1" t="s">
        <v>316</v>
      </c>
      <c r="R25" s="1" t="s">
        <v>470</v>
      </c>
      <c r="S25" s="1" t="s">
        <v>318</v>
      </c>
      <c r="T25" s="1" t="s">
        <v>319</v>
      </c>
      <c r="U25" s="1" t="s">
        <v>320</v>
      </c>
      <c r="V25" s="1" t="s">
        <v>471</v>
      </c>
    </row>
    <row r="26" s="1" customFormat="1" spans="1:22">
      <c r="A26" s="3">
        <v>21038989477</v>
      </c>
      <c r="B26" s="1" t="s">
        <v>472</v>
      </c>
      <c r="C26" s="1" t="s">
        <v>473</v>
      </c>
      <c r="D26" s="1" t="s">
        <v>474</v>
      </c>
      <c r="E26" s="1" t="s">
        <v>475</v>
      </c>
      <c r="F26" s="1" t="s">
        <v>305</v>
      </c>
      <c r="G26" s="1" t="s">
        <v>309</v>
      </c>
      <c r="H26" s="1" t="s">
        <v>310</v>
      </c>
      <c r="I26" s="1" t="s">
        <v>476</v>
      </c>
      <c r="J26" s="1" t="s">
        <v>30</v>
      </c>
      <c r="K26" s="1" t="s">
        <v>477</v>
      </c>
      <c r="L26" s="1" t="s">
        <v>477</v>
      </c>
      <c r="M26" s="1" t="s">
        <v>313</v>
      </c>
      <c r="N26" s="1" t="s">
        <v>313</v>
      </c>
      <c r="O26" s="1" t="s">
        <v>314</v>
      </c>
      <c r="P26" s="1" t="s">
        <v>315</v>
      </c>
      <c r="Q26" s="1" t="s">
        <v>316</v>
      </c>
      <c r="R26" s="1" t="s">
        <v>478</v>
      </c>
      <c r="S26" s="1" t="s">
        <v>318</v>
      </c>
      <c r="T26" s="1" t="s">
        <v>319</v>
      </c>
      <c r="U26" s="1" t="s">
        <v>320</v>
      </c>
      <c r="V26" s="1" t="s">
        <v>479</v>
      </c>
    </row>
    <row r="27" s="1" customFormat="1" spans="1:22">
      <c r="A27" s="3">
        <v>21035976574</v>
      </c>
      <c r="B27" s="1" t="s">
        <v>472</v>
      </c>
      <c r="C27" s="1" t="s">
        <v>480</v>
      </c>
      <c r="D27" s="1" t="s">
        <v>481</v>
      </c>
      <c r="E27" s="1" t="s">
        <v>482</v>
      </c>
      <c r="F27" s="1" t="s">
        <v>472</v>
      </c>
      <c r="G27" s="1" t="s">
        <v>309</v>
      </c>
      <c r="H27" s="1" t="s">
        <v>310</v>
      </c>
      <c r="I27" s="1" t="s">
        <v>483</v>
      </c>
      <c r="J27" s="1" t="s">
        <v>30</v>
      </c>
      <c r="K27" s="1" t="s">
        <v>484</v>
      </c>
      <c r="L27" s="1" t="s">
        <v>484</v>
      </c>
      <c r="M27" s="1" t="s">
        <v>313</v>
      </c>
      <c r="N27" s="1" t="s">
        <v>313</v>
      </c>
      <c r="O27" s="1" t="s">
        <v>314</v>
      </c>
      <c r="P27" s="1" t="s">
        <v>315</v>
      </c>
      <c r="Q27" s="1" t="s">
        <v>316</v>
      </c>
      <c r="R27" s="1" t="s">
        <v>485</v>
      </c>
      <c r="S27" s="1" t="s">
        <v>318</v>
      </c>
      <c r="T27" s="1" t="s">
        <v>319</v>
      </c>
      <c r="U27" s="1" t="s">
        <v>320</v>
      </c>
      <c r="V27" s="1" t="s">
        <v>335</v>
      </c>
    </row>
    <row r="28" s="1" customFormat="1" spans="1:22">
      <c r="A28" s="3">
        <v>18910102077</v>
      </c>
      <c r="B28" s="1" t="s">
        <v>486</v>
      </c>
      <c r="C28" s="1" t="s">
        <v>487</v>
      </c>
      <c r="D28" s="1" t="s">
        <v>488</v>
      </c>
      <c r="E28" s="1" t="s">
        <v>489</v>
      </c>
      <c r="F28" s="1" t="s">
        <v>472</v>
      </c>
      <c r="G28" s="1" t="s">
        <v>309</v>
      </c>
      <c r="H28" s="1" t="s">
        <v>310</v>
      </c>
      <c r="I28" s="1" t="s">
        <v>490</v>
      </c>
      <c r="J28" s="1" t="s">
        <v>30</v>
      </c>
      <c r="K28" s="1" t="s">
        <v>491</v>
      </c>
      <c r="L28" s="1" t="s">
        <v>491</v>
      </c>
      <c r="M28" s="1" t="s">
        <v>313</v>
      </c>
      <c r="N28" s="1" t="s">
        <v>313</v>
      </c>
      <c r="O28" s="1" t="s">
        <v>314</v>
      </c>
      <c r="P28" s="1" t="s">
        <v>315</v>
      </c>
      <c r="Q28" s="1" t="s">
        <v>316</v>
      </c>
      <c r="R28" s="1" t="s">
        <v>492</v>
      </c>
      <c r="S28" s="1" t="s">
        <v>318</v>
      </c>
      <c r="T28" s="1" t="s">
        <v>319</v>
      </c>
      <c r="U28" s="1" t="s">
        <v>493</v>
      </c>
      <c r="V28" s="1" t="s">
        <v>335</v>
      </c>
    </row>
    <row r="29" s="1" customFormat="1" spans="1:22">
      <c r="A29" s="3">
        <v>21035116500</v>
      </c>
      <c r="B29" s="1" t="s">
        <v>472</v>
      </c>
      <c r="C29" s="1" t="s">
        <v>494</v>
      </c>
      <c r="D29" s="1" t="s">
        <v>495</v>
      </c>
      <c r="E29" s="1" t="s">
        <v>496</v>
      </c>
      <c r="F29" s="1" t="s">
        <v>472</v>
      </c>
      <c r="G29" s="1" t="s">
        <v>309</v>
      </c>
      <c r="H29" s="1" t="s">
        <v>310</v>
      </c>
      <c r="I29" s="1" t="s">
        <v>497</v>
      </c>
      <c r="J29" s="1" t="s">
        <v>30</v>
      </c>
      <c r="K29" s="1" t="s">
        <v>498</v>
      </c>
      <c r="L29" s="1" t="s">
        <v>498</v>
      </c>
      <c r="M29" s="1" t="s">
        <v>313</v>
      </c>
      <c r="N29" s="1" t="s">
        <v>313</v>
      </c>
      <c r="O29" s="1" t="s">
        <v>314</v>
      </c>
      <c r="P29" s="1" t="s">
        <v>315</v>
      </c>
      <c r="Q29" s="1" t="s">
        <v>316</v>
      </c>
      <c r="R29" s="1" t="s">
        <v>499</v>
      </c>
      <c r="S29" s="1" t="s">
        <v>318</v>
      </c>
      <c r="T29" s="1" t="s">
        <v>319</v>
      </c>
      <c r="U29" s="1" t="s">
        <v>320</v>
      </c>
      <c r="V29" s="1" t="s">
        <v>335</v>
      </c>
    </row>
    <row r="30" s="1" customFormat="1" spans="1:22">
      <c r="A30" s="3">
        <v>17936395003</v>
      </c>
      <c r="B30" s="1" t="s">
        <v>500</v>
      </c>
      <c r="C30" s="1" t="s">
        <v>501</v>
      </c>
      <c r="D30" s="1" t="s">
        <v>502</v>
      </c>
      <c r="E30" s="1" t="s">
        <v>503</v>
      </c>
      <c r="F30" s="1" t="s">
        <v>432</v>
      </c>
      <c r="G30" s="1" t="s">
        <v>309</v>
      </c>
      <c r="H30" s="1" t="s">
        <v>310</v>
      </c>
      <c r="I30" s="1" t="s">
        <v>314</v>
      </c>
      <c r="J30" s="1" t="s">
        <v>30</v>
      </c>
      <c r="K30" s="1" t="s">
        <v>314</v>
      </c>
      <c r="L30" s="1" t="s">
        <v>314</v>
      </c>
      <c r="M30" s="1" t="s">
        <v>313</v>
      </c>
      <c r="N30" s="1" t="s">
        <v>313</v>
      </c>
      <c r="O30" s="1" t="s">
        <v>314</v>
      </c>
      <c r="P30" s="1" t="s">
        <v>315</v>
      </c>
      <c r="Q30" s="1" t="s">
        <v>316</v>
      </c>
      <c r="R30" s="1" t="s">
        <v>504</v>
      </c>
      <c r="S30" s="1" t="s">
        <v>318</v>
      </c>
      <c r="T30" s="1" t="s">
        <v>319</v>
      </c>
      <c r="U30" s="1" t="s">
        <v>320</v>
      </c>
      <c r="V30" s="1" t="s">
        <v>464</v>
      </c>
    </row>
    <row r="31" s="1" customFormat="1" spans="1:22">
      <c r="A31" s="3">
        <v>18606331571</v>
      </c>
      <c r="B31" s="1" t="s">
        <v>505</v>
      </c>
      <c r="C31" s="1" t="s">
        <v>506</v>
      </c>
      <c r="D31" s="1" t="s">
        <v>507</v>
      </c>
      <c r="E31" s="1" t="s">
        <v>508</v>
      </c>
      <c r="F31" s="1" t="s">
        <v>305</v>
      </c>
      <c r="G31" s="1" t="s">
        <v>309</v>
      </c>
      <c r="H31" s="1" t="s">
        <v>310</v>
      </c>
      <c r="I31" s="1" t="s">
        <v>509</v>
      </c>
      <c r="J31" s="1" t="s">
        <v>30</v>
      </c>
      <c r="K31" s="1" t="s">
        <v>510</v>
      </c>
      <c r="L31" s="1" t="s">
        <v>510</v>
      </c>
      <c r="M31" s="1" t="s">
        <v>313</v>
      </c>
      <c r="N31" s="1" t="s">
        <v>313</v>
      </c>
      <c r="O31" s="1" t="s">
        <v>314</v>
      </c>
      <c r="P31" s="1" t="s">
        <v>315</v>
      </c>
      <c r="Q31" s="1" t="s">
        <v>316</v>
      </c>
      <c r="R31" s="1" t="s">
        <v>511</v>
      </c>
      <c r="S31" s="1" t="s">
        <v>318</v>
      </c>
      <c r="T31" s="1" t="s">
        <v>319</v>
      </c>
      <c r="U31" s="1" t="s">
        <v>320</v>
      </c>
      <c r="V31" s="1" t="s">
        <v>393</v>
      </c>
    </row>
    <row r="32" s="1" customFormat="1" spans="1:22">
      <c r="A32" s="3">
        <v>21016680289</v>
      </c>
      <c r="B32" s="1" t="s">
        <v>512</v>
      </c>
      <c r="C32" s="1" t="s">
        <v>513</v>
      </c>
      <c r="D32" s="1" t="s">
        <v>514</v>
      </c>
      <c r="E32" s="1" t="s">
        <v>515</v>
      </c>
      <c r="F32" s="1" t="s">
        <v>512</v>
      </c>
      <c r="G32" s="1" t="s">
        <v>309</v>
      </c>
      <c r="H32" s="1" t="s">
        <v>310</v>
      </c>
      <c r="I32" s="1" t="s">
        <v>516</v>
      </c>
      <c r="J32" s="1" t="s">
        <v>30</v>
      </c>
      <c r="K32" s="1" t="s">
        <v>517</v>
      </c>
      <c r="L32" s="1" t="s">
        <v>517</v>
      </c>
      <c r="M32" s="1" t="s">
        <v>313</v>
      </c>
      <c r="N32" s="1" t="s">
        <v>313</v>
      </c>
      <c r="O32" s="1" t="s">
        <v>314</v>
      </c>
      <c r="P32" s="1" t="s">
        <v>315</v>
      </c>
      <c r="Q32" s="1" t="s">
        <v>316</v>
      </c>
      <c r="R32" s="1" t="s">
        <v>518</v>
      </c>
      <c r="S32" s="1" t="s">
        <v>318</v>
      </c>
      <c r="T32" s="1" t="s">
        <v>319</v>
      </c>
      <c r="U32" s="1" t="s">
        <v>320</v>
      </c>
      <c r="V32" s="1" t="s">
        <v>362</v>
      </c>
    </row>
    <row r="33" s="1" customFormat="1" spans="1:22">
      <c r="A33" s="3">
        <v>18910867259</v>
      </c>
      <c r="B33" s="1" t="s">
        <v>519</v>
      </c>
      <c r="C33" s="1" t="s">
        <v>520</v>
      </c>
      <c r="D33" s="1" t="s">
        <v>521</v>
      </c>
      <c r="E33" s="1" t="s">
        <v>522</v>
      </c>
      <c r="F33" s="1" t="s">
        <v>305</v>
      </c>
      <c r="G33" s="1" t="s">
        <v>309</v>
      </c>
      <c r="H33" s="1" t="s">
        <v>310</v>
      </c>
      <c r="I33" s="1" t="s">
        <v>523</v>
      </c>
      <c r="J33" s="1" t="s">
        <v>30</v>
      </c>
      <c r="K33" s="1" t="s">
        <v>524</v>
      </c>
      <c r="L33" s="1" t="s">
        <v>524</v>
      </c>
      <c r="M33" s="1" t="s">
        <v>313</v>
      </c>
      <c r="N33" s="1" t="s">
        <v>313</v>
      </c>
      <c r="O33" s="1" t="s">
        <v>314</v>
      </c>
      <c r="P33" s="1" t="s">
        <v>315</v>
      </c>
      <c r="Q33" s="1" t="s">
        <v>316</v>
      </c>
      <c r="R33" s="1" t="s">
        <v>525</v>
      </c>
      <c r="S33" s="1" t="s">
        <v>318</v>
      </c>
      <c r="T33" s="1" t="s">
        <v>319</v>
      </c>
      <c r="U33" s="1" t="s">
        <v>320</v>
      </c>
      <c r="V33" s="1" t="s">
        <v>526</v>
      </c>
    </row>
    <row r="34" s="1" customFormat="1" spans="1:22">
      <c r="A34" s="3">
        <v>21027160445</v>
      </c>
      <c r="B34" s="1" t="s">
        <v>527</v>
      </c>
      <c r="C34" s="1" t="s">
        <v>528</v>
      </c>
      <c r="D34" s="1" t="s">
        <v>529</v>
      </c>
      <c r="E34" s="1" t="s">
        <v>530</v>
      </c>
      <c r="F34" s="1" t="s">
        <v>432</v>
      </c>
      <c r="G34" s="1" t="s">
        <v>309</v>
      </c>
      <c r="H34" s="1" t="s">
        <v>310</v>
      </c>
      <c r="I34" s="1" t="s">
        <v>531</v>
      </c>
      <c r="J34" s="1" t="s">
        <v>30</v>
      </c>
      <c r="K34" s="1" t="s">
        <v>532</v>
      </c>
      <c r="L34" s="1" t="s">
        <v>532</v>
      </c>
      <c r="M34" s="1" t="s">
        <v>313</v>
      </c>
      <c r="N34" s="1" t="s">
        <v>313</v>
      </c>
      <c r="O34" s="1" t="s">
        <v>314</v>
      </c>
      <c r="P34" s="1" t="s">
        <v>315</v>
      </c>
      <c r="Q34" s="1" t="s">
        <v>316</v>
      </c>
      <c r="R34" s="1" t="s">
        <v>533</v>
      </c>
      <c r="S34" s="1" t="s">
        <v>318</v>
      </c>
      <c r="T34" s="1" t="s">
        <v>319</v>
      </c>
      <c r="U34" s="1" t="s">
        <v>320</v>
      </c>
      <c r="V34" s="1" t="s">
        <v>534</v>
      </c>
    </row>
    <row r="35" s="1" customFormat="1" spans="1:22">
      <c r="A35" s="3">
        <v>21017303565</v>
      </c>
      <c r="B35" s="1" t="s">
        <v>512</v>
      </c>
      <c r="C35" s="1" t="s">
        <v>535</v>
      </c>
      <c r="D35" s="1" t="s">
        <v>536</v>
      </c>
      <c r="E35" s="1" t="s">
        <v>537</v>
      </c>
      <c r="F35" s="1" t="s">
        <v>472</v>
      </c>
      <c r="G35" s="1" t="s">
        <v>309</v>
      </c>
      <c r="H35" s="1" t="s">
        <v>310</v>
      </c>
      <c r="I35" s="1" t="s">
        <v>538</v>
      </c>
      <c r="J35" s="1" t="s">
        <v>30</v>
      </c>
      <c r="K35" s="1" t="s">
        <v>539</v>
      </c>
      <c r="L35" s="1" t="s">
        <v>539</v>
      </c>
      <c r="M35" s="1" t="s">
        <v>313</v>
      </c>
      <c r="N35" s="1" t="s">
        <v>313</v>
      </c>
      <c r="O35" s="1" t="s">
        <v>314</v>
      </c>
      <c r="P35" s="1" t="s">
        <v>315</v>
      </c>
      <c r="Q35" s="1" t="s">
        <v>316</v>
      </c>
      <c r="R35" s="1" t="s">
        <v>540</v>
      </c>
      <c r="S35" s="1" t="s">
        <v>318</v>
      </c>
      <c r="T35" s="1" t="s">
        <v>319</v>
      </c>
      <c r="U35" s="1" t="s">
        <v>320</v>
      </c>
      <c r="V35" s="1" t="s">
        <v>541</v>
      </c>
    </row>
    <row r="36" s="1" customFormat="1" spans="1:22">
      <c r="A36" s="3">
        <v>18173435600</v>
      </c>
      <c r="B36" s="1" t="s">
        <v>542</v>
      </c>
      <c r="C36" s="1" t="s">
        <v>543</v>
      </c>
      <c r="D36" s="1" t="s">
        <v>544</v>
      </c>
      <c r="E36" s="1" t="s">
        <v>545</v>
      </c>
      <c r="F36" s="1" t="s">
        <v>432</v>
      </c>
      <c r="G36" s="1" t="s">
        <v>309</v>
      </c>
      <c r="H36" s="1" t="s">
        <v>310</v>
      </c>
      <c r="I36" s="1" t="s">
        <v>546</v>
      </c>
      <c r="J36" s="1" t="s">
        <v>30</v>
      </c>
      <c r="K36" s="1" t="s">
        <v>547</v>
      </c>
      <c r="L36" s="1" t="s">
        <v>547</v>
      </c>
      <c r="M36" s="1" t="s">
        <v>313</v>
      </c>
      <c r="N36" s="1" t="s">
        <v>313</v>
      </c>
      <c r="O36" s="1" t="s">
        <v>314</v>
      </c>
      <c r="P36" s="1" t="s">
        <v>315</v>
      </c>
      <c r="Q36" s="1" t="s">
        <v>316</v>
      </c>
      <c r="R36" s="1" t="s">
        <v>548</v>
      </c>
      <c r="S36" s="1" t="s">
        <v>318</v>
      </c>
      <c r="T36" s="1" t="s">
        <v>319</v>
      </c>
      <c r="U36" s="1" t="s">
        <v>320</v>
      </c>
      <c r="V36" s="1" t="s">
        <v>355</v>
      </c>
    </row>
    <row r="37" s="1" customFormat="1" spans="1:22">
      <c r="A37" s="3">
        <v>18607428795</v>
      </c>
      <c r="B37" s="1" t="s">
        <v>549</v>
      </c>
      <c r="C37" s="1" t="s">
        <v>550</v>
      </c>
      <c r="D37" s="1" t="s">
        <v>551</v>
      </c>
      <c r="E37" s="1" t="s">
        <v>552</v>
      </c>
      <c r="F37" s="1" t="s">
        <v>472</v>
      </c>
      <c r="G37" s="1" t="s">
        <v>309</v>
      </c>
      <c r="H37" s="1" t="s">
        <v>310</v>
      </c>
      <c r="I37" s="1" t="s">
        <v>553</v>
      </c>
      <c r="J37" s="1" t="s">
        <v>30</v>
      </c>
      <c r="K37" s="1" t="s">
        <v>554</v>
      </c>
      <c r="L37" s="1" t="s">
        <v>554</v>
      </c>
      <c r="M37" s="1" t="s">
        <v>313</v>
      </c>
      <c r="N37" s="1" t="s">
        <v>313</v>
      </c>
      <c r="O37" s="1" t="s">
        <v>314</v>
      </c>
      <c r="P37" s="1" t="s">
        <v>315</v>
      </c>
      <c r="Q37" s="1" t="s">
        <v>316</v>
      </c>
      <c r="R37" s="1" t="s">
        <v>555</v>
      </c>
      <c r="S37" s="1" t="s">
        <v>318</v>
      </c>
      <c r="T37" s="1" t="s">
        <v>319</v>
      </c>
      <c r="U37" s="1" t="s">
        <v>320</v>
      </c>
      <c r="V37" s="1" t="s">
        <v>393</v>
      </c>
    </row>
    <row r="38" s="1" customFormat="1" spans="1:22">
      <c r="A38" s="3">
        <v>18887945806</v>
      </c>
      <c r="B38" s="1" t="s">
        <v>556</v>
      </c>
      <c r="C38" s="1" t="s">
        <v>557</v>
      </c>
      <c r="D38" s="1" t="s">
        <v>558</v>
      </c>
      <c r="E38" s="1" t="s">
        <v>559</v>
      </c>
      <c r="F38" s="1" t="s">
        <v>432</v>
      </c>
      <c r="G38" s="1" t="s">
        <v>309</v>
      </c>
      <c r="H38" s="1" t="s">
        <v>310</v>
      </c>
      <c r="I38" s="1" t="s">
        <v>560</v>
      </c>
      <c r="J38" s="1" t="s">
        <v>30</v>
      </c>
      <c r="K38" s="1" t="s">
        <v>561</v>
      </c>
      <c r="L38" s="1" t="s">
        <v>561</v>
      </c>
      <c r="M38" s="1" t="s">
        <v>313</v>
      </c>
      <c r="N38" s="1" t="s">
        <v>313</v>
      </c>
      <c r="O38" s="1" t="s">
        <v>314</v>
      </c>
      <c r="P38" s="1" t="s">
        <v>315</v>
      </c>
      <c r="Q38" s="1" t="s">
        <v>316</v>
      </c>
      <c r="R38" s="1" t="s">
        <v>562</v>
      </c>
      <c r="S38" s="1" t="s">
        <v>318</v>
      </c>
      <c r="T38" s="1" t="s">
        <v>319</v>
      </c>
      <c r="U38" s="1" t="s">
        <v>320</v>
      </c>
      <c r="V38" s="1" t="s">
        <v>563</v>
      </c>
    </row>
    <row r="39" s="1" customFormat="1" spans="1:22">
      <c r="A39" s="3">
        <v>18883962759</v>
      </c>
      <c r="B39" s="1" t="s">
        <v>556</v>
      </c>
      <c r="C39" s="1" t="s">
        <v>564</v>
      </c>
      <c r="D39" s="1" t="s">
        <v>565</v>
      </c>
      <c r="E39" s="1" t="s">
        <v>566</v>
      </c>
      <c r="F39" s="1" t="s">
        <v>305</v>
      </c>
      <c r="G39" s="1" t="s">
        <v>309</v>
      </c>
      <c r="H39" s="1" t="s">
        <v>310</v>
      </c>
      <c r="I39" s="1" t="s">
        <v>567</v>
      </c>
      <c r="J39" s="1" t="s">
        <v>30</v>
      </c>
      <c r="K39" s="1" t="s">
        <v>568</v>
      </c>
      <c r="L39" s="1" t="s">
        <v>568</v>
      </c>
      <c r="M39" s="1" t="s">
        <v>313</v>
      </c>
      <c r="N39" s="1" t="s">
        <v>313</v>
      </c>
      <c r="O39" s="1" t="s">
        <v>314</v>
      </c>
      <c r="P39" s="1" t="s">
        <v>315</v>
      </c>
      <c r="Q39" s="1" t="s">
        <v>316</v>
      </c>
      <c r="R39" s="1" t="s">
        <v>569</v>
      </c>
      <c r="S39" s="1" t="s">
        <v>318</v>
      </c>
      <c r="T39" s="1" t="s">
        <v>319</v>
      </c>
      <c r="U39" s="1" t="s">
        <v>320</v>
      </c>
      <c r="V39" s="1" t="s">
        <v>393</v>
      </c>
    </row>
    <row r="40" s="1" customFormat="1" spans="1:22">
      <c r="A40" s="3">
        <v>18910986367</v>
      </c>
      <c r="B40" s="1" t="s">
        <v>519</v>
      </c>
      <c r="C40" s="1" t="s">
        <v>570</v>
      </c>
      <c r="D40" s="1" t="s">
        <v>565</v>
      </c>
      <c r="E40" s="1" t="s">
        <v>571</v>
      </c>
      <c r="F40" s="1" t="s">
        <v>432</v>
      </c>
      <c r="G40" s="1" t="s">
        <v>309</v>
      </c>
      <c r="H40" s="1" t="s">
        <v>310</v>
      </c>
      <c r="I40" s="1" t="s">
        <v>572</v>
      </c>
      <c r="J40" s="1" t="s">
        <v>30</v>
      </c>
      <c r="K40" s="1" t="s">
        <v>573</v>
      </c>
      <c r="L40" s="1" t="s">
        <v>573</v>
      </c>
      <c r="M40" s="1" t="s">
        <v>313</v>
      </c>
      <c r="N40" s="1" t="s">
        <v>313</v>
      </c>
      <c r="O40" s="1" t="s">
        <v>314</v>
      </c>
      <c r="P40" s="1" t="s">
        <v>315</v>
      </c>
      <c r="Q40" s="1" t="s">
        <v>316</v>
      </c>
      <c r="R40" s="1" t="s">
        <v>574</v>
      </c>
      <c r="S40" s="1" t="s">
        <v>318</v>
      </c>
      <c r="T40" s="1" t="s">
        <v>319</v>
      </c>
      <c r="U40" s="1" t="s">
        <v>320</v>
      </c>
      <c r="V40" s="1" t="s">
        <v>393</v>
      </c>
    </row>
    <row r="41" s="1" customFormat="1" spans="1:22">
      <c r="A41" s="3">
        <v>21011687746</v>
      </c>
      <c r="B41" s="1" t="s">
        <v>512</v>
      </c>
      <c r="C41" s="1" t="s">
        <v>575</v>
      </c>
      <c r="D41" s="1" t="s">
        <v>576</v>
      </c>
      <c r="E41" s="1" t="s">
        <v>577</v>
      </c>
      <c r="F41" s="1" t="s">
        <v>305</v>
      </c>
      <c r="G41" s="1" t="s">
        <v>309</v>
      </c>
      <c r="H41" s="1" t="s">
        <v>310</v>
      </c>
      <c r="I41" s="1" t="s">
        <v>578</v>
      </c>
      <c r="J41" s="1" t="s">
        <v>30</v>
      </c>
      <c r="K41" s="1" t="s">
        <v>579</v>
      </c>
      <c r="L41" s="1" t="s">
        <v>579</v>
      </c>
      <c r="M41" s="1" t="s">
        <v>313</v>
      </c>
      <c r="N41" s="1" t="s">
        <v>313</v>
      </c>
      <c r="O41" s="1" t="s">
        <v>314</v>
      </c>
      <c r="P41" s="1" t="s">
        <v>315</v>
      </c>
      <c r="Q41" s="1" t="s">
        <v>316</v>
      </c>
      <c r="R41" s="1" t="s">
        <v>580</v>
      </c>
      <c r="S41" s="1" t="s">
        <v>318</v>
      </c>
      <c r="T41" s="1" t="s">
        <v>319</v>
      </c>
      <c r="U41" s="1" t="s">
        <v>320</v>
      </c>
      <c r="V41" s="1" t="s">
        <v>355</v>
      </c>
    </row>
    <row r="42" s="1" customFormat="1" spans="1:22">
      <c r="A42" s="3">
        <v>21038817018</v>
      </c>
      <c r="B42" s="1" t="s">
        <v>472</v>
      </c>
      <c r="C42" s="1" t="s">
        <v>581</v>
      </c>
      <c r="D42" s="1" t="s">
        <v>307</v>
      </c>
      <c r="E42" s="1" t="s">
        <v>582</v>
      </c>
      <c r="F42" s="1" t="s">
        <v>432</v>
      </c>
      <c r="G42" s="1" t="s">
        <v>309</v>
      </c>
      <c r="H42" s="1" t="s">
        <v>310</v>
      </c>
      <c r="I42" s="1" t="s">
        <v>583</v>
      </c>
      <c r="J42" s="1" t="s">
        <v>30</v>
      </c>
      <c r="K42" s="1" t="s">
        <v>584</v>
      </c>
      <c r="L42" s="1" t="s">
        <v>584</v>
      </c>
      <c r="M42" s="1" t="s">
        <v>313</v>
      </c>
      <c r="N42" s="1" t="s">
        <v>313</v>
      </c>
      <c r="O42" s="1" t="s">
        <v>314</v>
      </c>
      <c r="P42" s="1" t="s">
        <v>315</v>
      </c>
      <c r="Q42" s="1" t="s">
        <v>316</v>
      </c>
      <c r="R42" s="1" t="s">
        <v>585</v>
      </c>
      <c r="S42" s="1" t="s">
        <v>318</v>
      </c>
      <c r="T42" s="1" t="s">
        <v>319</v>
      </c>
      <c r="U42" s="1" t="s">
        <v>320</v>
      </c>
      <c r="V42" s="1" t="s">
        <v>321</v>
      </c>
    </row>
    <row r="43" s="1" customFormat="1" spans="1:22">
      <c r="A43" s="3">
        <v>21038433458</v>
      </c>
      <c r="B43" s="1" t="s">
        <v>472</v>
      </c>
      <c r="C43" s="1" t="s">
        <v>586</v>
      </c>
      <c r="D43" s="1" t="s">
        <v>587</v>
      </c>
      <c r="E43" s="1" t="s">
        <v>588</v>
      </c>
      <c r="F43" s="1" t="s">
        <v>472</v>
      </c>
      <c r="G43" s="1" t="s">
        <v>309</v>
      </c>
      <c r="H43" s="1" t="s">
        <v>310</v>
      </c>
      <c r="I43" s="1" t="s">
        <v>589</v>
      </c>
      <c r="J43" s="1" t="s">
        <v>30</v>
      </c>
      <c r="K43" s="1" t="s">
        <v>590</v>
      </c>
      <c r="L43" s="1" t="s">
        <v>590</v>
      </c>
      <c r="M43" s="1" t="s">
        <v>313</v>
      </c>
      <c r="N43" s="1" t="s">
        <v>313</v>
      </c>
      <c r="O43" s="1" t="s">
        <v>314</v>
      </c>
      <c r="P43" s="1" t="s">
        <v>315</v>
      </c>
      <c r="Q43" s="1" t="s">
        <v>316</v>
      </c>
      <c r="R43" s="1" t="s">
        <v>591</v>
      </c>
      <c r="S43" s="1" t="s">
        <v>318</v>
      </c>
      <c r="T43" s="1" t="s">
        <v>319</v>
      </c>
      <c r="U43" s="1" t="s">
        <v>320</v>
      </c>
      <c r="V43" s="1" t="s">
        <v>592</v>
      </c>
    </row>
    <row r="44" s="1" customFormat="1" spans="1:22">
      <c r="A44" s="3">
        <v>18914812582</v>
      </c>
      <c r="B44" s="1" t="s">
        <v>593</v>
      </c>
      <c r="C44" s="1" t="s">
        <v>594</v>
      </c>
      <c r="D44" s="1" t="s">
        <v>595</v>
      </c>
      <c r="E44" s="1" t="s">
        <v>596</v>
      </c>
      <c r="F44" s="1" t="s">
        <v>597</v>
      </c>
      <c r="G44" s="1" t="s">
        <v>309</v>
      </c>
      <c r="H44" s="1" t="s">
        <v>310</v>
      </c>
      <c r="I44" s="1" t="s">
        <v>598</v>
      </c>
      <c r="J44" s="1" t="s">
        <v>30</v>
      </c>
      <c r="K44" s="1" t="s">
        <v>599</v>
      </c>
      <c r="L44" s="1" t="s">
        <v>599</v>
      </c>
      <c r="M44" s="1" t="s">
        <v>313</v>
      </c>
      <c r="N44" s="1" t="s">
        <v>313</v>
      </c>
      <c r="O44" s="1" t="s">
        <v>314</v>
      </c>
      <c r="P44" s="1" t="s">
        <v>315</v>
      </c>
      <c r="Q44" s="1" t="s">
        <v>316</v>
      </c>
      <c r="R44" s="1" t="s">
        <v>600</v>
      </c>
      <c r="S44" s="1" t="s">
        <v>318</v>
      </c>
      <c r="T44" s="1" t="s">
        <v>319</v>
      </c>
      <c r="U44" s="1" t="s">
        <v>320</v>
      </c>
      <c r="V44" s="1" t="s">
        <v>601</v>
      </c>
    </row>
    <row r="45" s="1" customFormat="1" spans="1:22">
      <c r="A45" s="3">
        <v>18502262998</v>
      </c>
      <c r="B45" s="1" t="s">
        <v>602</v>
      </c>
      <c r="C45" s="1" t="s">
        <v>603</v>
      </c>
      <c r="D45" s="1" t="s">
        <v>604</v>
      </c>
      <c r="E45" s="1" t="s">
        <v>605</v>
      </c>
      <c r="F45" s="1" t="s">
        <v>472</v>
      </c>
      <c r="G45" s="1" t="s">
        <v>309</v>
      </c>
      <c r="H45" s="1" t="s">
        <v>310</v>
      </c>
      <c r="I45" s="1" t="s">
        <v>606</v>
      </c>
      <c r="J45" s="1" t="s">
        <v>30</v>
      </c>
      <c r="K45" s="1" t="s">
        <v>607</v>
      </c>
      <c r="L45" s="1" t="s">
        <v>607</v>
      </c>
      <c r="M45" s="1" t="s">
        <v>313</v>
      </c>
      <c r="N45" s="1" t="s">
        <v>313</v>
      </c>
      <c r="O45" s="1" t="s">
        <v>314</v>
      </c>
      <c r="P45" s="1" t="s">
        <v>315</v>
      </c>
      <c r="Q45" s="1" t="s">
        <v>316</v>
      </c>
      <c r="R45" s="1" t="s">
        <v>608</v>
      </c>
      <c r="S45" s="1" t="s">
        <v>318</v>
      </c>
      <c r="T45" s="1" t="s">
        <v>319</v>
      </c>
      <c r="U45" s="1" t="s">
        <v>320</v>
      </c>
      <c r="V45" s="1" t="s">
        <v>355</v>
      </c>
    </row>
    <row r="46" s="1" customFormat="1" spans="1:22">
      <c r="A46" s="3">
        <v>21016411423</v>
      </c>
      <c r="B46" s="1" t="s">
        <v>512</v>
      </c>
      <c r="C46" s="1" t="s">
        <v>609</v>
      </c>
      <c r="D46" s="1" t="s">
        <v>610</v>
      </c>
      <c r="E46" s="1" t="s">
        <v>611</v>
      </c>
      <c r="F46" s="1" t="s">
        <v>432</v>
      </c>
      <c r="G46" s="1" t="s">
        <v>309</v>
      </c>
      <c r="H46" s="1" t="s">
        <v>310</v>
      </c>
      <c r="I46" s="1" t="s">
        <v>612</v>
      </c>
      <c r="J46" s="1" t="s">
        <v>30</v>
      </c>
      <c r="K46" s="1" t="s">
        <v>613</v>
      </c>
      <c r="L46" s="1" t="s">
        <v>613</v>
      </c>
      <c r="M46" s="1" t="s">
        <v>313</v>
      </c>
      <c r="N46" s="1" t="s">
        <v>313</v>
      </c>
      <c r="O46" s="1" t="s">
        <v>314</v>
      </c>
      <c r="P46" s="1" t="s">
        <v>315</v>
      </c>
      <c r="Q46" s="1" t="s">
        <v>316</v>
      </c>
      <c r="R46" s="1" t="s">
        <v>614</v>
      </c>
      <c r="S46" s="1" t="s">
        <v>318</v>
      </c>
      <c r="T46" s="1" t="s">
        <v>319</v>
      </c>
      <c r="U46" s="1" t="s">
        <v>320</v>
      </c>
      <c r="V46" s="1" t="s">
        <v>355</v>
      </c>
    </row>
    <row r="47" s="1" customFormat="1" spans="1:22">
      <c r="A47" s="3">
        <v>18197320985</v>
      </c>
      <c r="B47" s="1" t="s">
        <v>615</v>
      </c>
      <c r="C47" s="1" t="s">
        <v>616</v>
      </c>
      <c r="D47" s="1" t="s">
        <v>617</v>
      </c>
      <c r="E47" s="1" t="s">
        <v>618</v>
      </c>
      <c r="F47" s="1" t="s">
        <v>512</v>
      </c>
      <c r="G47" s="1" t="s">
        <v>309</v>
      </c>
      <c r="H47" s="1" t="s">
        <v>310</v>
      </c>
      <c r="I47" s="1" t="s">
        <v>619</v>
      </c>
      <c r="J47" s="1" t="s">
        <v>30</v>
      </c>
      <c r="K47" s="1" t="s">
        <v>620</v>
      </c>
      <c r="L47" s="1" t="s">
        <v>620</v>
      </c>
      <c r="M47" s="1" t="s">
        <v>313</v>
      </c>
      <c r="N47" s="1" t="s">
        <v>313</v>
      </c>
      <c r="O47" s="1" t="s">
        <v>314</v>
      </c>
      <c r="P47" s="1" t="s">
        <v>315</v>
      </c>
      <c r="Q47" s="1" t="s">
        <v>316</v>
      </c>
      <c r="R47" s="1" t="s">
        <v>621</v>
      </c>
      <c r="S47" s="1" t="s">
        <v>318</v>
      </c>
      <c r="T47" s="1" t="s">
        <v>319</v>
      </c>
      <c r="U47" s="1" t="s">
        <v>320</v>
      </c>
      <c r="V47" s="1" t="s">
        <v>622</v>
      </c>
    </row>
    <row r="48" s="1" customFormat="1" spans="1:22">
      <c r="A48" s="3">
        <v>18473845239</v>
      </c>
      <c r="B48" s="1" t="s">
        <v>623</v>
      </c>
      <c r="C48" s="1" t="s">
        <v>624</v>
      </c>
      <c r="D48" s="1" t="s">
        <v>625</v>
      </c>
      <c r="E48" s="1" t="s">
        <v>626</v>
      </c>
      <c r="F48" s="1" t="s">
        <v>305</v>
      </c>
      <c r="G48" s="1" t="s">
        <v>309</v>
      </c>
      <c r="H48" s="1" t="s">
        <v>310</v>
      </c>
      <c r="I48" s="1" t="s">
        <v>627</v>
      </c>
      <c r="J48" s="1" t="s">
        <v>30</v>
      </c>
      <c r="K48" s="1" t="s">
        <v>628</v>
      </c>
      <c r="L48" s="1" t="s">
        <v>628</v>
      </c>
      <c r="M48" s="1" t="s">
        <v>313</v>
      </c>
      <c r="N48" s="1" t="s">
        <v>313</v>
      </c>
      <c r="O48" s="1" t="s">
        <v>314</v>
      </c>
      <c r="P48" s="1" t="s">
        <v>315</v>
      </c>
      <c r="Q48" s="1" t="s">
        <v>316</v>
      </c>
      <c r="R48" s="1" t="s">
        <v>629</v>
      </c>
      <c r="S48" s="1" t="s">
        <v>318</v>
      </c>
      <c r="T48" s="1" t="s">
        <v>319</v>
      </c>
      <c r="U48" s="1" t="s">
        <v>320</v>
      </c>
      <c r="V48" s="1" t="s">
        <v>393</v>
      </c>
    </row>
    <row r="49" s="1" customFormat="1" spans="1:22">
      <c r="A49" s="3">
        <v>18718854661</v>
      </c>
      <c r="B49" s="1" t="s">
        <v>630</v>
      </c>
      <c r="C49" s="1" t="s">
        <v>631</v>
      </c>
      <c r="D49" s="1" t="s">
        <v>632</v>
      </c>
      <c r="E49" s="1" t="s">
        <v>633</v>
      </c>
      <c r="F49" s="1" t="s">
        <v>432</v>
      </c>
      <c r="G49" s="1" t="s">
        <v>309</v>
      </c>
      <c r="H49" s="1" t="s">
        <v>310</v>
      </c>
      <c r="I49" s="1" t="s">
        <v>634</v>
      </c>
      <c r="J49" s="1" t="s">
        <v>30</v>
      </c>
      <c r="K49" s="1" t="s">
        <v>635</v>
      </c>
      <c r="L49" s="1" t="s">
        <v>635</v>
      </c>
      <c r="M49" s="1" t="s">
        <v>313</v>
      </c>
      <c r="N49" s="1" t="s">
        <v>313</v>
      </c>
      <c r="O49" s="1" t="s">
        <v>314</v>
      </c>
      <c r="P49" s="1" t="s">
        <v>315</v>
      </c>
      <c r="Q49" s="1" t="s">
        <v>316</v>
      </c>
      <c r="R49" s="1" t="s">
        <v>636</v>
      </c>
      <c r="S49" s="1" t="s">
        <v>318</v>
      </c>
      <c r="T49" s="1" t="s">
        <v>319</v>
      </c>
      <c r="U49" s="1" t="s">
        <v>320</v>
      </c>
      <c r="V49" s="1" t="s">
        <v>355</v>
      </c>
    </row>
    <row r="50" s="1" customFormat="1" spans="1:22">
      <c r="A50" s="3">
        <v>18776671414</v>
      </c>
      <c r="B50" s="1" t="s">
        <v>637</v>
      </c>
      <c r="C50" s="1" t="s">
        <v>638</v>
      </c>
      <c r="D50" s="1" t="s">
        <v>639</v>
      </c>
      <c r="E50" s="1" t="s">
        <v>640</v>
      </c>
      <c r="F50" s="1" t="s">
        <v>305</v>
      </c>
      <c r="G50" s="1" t="s">
        <v>309</v>
      </c>
      <c r="H50" s="1" t="s">
        <v>310</v>
      </c>
      <c r="I50" s="1" t="s">
        <v>641</v>
      </c>
      <c r="J50" s="1" t="s">
        <v>30</v>
      </c>
      <c r="K50" s="1" t="s">
        <v>642</v>
      </c>
      <c r="L50" s="1" t="s">
        <v>642</v>
      </c>
      <c r="M50" s="1" t="s">
        <v>313</v>
      </c>
      <c r="N50" s="1" t="s">
        <v>313</v>
      </c>
      <c r="O50" s="1" t="s">
        <v>314</v>
      </c>
      <c r="P50" s="1" t="s">
        <v>315</v>
      </c>
      <c r="Q50" s="1" t="s">
        <v>316</v>
      </c>
      <c r="R50" s="1" t="s">
        <v>643</v>
      </c>
      <c r="S50" s="1" t="s">
        <v>318</v>
      </c>
      <c r="T50" s="1" t="s">
        <v>319</v>
      </c>
      <c r="U50" s="1" t="s">
        <v>320</v>
      </c>
      <c r="V50" s="1" t="s">
        <v>355</v>
      </c>
    </row>
    <row r="51" s="1" customFormat="1" spans="1:22">
      <c r="A51" s="3">
        <v>21037494365</v>
      </c>
      <c r="B51" s="1" t="s">
        <v>472</v>
      </c>
      <c r="C51" s="1" t="s">
        <v>644</v>
      </c>
      <c r="D51" s="1" t="s">
        <v>645</v>
      </c>
      <c r="E51" s="1" t="s">
        <v>646</v>
      </c>
      <c r="F51" s="1" t="s">
        <v>432</v>
      </c>
      <c r="G51" s="1" t="s">
        <v>309</v>
      </c>
      <c r="H51" s="1" t="s">
        <v>310</v>
      </c>
      <c r="I51" s="1" t="s">
        <v>647</v>
      </c>
      <c r="J51" s="1" t="s">
        <v>30</v>
      </c>
      <c r="K51" s="1" t="s">
        <v>648</v>
      </c>
      <c r="L51" s="1" t="s">
        <v>648</v>
      </c>
      <c r="M51" s="1" t="s">
        <v>313</v>
      </c>
      <c r="N51" s="1" t="s">
        <v>313</v>
      </c>
      <c r="O51" s="1" t="s">
        <v>314</v>
      </c>
      <c r="P51" s="1" t="s">
        <v>315</v>
      </c>
      <c r="Q51" s="1" t="s">
        <v>316</v>
      </c>
      <c r="R51" s="1" t="s">
        <v>649</v>
      </c>
      <c r="S51" s="1" t="s">
        <v>318</v>
      </c>
      <c r="T51" s="1" t="s">
        <v>319</v>
      </c>
      <c r="U51" s="1" t="s">
        <v>320</v>
      </c>
      <c r="V51" s="1" t="s">
        <v>335</v>
      </c>
    </row>
    <row r="52" s="1" customFormat="1" spans="1:22">
      <c r="A52" s="3">
        <v>18916690574</v>
      </c>
      <c r="B52" s="1" t="s">
        <v>650</v>
      </c>
      <c r="C52" s="1" t="s">
        <v>651</v>
      </c>
      <c r="D52" s="1" t="s">
        <v>652</v>
      </c>
      <c r="E52" s="1" t="s">
        <v>653</v>
      </c>
      <c r="F52" s="1" t="s">
        <v>472</v>
      </c>
      <c r="G52" s="1" t="s">
        <v>309</v>
      </c>
      <c r="H52" s="1" t="s">
        <v>310</v>
      </c>
      <c r="I52" s="1" t="s">
        <v>654</v>
      </c>
      <c r="J52" s="1" t="s">
        <v>30</v>
      </c>
      <c r="K52" s="1" t="s">
        <v>655</v>
      </c>
      <c r="L52" s="1" t="s">
        <v>655</v>
      </c>
      <c r="M52" s="1" t="s">
        <v>313</v>
      </c>
      <c r="N52" s="1" t="s">
        <v>313</v>
      </c>
      <c r="O52" s="1" t="s">
        <v>314</v>
      </c>
      <c r="P52" s="1" t="s">
        <v>315</v>
      </c>
      <c r="Q52" s="1" t="s">
        <v>316</v>
      </c>
      <c r="R52" s="1" t="s">
        <v>656</v>
      </c>
      <c r="S52" s="1" t="s">
        <v>318</v>
      </c>
      <c r="T52" s="1" t="s">
        <v>319</v>
      </c>
      <c r="U52" s="1" t="s">
        <v>320</v>
      </c>
      <c r="V52" s="1" t="s">
        <v>328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2022-09-23T01:55:20Z</dcterms:created>
  <dcterms:modified xsi:type="dcterms:W3CDTF">2022-09-23T02:04:41Z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6C41C33FE23A49F688BEBB0218F83678</vt:lpwstr>
  </property>
  <property fmtid="{D5CDD505-2E9C-101B-9397-08002B2CF9AE}" pid="3" name="KSOProductBuildVer">
    <vt:lpwstr>2052-11.1.0.12358</vt:lpwstr>
  </property>
</Properties>
</file>