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<sst xmlns="http://schemas.openxmlformats.org/spreadsheetml/2006/main" count="271" uniqueCount="113">
  <si>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</si>
  <si>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</si>
  <si>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</si>
  <si>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</si>
  <si>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</si>
  <si>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</si>
  <si>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</si>
  <si>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</si>
  <si>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</si>
  <si>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</si>
  <si>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</si>
  <si>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</si>
  <si>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</si>
  <si>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</si>
  <si>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</si>
  <si>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</si>
  <si>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</si>
  <si>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</si>
  <si>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</si>
  <si>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</si>
  <si>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</si>
  <si>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</si>
  <si>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</si>
  <si>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</si>
  <si>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</si>
  <si>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21042841033	</t>
  </si>
  <si>
    <t>Ctrip</t>
  </si>
  <si>
    <t>正常</t>
  </si>
  <si>
    <t>[杭州]杭州下沙亚朵酒店(50197104)</t>
  </si>
  <si>
    <t>高级大床房&lt;双人入住&gt;&lt;内宾&gt;&lt;预付&gt;&lt;单早&gt;</t>
  </si>
  <si>
    <t>CNY</t>
  </si>
  <si>
    <t>刘祥伟</t>
  </si>
  <si>
    <t>CA11323220922CNY</t>
  </si>
  <si>
    <t>未提现</t>
  </si>
  <si>
    <t>携程开票</t>
  </si>
  <si>
    <t xml:space="preserve">	</t>
  </si>
  <si>
    <t>取消</t>
  </si>
  <si>
    <t xml:space="preserve">999218947592946	</t>
  </si>
  <si>
    <t>[合肥]柏曼酒店(合肥安医大四附院黉街店)(77365562)</t>
  </si>
  <si>
    <t>曼尊大床房&lt;双人入住&gt;&lt;内宾&gt;&lt;预付&gt;&lt;无早&gt;</t>
  </si>
  <si>
    <t>肖琴</t>
  </si>
  <si>
    <t>CA11323220923CNY</t>
  </si>
  <si>
    <t xml:space="preserve">21046421787	</t>
  </si>
  <si>
    <t>[钦州]宜尚酒店(钦州八大场馆店)(78099726)</t>
  </si>
  <si>
    <t>特惠大床房&lt;双人入住&gt;&lt;内宾&gt;&lt;预付&gt;&lt;双早&gt;</t>
  </si>
  <si>
    <t>邓君洋,沈庆,韦定东</t>
  </si>
  <si>
    <t xml:space="preserve">999221073082189	</t>
  </si>
  <si>
    <t>[惠州]惠州淡水高铁南站亚朵酒店(46276573)</t>
  </si>
  <si>
    <t>雅致房&lt;双人入住&gt;&lt;内宾&gt;&lt;预付&gt;&lt;单早&gt;</t>
  </si>
  <si>
    <t>许刚</t>
  </si>
  <si>
    <t xml:space="preserve">2698624	</t>
  </si>
  <si>
    <t xml:space="preserve">21076178274	</t>
  </si>
  <si>
    <t>[合肥]合肥高新区创新产业园银泰城亚朵酒店(50191593)</t>
  </si>
  <si>
    <t>雅致大床房&lt;双人入住&gt;&lt;内宾&gt;&lt;预付&gt;&lt;单早&gt;</t>
  </si>
  <si>
    <t>陈风华</t>
  </si>
  <si>
    <t xml:space="preserve">999221078500794	</t>
  </si>
  <si>
    <t>[西安]西安高铁北站亚朵酒店(85216044)</t>
  </si>
  <si>
    <t>郎雨</t>
  </si>
  <si>
    <t xml:space="preserve">21081456396	</t>
  </si>
  <si>
    <t>[昆明]昆明经开区亚朵酒店(89919632)</t>
  </si>
  <si>
    <t>朵霾几木大床房&lt;双人入住&gt;&lt;内宾&gt;&lt;预付&gt;&lt;单早&gt;</t>
  </si>
  <si>
    <t>明天镜</t>
  </si>
  <si>
    <t>，</t>
  </si>
  <si>
    <t>A220923095529481</t>
  </si>
  <si>
    <t>CNY / HKD 当前参考汇率: 1.108364458</t>
  </si>
  <si>
    <t>总计：1137 CNY/
1260.21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</si>
  <si>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</si>
  <si>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</si>
  <si>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</si>
  <si>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</si>
  <si>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</si>
  <si>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</si>
  <si>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</si>
  <si>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</si>
  <si>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</si>
  <si>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</si>
  <si>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</si>
  <si>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</si>
  <si>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</si>
  <si>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</si>
  <si>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</si>
  <si>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</si>
  <si>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</si>
  <si>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</si>
  <si>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</si>
  <si>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2022-09-19</t>
  </si>
  <si>
    <t>2699099</t>
  </si>
  <si>
    <t>昆明经开国际金融中心亚朵酒店</t>
  </si>
  <si>
    <t>2022-09-20</t>
  </si>
  <si>
    <t>退房日月结</t>
  </si>
  <si>
    <t>454.80</t>
  </si>
  <si>
    <t>RMB</t>
  </si>
  <si>
    <t>0</t>
  </si>
  <si>
    <t>0.00</t>
  </si>
  <si>
    <t>携程汇智国内直连</t>
  </si>
  <si>
    <t>1861</t>
  </si>
  <si>
    <t>2022-09-19 17:08:54</t>
  </si>
  <si>
    <t>否</t>
  </si>
  <si>
    <t>汇智国际旅游发展有限公司</t>
  </si>
  <si>
    <t>直连</t>
  </si>
  <si>
    <t>中国</t>
  </si>
  <si>
    <t>2698803</t>
  </si>
  <si>
    <t>合肥高新区创新产业园亚朵酒店</t>
  </si>
  <si>
    <t>336.78</t>
  </si>
  <si>
    <t>2022-09-19 13:17:00</t>
  </si>
  <si>
    <t>2698624</t>
  </si>
  <si>
    <t>惠州淡水高铁南站亚朵酒店</t>
  </si>
  <si>
    <t>345.42</t>
  </si>
  <si>
    <t>2022-09-19 11:21:54</t>
  </si>
  <si>
    <t>2022-09-10</t>
  </si>
  <si>
    <t>2685991</t>
  </si>
  <si>
    <t>柏曼酒店(合肥安医大四附院黉街店)</t>
  </si>
  <si>
    <t>2022-09-10 12:50:14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</si>
</sst>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13</xdr:col>
      <xdr:colOff>552450</xdr:colOff>
      <xdr:row>55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9982200" cy="5267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44822</v>
      </c>
      <c r="G2" s="6">
        <v>44823</v>
      </c>
      <c r="H2" s="4">
        <v>1</v>
      </c>
      <c r="I2" s="4">
        <v>1</v>
      </c>
      <c r="J2" s="4">
        <v>1</v>
      </c>
      <c r="K2" s="4" t="s">
        <v>30</v>
      </c>
      <c r="L2" s="4">
        <v>438.49</v>
      </c>
      <c r="M2" s="4">
        <v>438.49</v>
      </c>
      <c r="N2" s="4" t="s">
        <v>31</v>
      </c>
      <c r="O2" s="4" t="s">
        <v>32</v>
      </c>
      <c r="P2" s="4" t="s">
        <v>33</v>
      </c>
      <c r="Q2" s="4">
        <v>0</v>
      </c>
      <c r="R2" s="7">
        <v>44822</v>
      </c>
      <c r="S2" s="6">
        <v>44826</v>
      </c>
      <c r="T2" s="4" t="s">
        <v>34</v>
      </c>
      <c r="U2" s="4">
        <v>438.49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44822</v>
      </c>
      <c r="G3" s="6">
        <v>44823</v>
      </c>
      <c r="H3" s="4">
        <v>1</v>
      </c>
      <c r="I3" s="4">
        <v>1</v>
      </c>
      <c r="J3" s="4">
        <v>1</v>
      </c>
      <c r="K3" s="4" t="s">
        <v>30</v>
      </c>
      <c r="L3" s="4">
        <v>-438.49</v>
      </c>
      <c r="M3" s="4">
        <v>-438.49</v>
      </c>
      <c r="N3" s="4" t="s">
        <v>31</v>
      </c>
      <c r="O3" s="4" t="s">
        <v>32</v>
      </c>
      <c r="P3" s="4" t="s">
        <v>33</v>
      </c>
      <c r="Q3" s="4">
        <v>0</v>
      </c>
      <c r="R3" s="7">
        <v>44822</v>
      </c>
      <c r="S3" s="6">
        <v>44826</v>
      </c>
      <c r="T3" s="4" t="s">
        <v>34</v>
      </c>
      <c r="U3" s="4">
        <v>-438.49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44823</v>
      </c>
      <c r="G4" s="6">
        <v>44824</v>
      </c>
      <c r="H4" s="4">
        <v>1</v>
      </c>
      <c r="I4" s="4">
        <v>1</v>
      </c>
      <c r="J4" s="4">
        <v>1</v>
      </c>
      <c r="K4" s="4" t="s">
        <v>30</v>
      </c>
      <c r="L4" s="4">
        <v>211.15</v>
      </c>
      <c r="M4" s="4">
        <v>211.15</v>
      </c>
      <c r="N4" s="4" t="s">
        <v>40</v>
      </c>
      <c r="O4" s="4" t="s">
        <v>41</v>
      </c>
      <c r="P4" s="4" t="s">
        <v>33</v>
      </c>
      <c r="Q4" s="4">
        <v>0</v>
      </c>
      <c r="R4" s="7">
        <v>44814</v>
      </c>
      <c r="S4" s="6">
        <v>44827</v>
      </c>
      <c r="T4" s="4" t="s">
        <v>34</v>
      </c>
      <c r="U4" s="4">
        <v>211.15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37</v>
      </c>
      <c r="B5" s="4" t="s">
        <v>26</v>
      </c>
      <c r="C5" s="4" t="s">
        <v>36</v>
      </c>
      <c r="D5" s="4" t="s">
        <v>38</v>
      </c>
      <c r="E5" s="4" t="s">
        <v>39</v>
      </c>
      <c r="F5" s="6">
        <v>44823</v>
      </c>
      <c r="G5" s="6">
        <v>44824</v>
      </c>
      <c r="H5" s="4">
        <v>1</v>
      </c>
      <c r="I5" s="4">
        <v>1</v>
      </c>
      <c r="J5" s="4">
        <v>1</v>
      </c>
      <c r="K5" s="4" t="s">
        <v>30</v>
      </c>
      <c r="L5" s="4">
        <v>-211.15</v>
      </c>
      <c r="M5" s="4">
        <v>-211.15</v>
      </c>
      <c r="N5" s="4" t="s">
        <v>40</v>
      </c>
      <c r="O5" s="4" t="s">
        <v>41</v>
      </c>
      <c r="P5" s="4" t="s">
        <v>33</v>
      </c>
      <c r="Q5" s="4">
        <v>0</v>
      </c>
      <c r="R5" s="7">
        <v>44814</v>
      </c>
      <c r="S5" s="6">
        <v>44827</v>
      </c>
      <c r="T5" s="4" t="s">
        <v>34</v>
      </c>
      <c r="U5" s="4">
        <v>-211.15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42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44822</v>
      </c>
      <c r="G6" s="6">
        <v>44824</v>
      </c>
      <c r="H6" s="4">
        <v>3</v>
      </c>
      <c r="I6" s="4">
        <v>2</v>
      </c>
      <c r="J6" s="4">
        <v>6</v>
      </c>
      <c r="K6" s="4" t="s">
        <v>30</v>
      </c>
      <c r="L6" s="4">
        <v>1654.32</v>
      </c>
      <c r="M6" s="4">
        <v>1654.32</v>
      </c>
      <c r="N6" s="4" t="s">
        <v>45</v>
      </c>
      <c r="O6" s="4" t="s">
        <v>41</v>
      </c>
      <c r="P6" s="4" t="s">
        <v>33</v>
      </c>
      <c r="Q6" s="4">
        <v>0</v>
      </c>
      <c r="R6" s="7">
        <v>44822</v>
      </c>
      <c r="S6" s="6">
        <v>44827</v>
      </c>
      <c r="T6" s="4" t="s">
        <v>34</v>
      </c>
      <c r="U6" s="4">
        <v>1654.32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42</v>
      </c>
      <c r="B7" s="4" t="s">
        <v>26</v>
      </c>
      <c r="C7" s="4" t="s">
        <v>36</v>
      </c>
      <c r="D7" s="4" t="s">
        <v>43</v>
      </c>
      <c r="E7" s="4" t="s">
        <v>44</v>
      </c>
      <c r="F7" s="6">
        <v>44822</v>
      </c>
      <c r="G7" s="6">
        <v>44824</v>
      </c>
      <c r="H7" s="4">
        <v>3</v>
      </c>
      <c r="I7" s="4">
        <v>2</v>
      </c>
      <c r="J7" s="4">
        <v>6</v>
      </c>
      <c r="K7" s="4" t="s">
        <v>30</v>
      </c>
      <c r="L7" s="4">
        <v>-1654.32</v>
      </c>
      <c r="M7" s="4">
        <v>-1654.32</v>
      </c>
      <c r="N7" s="4" t="s">
        <v>45</v>
      </c>
      <c r="O7" s="4" t="s">
        <v>41</v>
      </c>
      <c r="P7" s="4" t="s">
        <v>33</v>
      </c>
      <c r="Q7" s="4">
        <v>0</v>
      </c>
      <c r="R7" s="7">
        <v>44822</v>
      </c>
      <c r="S7" s="6">
        <v>44827</v>
      </c>
      <c r="T7" s="4" t="s">
        <v>34</v>
      </c>
      <c r="U7" s="4">
        <v>-1654.32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46</v>
      </c>
      <c r="B8" s="4" t="s">
        <v>26</v>
      </c>
      <c r="C8" s="4" t="s">
        <v>27</v>
      </c>
      <c r="D8" s="4" t="s">
        <v>47</v>
      </c>
      <c r="E8" s="4" t="s">
        <v>48</v>
      </c>
      <c r="F8" s="6">
        <v>44823</v>
      </c>
      <c r="G8" s="6">
        <v>44824</v>
      </c>
      <c r="H8" s="4">
        <v>1</v>
      </c>
      <c r="I8" s="4">
        <v>1</v>
      </c>
      <c r="J8" s="4">
        <v>1</v>
      </c>
      <c r="K8" s="4" t="s">
        <v>30</v>
      </c>
      <c r="L8" s="4">
        <v>345.42</v>
      </c>
      <c r="M8" s="4">
        <v>345.42</v>
      </c>
      <c r="N8" s="4" t="s">
        <v>49</v>
      </c>
      <c r="O8" s="4" t="s">
        <v>41</v>
      </c>
      <c r="P8" s="4" t="s">
        <v>33</v>
      </c>
      <c r="Q8" s="4">
        <v>0</v>
      </c>
      <c r="R8" s="7">
        <v>44823</v>
      </c>
      <c r="S8" s="6">
        <v>44827</v>
      </c>
      <c r="T8" s="4" t="s">
        <v>34</v>
      </c>
      <c r="U8" s="4">
        <v>345.42</v>
      </c>
      <c r="V8" s="4">
        <v>0</v>
      </c>
      <c r="W8" s="4">
        <v>0</v>
      </c>
      <c r="X8" s="4" t="s">
        <v>50</v>
      </c>
      <c r="Y8" s="4" t="s">
        <v>35</v>
      </c>
    </row>
    <row r="9" s="4" customFormat="1" spans="1:25">
      <c r="A9" s="4" t="s">
        <v>51</v>
      </c>
      <c r="B9" s="4" t="s">
        <v>26</v>
      </c>
      <c r="C9" s="4" t="s">
        <v>27</v>
      </c>
      <c r="D9" s="4" t="s">
        <v>52</v>
      </c>
      <c r="E9" s="4" t="s">
        <v>53</v>
      </c>
      <c r="F9" s="6">
        <v>44823</v>
      </c>
      <c r="G9" s="6">
        <v>44824</v>
      </c>
      <c r="H9" s="4">
        <v>1</v>
      </c>
      <c r="I9" s="4">
        <v>1</v>
      </c>
      <c r="J9" s="4">
        <v>1</v>
      </c>
      <c r="K9" s="4" t="s">
        <v>30</v>
      </c>
      <c r="L9" s="4">
        <v>336.78</v>
      </c>
      <c r="M9" s="4">
        <v>336.78</v>
      </c>
      <c r="N9" s="4" t="s">
        <v>54</v>
      </c>
      <c r="O9" s="4" t="s">
        <v>41</v>
      </c>
      <c r="P9" s="4" t="s">
        <v>33</v>
      </c>
      <c r="Q9" s="4">
        <v>0</v>
      </c>
      <c r="R9" s="7">
        <v>44823</v>
      </c>
      <c r="S9" s="6">
        <v>44827</v>
      </c>
      <c r="T9" s="4" t="s">
        <v>34</v>
      </c>
      <c r="U9" s="4">
        <v>336.78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55</v>
      </c>
      <c r="B10" s="4" t="s">
        <v>26</v>
      </c>
      <c r="C10" s="4" t="s">
        <v>27</v>
      </c>
      <c r="D10" s="4" t="s">
        <v>56</v>
      </c>
      <c r="E10" s="4" t="s">
        <v>53</v>
      </c>
      <c r="F10" s="6">
        <v>44823</v>
      </c>
      <c r="G10" s="6">
        <v>44824</v>
      </c>
      <c r="H10" s="4">
        <v>1</v>
      </c>
      <c r="I10" s="4">
        <v>1</v>
      </c>
      <c r="J10" s="4">
        <v>1</v>
      </c>
      <c r="K10" s="4" t="s">
        <v>30</v>
      </c>
      <c r="L10" s="4">
        <v>311.84</v>
      </c>
      <c r="M10" s="4">
        <v>311.84</v>
      </c>
      <c r="N10" s="4" t="s">
        <v>57</v>
      </c>
      <c r="O10" s="4" t="s">
        <v>41</v>
      </c>
      <c r="P10" s="4" t="s">
        <v>33</v>
      </c>
      <c r="Q10" s="4">
        <v>0</v>
      </c>
      <c r="R10" s="7">
        <v>44823</v>
      </c>
      <c r="S10" s="6">
        <v>44827</v>
      </c>
      <c r="T10" s="4" t="s">
        <v>34</v>
      </c>
      <c r="U10" s="4">
        <v>311.84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55</v>
      </c>
      <c r="B11" s="4" t="s">
        <v>26</v>
      </c>
      <c r="C11" s="4" t="s">
        <v>36</v>
      </c>
      <c r="D11" s="4" t="s">
        <v>56</v>
      </c>
      <c r="E11" s="4" t="s">
        <v>53</v>
      </c>
      <c r="F11" s="6">
        <v>44823</v>
      </c>
      <c r="G11" s="6">
        <v>44824</v>
      </c>
      <c r="H11" s="4">
        <v>1</v>
      </c>
      <c r="I11" s="4">
        <v>1</v>
      </c>
      <c r="J11" s="4">
        <v>1</v>
      </c>
      <c r="K11" s="4" t="s">
        <v>30</v>
      </c>
      <c r="L11" s="4">
        <v>-311.84</v>
      </c>
      <c r="M11" s="4">
        <v>-311.84</v>
      </c>
      <c r="N11" s="4" t="s">
        <v>57</v>
      </c>
      <c r="O11" s="4" t="s">
        <v>41</v>
      </c>
      <c r="P11" s="4" t="s">
        <v>33</v>
      </c>
      <c r="Q11" s="4">
        <v>0</v>
      </c>
      <c r="R11" s="7">
        <v>44823</v>
      </c>
      <c r="S11" s="6">
        <v>44827</v>
      </c>
      <c r="T11" s="4" t="s">
        <v>34</v>
      </c>
      <c r="U11" s="4">
        <v>-311.84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58</v>
      </c>
      <c r="B12" s="4" t="s">
        <v>26</v>
      </c>
      <c r="C12" s="4" t="s">
        <v>27</v>
      </c>
      <c r="D12" s="4" t="s">
        <v>59</v>
      </c>
      <c r="E12" s="4" t="s">
        <v>60</v>
      </c>
      <c r="F12" s="6">
        <v>44823</v>
      </c>
      <c r="G12" s="6">
        <v>44824</v>
      </c>
      <c r="H12" s="4">
        <v>1</v>
      </c>
      <c r="I12" s="4">
        <v>1</v>
      </c>
      <c r="J12" s="4">
        <v>1</v>
      </c>
      <c r="K12" s="4" t="s">
        <v>30</v>
      </c>
      <c r="L12" s="4">
        <v>454.8</v>
      </c>
      <c r="M12" s="4">
        <v>454.8</v>
      </c>
      <c r="N12" s="4" t="s">
        <v>61</v>
      </c>
      <c r="O12" s="4" t="s">
        <v>41</v>
      </c>
      <c r="P12" s="4" t="s">
        <v>33</v>
      </c>
      <c r="Q12" s="4">
        <v>0</v>
      </c>
      <c r="R12" s="7">
        <v>44823</v>
      </c>
      <c r="S12" s="6">
        <v>44827</v>
      </c>
      <c r="T12" s="4" t="s">
        <v>34</v>
      </c>
      <c r="U12" s="4">
        <v>454.8</v>
      </c>
      <c r="V12" s="4">
        <v>0</v>
      </c>
      <c r="W12" s="4">
        <v>0</v>
      </c>
      <c r="X12" s="4" t="s">
        <v>35</v>
      </c>
      <c r="Y1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A17" sqref="A17:A19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</v>
      </c>
    </row>
    <row r="2" s="4" customFormat="1" hidden="1" spans="1:9">
      <c r="A2" s="5">
        <v>21042841033</v>
      </c>
      <c r="B2" s="6">
        <v>44822</v>
      </c>
      <c r="C2" s="6">
        <v>44823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999218947592946</v>
      </c>
      <c r="B3" s="6">
        <v>44823</v>
      </c>
      <c r="C3" s="6">
        <v>44824</v>
      </c>
      <c r="D3" s="4">
        <v>0</v>
      </c>
      <c r="E3" s="4" t="str">
        <f>VLOOKUP(A3,HOP!A:L,12,0)</f>
        <v>0.00</v>
      </c>
      <c r="F3" s="4" t="str">
        <f>VLOOKUP(A3,HOP!A:C,3,0)</f>
        <v>2685991</v>
      </c>
      <c r="G3" s="4">
        <f t="shared" ref="G3:G8" si="0">D3-E3</f>
        <v>0</v>
      </c>
      <c r="H3" s="4" t="str">
        <f t="shared" ref="H3:H8" si="1">$H$1&amp;F3</f>
        <v>，2685991</v>
      </c>
      <c r="I3" s="4" t="str">
        <f>VLOOKUP(A3,HOP!A:U,21,0)</f>
        <v>直连</v>
      </c>
    </row>
    <row r="4" s="4" customFormat="1" hidden="1" spans="1:9">
      <c r="A4" s="5">
        <v>21046421787</v>
      </c>
      <c r="B4" s="6">
        <v>44822</v>
      </c>
      <c r="C4" s="6">
        <v>44824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999221073082189</v>
      </c>
      <c r="B5" s="6">
        <v>44823</v>
      </c>
      <c r="C5" s="6">
        <v>44824</v>
      </c>
      <c r="D5" s="4">
        <v>345.42</v>
      </c>
      <c r="E5" s="4" t="str">
        <f>VLOOKUP(A5,HOP!A:L,12,0)</f>
        <v>345.42</v>
      </c>
      <c r="F5" s="4" t="str">
        <f>VLOOKUP(A5,HOP!A:C,3,0)</f>
        <v>2698624</v>
      </c>
      <c r="G5" s="4">
        <f t="shared" si="0"/>
        <v>0</v>
      </c>
      <c r="H5" s="4" t="str">
        <f t="shared" si="1"/>
        <v>，2698624</v>
      </c>
      <c r="I5" s="4" t="str">
        <f>VLOOKUP(A5,HOP!A:U,21,0)</f>
        <v>直连</v>
      </c>
    </row>
    <row r="6" s="4" customFormat="1" spans="1:9">
      <c r="A6" s="5">
        <v>21076178274</v>
      </c>
      <c r="B6" s="6">
        <v>44823</v>
      </c>
      <c r="C6" s="6">
        <v>44824</v>
      </c>
      <c r="D6" s="4">
        <v>336.78</v>
      </c>
      <c r="E6" s="4" t="str">
        <f>VLOOKUP(A6,HOP!A:L,12,0)</f>
        <v>336.78</v>
      </c>
      <c r="F6" s="4" t="str">
        <f>VLOOKUP(A6,HOP!A:C,3,0)</f>
        <v>2698803</v>
      </c>
      <c r="G6" s="4">
        <f t="shared" si="0"/>
        <v>0</v>
      </c>
      <c r="H6" s="4" t="str">
        <f t="shared" si="1"/>
        <v>，2698803</v>
      </c>
      <c r="I6" s="4" t="str">
        <f>VLOOKUP(A6,HOP!A:U,21,0)</f>
        <v>直连</v>
      </c>
    </row>
    <row r="7" s="4" customFormat="1" hidden="1" spans="1:9">
      <c r="A7" s="5">
        <v>999221078500794</v>
      </c>
      <c r="B7" s="6">
        <v>44823</v>
      </c>
      <c r="C7" s="6">
        <v>44824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21081456396</v>
      </c>
      <c r="B8" s="6">
        <v>44823</v>
      </c>
      <c r="C8" s="6">
        <v>44824</v>
      </c>
      <c r="D8" s="4">
        <v>454.8</v>
      </c>
      <c r="E8" s="4" t="str">
        <f>VLOOKUP(A8,HOP!A:L,12,0)</f>
        <v>454.80</v>
      </c>
      <c r="F8" s="4" t="str">
        <f>VLOOKUP(A8,HOP!A:C,3,0)</f>
        <v>2699099</v>
      </c>
      <c r="G8" s="4">
        <f t="shared" si="0"/>
        <v>0</v>
      </c>
      <c r="H8" s="4" t="str">
        <f t="shared" si="1"/>
        <v>，2699099</v>
      </c>
      <c r="I8" s="4" t="str">
        <f>VLOOKUP(A8,HOP!A:U,21,0)</f>
        <v>直连</v>
      </c>
    </row>
    <row r="10" spans="4:4">
      <c r="D10" s="4">
        <f>SUM(D2:D9)</f>
        <v>1137</v>
      </c>
    </row>
    <row r="17" spans="1:1">
      <c r="A17" s="4" t="s">
        <v>63</v>
      </c>
    </row>
    <row r="18" spans="1:1">
      <c r="A18" s="4" t="s">
        <v>64</v>
      </c>
    </row>
    <row r="19" spans="1:1">
      <c r="A19" s="4" t="s">
        <v>65</v>
      </c>
    </row>
  </sheetData>
  <autoFilter ref="A1:X8">
    <filterColumn colId="3">
      <filters>
        <filter val="345.42"/>
        <filter val="454.8"/>
        <filter val="336.7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  <c r="U1" s="2" t="s">
        <v>83</v>
      </c>
      <c r="V1" s="2" t="s">
        <v>84</v>
      </c>
    </row>
    <row r="2" s="1" customFormat="1" spans="1:22">
      <c r="A2" s="3">
        <v>21081456396</v>
      </c>
      <c r="B2" s="1" t="s">
        <v>85</v>
      </c>
      <c r="C2" s="1" t="s">
        <v>86</v>
      </c>
      <c r="D2" s="1" t="s">
        <v>87</v>
      </c>
      <c r="E2" s="1" t="s">
        <v>61</v>
      </c>
      <c r="F2" s="1" t="s">
        <v>85</v>
      </c>
      <c r="G2" s="1" t="s">
        <v>88</v>
      </c>
      <c r="H2" s="1" t="s">
        <v>89</v>
      </c>
      <c r="I2" s="1" t="s">
        <v>90</v>
      </c>
      <c r="J2" s="1" t="s">
        <v>91</v>
      </c>
      <c r="K2" s="1" t="s">
        <v>90</v>
      </c>
      <c r="L2" s="1" t="s">
        <v>90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  <c r="U2" s="1" t="s">
        <v>99</v>
      </c>
      <c r="V2" s="1" t="s">
        <v>100</v>
      </c>
    </row>
    <row r="3" s="1" customFormat="1" spans="1:22">
      <c r="A3" s="3">
        <v>21076178274</v>
      </c>
      <c r="B3" s="1" t="s">
        <v>85</v>
      </c>
      <c r="C3" s="1" t="s">
        <v>101</v>
      </c>
      <c r="D3" s="1" t="s">
        <v>102</v>
      </c>
      <c r="E3" s="1" t="s">
        <v>54</v>
      </c>
      <c r="F3" s="1" t="s">
        <v>85</v>
      </c>
      <c r="G3" s="1" t="s">
        <v>88</v>
      </c>
      <c r="H3" s="1" t="s">
        <v>89</v>
      </c>
      <c r="I3" s="1" t="s">
        <v>103</v>
      </c>
      <c r="J3" s="1" t="s">
        <v>91</v>
      </c>
      <c r="K3" s="1" t="s">
        <v>103</v>
      </c>
      <c r="L3" s="1" t="s">
        <v>103</v>
      </c>
      <c r="M3" s="1" t="s">
        <v>92</v>
      </c>
      <c r="N3" s="1" t="s">
        <v>92</v>
      </c>
      <c r="O3" s="1" t="s">
        <v>93</v>
      </c>
      <c r="P3" s="1" t="s">
        <v>94</v>
      </c>
      <c r="Q3" s="1" t="s">
        <v>95</v>
      </c>
      <c r="R3" s="1" t="s">
        <v>104</v>
      </c>
      <c r="S3" s="1" t="s">
        <v>97</v>
      </c>
      <c r="T3" s="1" t="s">
        <v>98</v>
      </c>
      <c r="U3" s="1" t="s">
        <v>99</v>
      </c>
      <c r="V3" s="1" t="s">
        <v>100</v>
      </c>
    </row>
    <row r="4" s="1" customFormat="1" spans="1:22">
      <c r="A4" s="3">
        <v>999221073082189</v>
      </c>
      <c r="B4" s="1" t="s">
        <v>85</v>
      </c>
      <c r="C4" s="1" t="s">
        <v>105</v>
      </c>
      <c r="D4" s="1" t="s">
        <v>106</v>
      </c>
      <c r="E4" s="1" t="s">
        <v>49</v>
      </c>
      <c r="F4" s="1" t="s">
        <v>85</v>
      </c>
      <c r="G4" s="1" t="s">
        <v>88</v>
      </c>
      <c r="H4" s="1" t="s">
        <v>89</v>
      </c>
      <c r="I4" s="1" t="s">
        <v>107</v>
      </c>
      <c r="J4" s="1" t="s">
        <v>91</v>
      </c>
      <c r="K4" s="1" t="s">
        <v>107</v>
      </c>
      <c r="L4" s="1" t="s">
        <v>107</v>
      </c>
      <c r="M4" s="1" t="s">
        <v>92</v>
      </c>
      <c r="N4" s="1" t="s">
        <v>92</v>
      </c>
      <c r="O4" s="1" t="s">
        <v>93</v>
      </c>
      <c r="P4" s="1" t="s">
        <v>94</v>
      </c>
      <c r="Q4" s="1" t="s">
        <v>95</v>
      </c>
      <c r="R4" s="1" t="s">
        <v>108</v>
      </c>
      <c r="S4" s="1" t="s">
        <v>97</v>
      </c>
      <c r="T4" s="1" t="s">
        <v>98</v>
      </c>
      <c r="U4" s="1" t="s">
        <v>99</v>
      </c>
      <c r="V4" s="1" t="s">
        <v>100</v>
      </c>
    </row>
    <row r="5" s="1" customFormat="1" spans="1:22">
      <c r="A5" s="3">
        <v>999218947592946</v>
      </c>
      <c r="B5" s="1" t="s">
        <v>109</v>
      </c>
      <c r="C5" s="1" t="s">
        <v>110</v>
      </c>
      <c r="D5" s="1" t="s">
        <v>111</v>
      </c>
      <c r="E5" s="1" t="s">
        <v>40</v>
      </c>
      <c r="F5" s="1" t="s">
        <v>85</v>
      </c>
      <c r="G5" s="1" t="s">
        <v>88</v>
      </c>
      <c r="H5" s="1" t="s">
        <v>89</v>
      </c>
      <c r="I5" s="1" t="s">
        <v>93</v>
      </c>
      <c r="J5" s="1" t="s">
        <v>91</v>
      </c>
      <c r="K5" s="1" t="s">
        <v>93</v>
      </c>
      <c r="L5" s="1" t="s">
        <v>93</v>
      </c>
      <c r="M5" s="1" t="s">
        <v>92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112</v>
      </c>
      <c r="S5" s="1" t="s">
        <v>97</v>
      </c>
      <c r="T5" s="1" t="s">
        <v>98</v>
      </c>
      <c r="U5" s="1" t="s">
        <v>99</v>
      </c>
      <c r="V5" s="1" t="s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2022-09-23T01:49:57Z</dcterms:created>
  <dcterms:modified xsi:type="dcterms:W3CDTF">2022-09-23T01:54:43Z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52185D8340B5416C97AE62F8A158AE55</vt:lpwstr>
  </property>
  <property fmtid="{D5CDD505-2E9C-101B-9397-08002B2CF9AE}" pid="3" name="KSOProductBuildVer">
    <vt:lpwstr>2052-11.1.0.12358</vt:lpwstr>
  </property>
</Properties>
</file>