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<sst xmlns="http://schemas.openxmlformats.org/spreadsheetml/2006/main" count="220" uniqueCount="128">
  <si>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</si>
  <si>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</si>
  <si>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</si>
  <si>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</si>
  <si>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</si>
  <si>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</si>
  <si>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</si>
  <si>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</si>
  <si>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</si>
  <si>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</si>
  <si>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</si>
  <si>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</si>
  <si>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</si>
  <si>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</si>
  <si>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</si>
  <si>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</si>
  <si>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</si>
  <si>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</si>
  <si>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</si>
  <si>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</si>
  <si>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</si>
  <si>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</si>
  <si>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</si>
  <si>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</si>
  <si>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</si>
  <si>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18849521815	</t>
  </si>
  <si>
    <t>Ctrip</t>
  </si>
  <si>
    <t>正常</t>
  </si>
  <si>
    <t>[巴厘岛]巴厘岛阿斯顿仓古海滩度假村(ASTON Canggu Beach Resort)(44793371)</t>
  </si>
  <si>
    <t>高级房&lt;不退款&gt;&lt;2人入住&gt;</t>
  </si>
  <si>
    <t>USD</t>
  </si>
  <si>
    <t>DJOKOPRAMONO /RITA</t>
  </si>
  <si>
    <t>CA5326220923USD</t>
  </si>
  <si>
    <t>未提现</t>
  </si>
  <si>
    <t>携程开票</t>
  </si>
  <si>
    <t xml:space="preserve">2664811	</t>
  </si>
  <si>
    <t xml:space="preserve">41300	</t>
  </si>
  <si>
    <t xml:space="preserve">18949472871	</t>
  </si>
  <si>
    <t>[McKean Township]锦绣品质套房酒店(Quality Inn &amp; Suites Fairview)(40072751)</t>
  </si>
  <si>
    <t>标准间1特大床&lt;2人入住&gt;&lt;不退款&gt;</t>
  </si>
  <si>
    <t>Hernandez/Jennifer Patricia</t>
  </si>
  <si>
    <t xml:space="preserve">	</t>
  </si>
  <si>
    <t xml:space="preserve">18954721244	</t>
  </si>
  <si>
    <t>[罗穆勒斯]底特律都会机场克拉丽奥酒店(Clarion Hotel Detroit Metro Airport)(37225442)</t>
  </si>
  <si>
    <t>特大床房&lt;2人入住&gt;&lt;不退款&gt;</t>
  </si>
  <si>
    <t>Gibbons /TAMMY Anne</t>
  </si>
  <si>
    <t xml:space="preserve">2689493	</t>
  </si>
  <si>
    <t xml:space="preserve">18954758053	</t>
  </si>
  <si>
    <t>[费城]费城索尼斯塔里滕豪斯广场酒店(Sonesta Philadelphia Rittenhouse Square)(44692207)</t>
  </si>
  <si>
    <t>小型客房（1张大床）&lt;2人入住&gt;&lt;不退款&gt;</t>
  </si>
  <si>
    <t>Dolezalova/Stanislava</t>
  </si>
  <si>
    <t xml:space="preserve">18955794545	</t>
  </si>
  <si>
    <t>[曼谷]曼谷素坤逸辉盛阁酒店(Fraser Suites Sukhumvit, Bangkok)(37224148)</t>
  </si>
  <si>
    <t>一卧室行政公寓&lt;2人入住&gt;&lt;不退款&gt;</t>
  </si>
  <si>
    <t>Bustos/Elizabeth Ann</t>
  </si>
  <si>
    <t xml:space="preserve">2689989	</t>
  </si>
  <si>
    <t xml:space="preserve">24601072-1	</t>
  </si>
  <si>
    <t>，</t>
  </si>
  <si>
    <t>A220923103038481</t>
  </si>
  <si>
    <t>USD / HKD 当前参考汇率: 7.84947</t>
  </si>
  <si>
    <t>总计：919 USD/
7213.66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</si>
  <si>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</si>
  <si>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</si>
  <si>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</si>
  <si>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</si>
  <si>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</si>
  <si>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</si>
  <si>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</si>
  <si>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</si>
  <si>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</si>
  <si>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</si>
  <si>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</si>
  <si>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</si>
  <si>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</si>
  <si>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</si>
  <si>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</si>
  <si>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</si>
  <si>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</si>
  <si>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</si>
  <si>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</si>
  <si>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2022-09-13</t>
  </si>
  <si>
    <t>2689989</t>
  </si>
  <si>
    <t>曼谷素坤逸辉盛阁酒店</t>
  </si>
  <si>
    <t>Bustos Elizabeth Ann</t>
  </si>
  <si>
    <t>2022-09-18</t>
  </si>
  <si>
    <t>2022-09-20</t>
  </si>
  <si>
    <t>退房日周结</t>
  </si>
  <si>
    <t>1457.88</t>
  </si>
  <si>
    <t>210.00</t>
  </si>
  <si>
    <t>0</t>
  </si>
  <si>
    <t>0.00</t>
  </si>
  <si>
    <t>携程盛景国际直连</t>
  </si>
  <si>
    <t>01.010677</t>
  </si>
  <si>
    <t>2022-09-13 14:15:11</t>
  </si>
  <si>
    <t>否</t>
  </si>
  <si>
    <t>汇智国际旅游发展有限公司</t>
  </si>
  <si>
    <t>直连</t>
  </si>
  <si>
    <t>泰国</t>
  </si>
  <si>
    <t>2689550</t>
  </si>
  <si>
    <t>费城索尼斯塔里滕豪斯广场酒店</t>
  </si>
  <si>
    <t>Dolezalova Stanislava</t>
  </si>
  <si>
    <t>2318.73</t>
  </si>
  <si>
    <t>334.00</t>
  </si>
  <si>
    <t>2022-09-13 06:45:39</t>
  </si>
  <si>
    <t>美国</t>
  </si>
  <si>
    <t>2689493</t>
  </si>
  <si>
    <t>底特律都会机场克拉丽奥酒店</t>
  </si>
  <si>
    <t>Gibbons TAMMY Anne</t>
  </si>
  <si>
    <t>2022-09-19</t>
  </si>
  <si>
    <t>555.38</t>
  </si>
  <si>
    <t>80.00</t>
  </si>
  <si>
    <t>2022-09-13 04:05:38</t>
  </si>
  <si>
    <t>2022-09-11</t>
  </si>
  <si>
    <t>2686953</t>
  </si>
  <si>
    <t>费尔维尤品质套房酒店</t>
  </si>
  <si>
    <t>Hernandez Jennifer Patricia</t>
  </si>
  <si>
    <t>2022-09-17</t>
  </si>
  <si>
    <t>1395.80</t>
  </si>
  <si>
    <t>201.00</t>
  </si>
  <si>
    <t>2022-09-11 02:05:42</t>
  </si>
  <si>
    <t>2022-08-23</t>
  </si>
  <si>
    <t>2664811</t>
  </si>
  <si>
    <t>巴厘岛阿斯顿仓古海滩度假村</t>
  </si>
  <si>
    <t>DJOKOPRAMONO RITA</t>
  </si>
  <si>
    <t>645.18</t>
  </si>
  <si>
    <t>94.00</t>
  </si>
  <si>
    <t>2022-08-23 18:15:10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</si>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</sst>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276225</xdr:colOff>
      <xdr:row>49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63200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F15" sqref="F15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44822</v>
      </c>
      <c r="G2" s="6">
        <v>44824</v>
      </c>
      <c r="H2" s="4">
        <v>1</v>
      </c>
      <c r="I2" s="4">
        <v>2</v>
      </c>
      <c r="J2" s="4">
        <v>2</v>
      </c>
      <c r="K2" s="4" t="s">
        <v>30</v>
      </c>
      <c r="L2" s="4">
        <v>94</v>
      </c>
      <c r="M2" s="4">
        <v>94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44827</v>
      </c>
      <c r="T2" s="4" t="s">
        <v>34</v>
      </c>
      <c r="U2" s="4">
        <v>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44821</v>
      </c>
      <c r="G3" s="6">
        <v>44824</v>
      </c>
      <c r="H3" s="4">
        <v>1</v>
      </c>
      <c r="I3" s="4">
        <v>3</v>
      </c>
      <c r="J3" s="4">
        <v>3</v>
      </c>
      <c r="K3" s="4" t="s">
        <v>30</v>
      </c>
      <c r="L3" s="4">
        <v>201</v>
      </c>
      <c r="M3" s="4">
        <v>201</v>
      </c>
      <c r="N3" s="4" t="s">
        <v>40</v>
      </c>
      <c r="O3" s="4" t="s">
        <v>32</v>
      </c>
      <c r="P3" s="4" t="s">
        <v>33</v>
      </c>
      <c r="Q3" s="4">
        <v>0</v>
      </c>
      <c r="R3" s="7">
        <v>44815</v>
      </c>
      <c r="S3" s="6">
        <v>44827</v>
      </c>
      <c r="T3" s="4" t="s">
        <v>34</v>
      </c>
      <c r="U3" s="4">
        <v>201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44823</v>
      </c>
      <c r="G4" s="6">
        <v>44824</v>
      </c>
      <c r="H4" s="4">
        <v>1</v>
      </c>
      <c r="I4" s="4">
        <v>1</v>
      </c>
      <c r="J4" s="4">
        <v>1</v>
      </c>
      <c r="K4" s="4" t="s">
        <v>30</v>
      </c>
      <c r="L4" s="4">
        <v>80</v>
      </c>
      <c r="M4" s="4">
        <v>80</v>
      </c>
      <c r="N4" s="4" t="s">
        <v>45</v>
      </c>
      <c r="O4" s="4" t="s">
        <v>32</v>
      </c>
      <c r="P4" s="4" t="s">
        <v>33</v>
      </c>
      <c r="Q4" s="4">
        <v>0</v>
      </c>
      <c r="R4" s="7">
        <v>44817</v>
      </c>
      <c r="S4" s="6">
        <v>44827</v>
      </c>
      <c r="T4" s="4" t="s">
        <v>34</v>
      </c>
      <c r="U4" s="4">
        <v>80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44822</v>
      </c>
      <c r="G5" s="6">
        <v>44824</v>
      </c>
      <c r="H5" s="4">
        <v>1</v>
      </c>
      <c r="I5" s="4">
        <v>2</v>
      </c>
      <c r="J5" s="4">
        <v>2</v>
      </c>
      <c r="K5" s="4" t="s">
        <v>30</v>
      </c>
      <c r="L5" s="4">
        <v>334</v>
      </c>
      <c r="M5" s="4">
        <v>334</v>
      </c>
      <c r="N5" s="4" t="s">
        <v>50</v>
      </c>
      <c r="O5" s="4" t="s">
        <v>32</v>
      </c>
      <c r="P5" s="4" t="s">
        <v>33</v>
      </c>
      <c r="Q5" s="4">
        <v>0</v>
      </c>
      <c r="R5" s="7">
        <v>44817</v>
      </c>
      <c r="S5" s="6">
        <v>44827</v>
      </c>
      <c r="T5" s="4" t="s">
        <v>34</v>
      </c>
      <c r="U5" s="4">
        <v>334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44822</v>
      </c>
      <c r="G6" s="6">
        <v>44824</v>
      </c>
      <c r="H6" s="4">
        <v>1</v>
      </c>
      <c r="I6" s="4">
        <v>2</v>
      </c>
      <c r="J6" s="4">
        <v>2</v>
      </c>
      <c r="K6" s="4" t="s">
        <v>30</v>
      </c>
      <c r="L6" s="4">
        <v>210</v>
      </c>
      <c r="M6" s="4">
        <v>210</v>
      </c>
      <c r="N6" s="4" t="s">
        <v>54</v>
      </c>
      <c r="O6" s="4" t="s">
        <v>32</v>
      </c>
      <c r="P6" s="4" t="s">
        <v>33</v>
      </c>
      <c r="Q6" s="4">
        <v>0</v>
      </c>
      <c r="R6" s="7">
        <v>44817</v>
      </c>
      <c r="S6" s="6">
        <v>44827</v>
      </c>
      <c r="T6" s="4" t="s">
        <v>34</v>
      </c>
      <c r="U6" s="4">
        <v>210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18849521815</v>
      </c>
      <c r="B2" s="6">
        <v>44822</v>
      </c>
      <c r="C2" s="6">
        <v>44824</v>
      </c>
      <c r="D2" s="4">
        <v>94</v>
      </c>
      <c r="E2" s="4" t="str">
        <f>VLOOKUP(A2,HOP!A:L,12,0)</f>
        <v>94.00</v>
      </c>
      <c r="F2" s="4" t="str">
        <f>VLOOKUP(A2,HOP!A:C,3,0)</f>
        <v>2664811</v>
      </c>
      <c r="G2" s="4">
        <f>D2-E2</f>
        <v>0</v>
      </c>
      <c r="H2" s="4" t="str">
        <f>$H$1&amp;F2</f>
        <v>，2664811</v>
      </c>
      <c r="I2" s="4" t="str">
        <f>VLOOKUP(A2,HOP!A:U,21,0)</f>
        <v>直连</v>
      </c>
    </row>
    <row r="3" s="4" customFormat="1" spans="1:9">
      <c r="A3" s="5">
        <v>18949472871</v>
      </c>
      <c r="B3" s="6">
        <v>44821</v>
      </c>
      <c r="C3" s="6">
        <v>44824</v>
      </c>
      <c r="D3" s="4">
        <v>201</v>
      </c>
      <c r="E3" s="4" t="str">
        <f>VLOOKUP(A3,HOP!A:L,12,0)</f>
        <v>201.00</v>
      </c>
      <c r="F3" s="4" t="str">
        <f>VLOOKUP(A3,HOP!A:C,3,0)</f>
        <v>2686953</v>
      </c>
      <c r="G3" s="4">
        <f>D3-E3</f>
        <v>0</v>
      </c>
      <c r="H3" s="4" t="str">
        <f>$H$1&amp;F3</f>
        <v>，2686953</v>
      </c>
      <c r="I3" s="4" t="str">
        <f>VLOOKUP(A3,HOP!A:U,21,0)</f>
        <v>直连</v>
      </c>
    </row>
    <row r="4" s="4" customFormat="1" spans="1:9">
      <c r="A4" s="5">
        <v>18954721244</v>
      </c>
      <c r="B4" s="6">
        <v>44823</v>
      </c>
      <c r="C4" s="6">
        <v>44824</v>
      </c>
      <c r="D4" s="4">
        <v>80</v>
      </c>
      <c r="E4" s="4" t="str">
        <f>VLOOKUP(A4,HOP!A:L,12,0)</f>
        <v>80.00</v>
      </c>
      <c r="F4" s="4" t="str">
        <f>VLOOKUP(A4,HOP!A:C,3,0)</f>
        <v>2689493</v>
      </c>
      <c r="G4" s="4">
        <f>D4-E4</f>
        <v>0</v>
      </c>
      <c r="H4" s="4" t="str">
        <f>$H$1&amp;F4</f>
        <v>，2689493</v>
      </c>
      <c r="I4" s="4" t="str">
        <f>VLOOKUP(A4,HOP!A:U,21,0)</f>
        <v>直连</v>
      </c>
    </row>
    <row r="5" s="4" customFormat="1" spans="1:9">
      <c r="A5" s="5">
        <v>18954758053</v>
      </c>
      <c r="B5" s="6">
        <v>44822</v>
      </c>
      <c r="C5" s="6">
        <v>44824</v>
      </c>
      <c r="D5" s="4">
        <v>334</v>
      </c>
      <c r="E5" s="4" t="str">
        <f>VLOOKUP(A5,HOP!A:L,12,0)</f>
        <v>334.00</v>
      </c>
      <c r="F5" s="4" t="str">
        <f>VLOOKUP(A5,HOP!A:C,3,0)</f>
        <v>2689550</v>
      </c>
      <c r="G5" s="4">
        <f>D5-E5</f>
        <v>0</v>
      </c>
      <c r="H5" s="4" t="str">
        <f>$H$1&amp;F5</f>
        <v>，2689550</v>
      </c>
      <c r="I5" s="4" t="str">
        <f>VLOOKUP(A5,HOP!A:U,21,0)</f>
        <v>直连</v>
      </c>
    </row>
    <row r="6" s="4" customFormat="1" spans="1:9">
      <c r="A6" s="5">
        <v>18955794545</v>
      </c>
      <c r="B6" s="6">
        <v>44822</v>
      </c>
      <c r="C6" s="6">
        <v>44824</v>
      </c>
      <c r="D6" s="4">
        <v>210</v>
      </c>
      <c r="E6" s="4" t="str">
        <f>VLOOKUP(A6,HOP!A:L,12,0)</f>
        <v>210.00</v>
      </c>
      <c r="F6" s="4" t="str">
        <f>VLOOKUP(A6,HOP!A:C,3,0)</f>
        <v>2689989</v>
      </c>
      <c r="G6" s="4">
        <f>D6-E6</f>
        <v>0</v>
      </c>
      <c r="H6" s="4" t="str">
        <f>$H$1&amp;F6</f>
        <v>，2689989</v>
      </c>
      <c r="I6" s="4" t="str">
        <f>VLOOKUP(A6,HOP!A:U,21,0)</f>
        <v>直连</v>
      </c>
    </row>
    <row r="8" spans="4:4">
      <c r="D8" s="4">
        <f>SUM(D2:D7)</f>
        <v>919</v>
      </c>
    </row>
    <row r="15" spans="1:1">
      <c r="A15" s="4" t="s">
        <v>58</v>
      </c>
    </row>
    <row r="16" spans="1:1">
      <c r="A16" s="4" t="s">
        <v>59</v>
      </c>
    </row>
    <row r="17" spans="1:1">
      <c r="A17" s="4" t="s">
        <v>60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18955794545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18954758053</v>
      </c>
      <c r="B3" s="1" t="s">
        <v>80</v>
      </c>
      <c r="C3" s="1" t="s">
        <v>98</v>
      </c>
      <c r="D3" s="1" t="s">
        <v>99</v>
      </c>
      <c r="E3" s="1" t="s">
        <v>100</v>
      </c>
      <c r="F3" s="1" t="s">
        <v>84</v>
      </c>
      <c r="G3" s="1" t="s">
        <v>85</v>
      </c>
      <c r="H3" s="1" t="s">
        <v>86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103</v>
      </c>
      <c r="S3" s="1" t="s">
        <v>94</v>
      </c>
      <c r="T3" s="1" t="s">
        <v>95</v>
      </c>
      <c r="U3" s="1" t="s">
        <v>96</v>
      </c>
      <c r="V3" s="1" t="s">
        <v>104</v>
      </c>
    </row>
    <row r="4" s="1" customFormat="1" spans="1:22">
      <c r="A4" s="3">
        <v>18954721244</v>
      </c>
      <c r="B4" s="1" t="s">
        <v>80</v>
      </c>
      <c r="C4" s="1" t="s">
        <v>105</v>
      </c>
      <c r="D4" s="1" t="s">
        <v>106</v>
      </c>
      <c r="E4" s="1" t="s">
        <v>107</v>
      </c>
      <c r="F4" s="1" t="s">
        <v>108</v>
      </c>
      <c r="G4" s="1" t="s">
        <v>85</v>
      </c>
      <c r="H4" s="1" t="s">
        <v>86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111</v>
      </c>
      <c r="S4" s="1" t="s">
        <v>94</v>
      </c>
      <c r="T4" s="1" t="s">
        <v>95</v>
      </c>
      <c r="U4" s="1" t="s">
        <v>96</v>
      </c>
      <c r="V4" s="1" t="s">
        <v>104</v>
      </c>
    </row>
    <row r="5" s="1" customFormat="1" spans="1:22">
      <c r="A5" s="3">
        <v>18949472871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116</v>
      </c>
      <c r="G5" s="1" t="s">
        <v>85</v>
      </c>
      <c r="H5" s="1" t="s">
        <v>86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119</v>
      </c>
      <c r="S5" s="1" t="s">
        <v>94</v>
      </c>
      <c r="T5" s="1" t="s">
        <v>95</v>
      </c>
      <c r="U5" s="1" t="s">
        <v>96</v>
      </c>
      <c r="V5" s="1" t="s">
        <v>104</v>
      </c>
    </row>
    <row r="6" s="1" customFormat="1" spans="1:22">
      <c r="A6" s="3">
        <v>18849521815</v>
      </c>
      <c r="B6" s="1" t="s">
        <v>120</v>
      </c>
      <c r="C6" s="1" t="s">
        <v>121</v>
      </c>
      <c r="D6" s="1" t="s">
        <v>122</v>
      </c>
      <c r="E6" s="1" t="s">
        <v>123</v>
      </c>
      <c r="F6" s="1" t="s">
        <v>84</v>
      </c>
      <c r="G6" s="1" t="s">
        <v>85</v>
      </c>
      <c r="H6" s="1" t="s">
        <v>86</v>
      </c>
      <c r="I6" s="1" t="s">
        <v>124</v>
      </c>
      <c r="J6" s="1" t="s">
        <v>30</v>
      </c>
      <c r="K6" s="1" t="s">
        <v>125</v>
      </c>
      <c r="L6" s="1" t="s">
        <v>125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126</v>
      </c>
      <c r="S6" s="1" t="s">
        <v>94</v>
      </c>
      <c r="T6" s="1" t="s">
        <v>95</v>
      </c>
      <c r="U6" s="1" t="s">
        <v>96</v>
      </c>
      <c r="V6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2022-09-23T02:07:47Z</dcterms:created>
  <dcterms:modified xsi:type="dcterms:W3CDTF">2022-09-23T02:30:09Z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48204D4CBFD04AE98B39AB4F862CB2B3</vt:lpwstr>
  </property>
  <property fmtid="{D5CDD505-2E9C-101B-9397-08002B2CF9AE}" pid="3" name="KSOProductBuildVer">
    <vt:lpwstr>2052-11.1.0.12358</vt:lpwstr>
  </property>
</Properties>
</file>