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<sst xmlns="http://schemas.openxmlformats.org/spreadsheetml/2006/main" count="221" uniqueCount="123">
  <si>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</si>
  <si>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</si>
  <si>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</si>
  <si>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</si>
  <si>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</si>
  <si>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</si>
  <si>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</si>
  <si>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</si>
  <si>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</si>
  <si>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</si>
  <si>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</si>
  <si>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</si>
  <si>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</si>
  <si>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</si>
  <si>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</si>
  <si>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</si>
  <si>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</si>
  <si>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</si>
  <si>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</si>
  <si>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</si>
  <si>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</si>
  <si>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</si>
  <si>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</si>
  <si>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</si>
  <si>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</si>
  <si>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18928115984	</t>
  </si>
  <si>
    <t>Ctrip</t>
  </si>
  <si>
    <t>正常</t>
  </si>
  <si>
    <t>[香港]旺角荟贤居(Lodgewood by Nina Hospitality (3486069)</t>
  </si>
  <si>
    <t>w.客房&lt;双人入住&gt;&lt;内宾&gt;&lt;预付&gt;&lt;无早&gt;</t>
  </si>
  <si>
    <t>CNY</t>
  </si>
  <si>
    <t>WANG/JIANJUN</t>
  </si>
  <si>
    <t>CA363220924CNY</t>
  </si>
  <si>
    <t>未提现</t>
  </si>
  <si>
    <t>携程开票</t>
  </si>
  <si>
    <t xml:space="preserve">2681767	</t>
  </si>
  <si>
    <t xml:space="preserve">11499	</t>
  </si>
  <si>
    <t xml:space="preserve">18941666391	</t>
  </si>
  <si>
    <t>[漳浦]翡翠湾禧月海景酒店(89052199)</t>
  </si>
  <si>
    <t>豪华海景标间&lt;超值特惠&gt;&lt;双人入住&gt;&lt;双早&gt;</t>
  </si>
  <si>
    <t>张子煌</t>
  </si>
  <si>
    <t xml:space="preserve">2683484	</t>
  </si>
  <si>
    <t xml:space="preserve">	</t>
  </si>
  <si>
    <t xml:space="preserve">999218934491706	</t>
  </si>
  <si>
    <t>[桂林]桂林漓江大瀑布饭店(67322913)</t>
  </si>
  <si>
    <t>豪华江景大床房&lt;双人入住&gt;&lt;内宾&gt;&lt;预付&gt;&lt;双早&gt;</t>
  </si>
  <si>
    <t>郝兴武</t>
  </si>
  <si>
    <t>CA363220925CNY</t>
  </si>
  <si>
    <t xml:space="preserve">2682283	</t>
  </si>
  <si>
    <t xml:space="preserve">18943344831	</t>
  </si>
  <si>
    <t>[香港]香港富荟上环酒店(iclub Sheung Wan Hotel)(17083860)</t>
  </si>
  <si>
    <t>尊荟&lt;双人入住&gt;&lt;内宾&gt;&lt;预付&gt;&lt;无早&gt;</t>
  </si>
  <si>
    <t>ZHAO/XINCHUN</t>
  </si>
  <si>
    <t xml:space="preserve">2683760	</t>
  </si>
  <si>
    <t xml:space="preserve">10454246	</t>
  </si>
  <si>
    <t xml:space="preserve">999218943106917	</t>
  </si>
  <si>
    <t>[佛山]佛山顺德新世界酒店(67322891)</t>
  </si>
  <si>
    <t>高级客房&lt;双人入住&gt;&lt;内宾&gt;&lt;预付&gt;&lt;无早&gt;</t>
  </si>
  <si>
    <t>周家熙</t>
  </si>
  <si>
    <t>CA363220926CNY</t>
  </si>
  <si>
    <t xml:space="preserve">2683734	</t>
  </si>
  <si>
    <t>，</t>
  </si>
  <si>
    <t>A220926095523481</t>
  </si>
  <si>
    <t>A220926095619481</t>
  </si>
  <si>
    <t>CNY / HKD 当前参考汇率: 1.09724183</t>
  </si>
  <si>
    <t>总计：2845.49 CNY/
3122.19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</si>
  <si>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</si>
  <si>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</si>
  <si>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</si>
  <si>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</si>
  <si>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</si>
  <si>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</si>
  <si>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</si>
  <si>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</si>
  <si>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</si>
  <si>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</si>
  <si>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</si>
  <si>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</si>
  <si>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</si>
  <si>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</si>
  <si>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</si>
  <si>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</si>
  <si>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</si>
  <si>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</si>
  <si>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</si>
  <si>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2022-09-08</t>
  </si>
  <si>
    <t>2683760</t>
  </si>
  <si>
    <t>香港富荟上环酒店</t>
  </si>
  <si>
    <t>ZHAO XINCHUN</t>
  </si>
  <si>
    <t>2022-09-09</t>
  </si>
  <si>
    <t>2022-09-10</t>
  </si>
  <si>
    <t>退房日周结</t>
  </si>
  <si>
    <t>664.58</t>
  </si>
  <si>
    <t>RMB</t>
  </si>
  <si>
    <t>0</t>
  </si>
  <si>
    <t>0.00</t>
  </si>
  <si>
    <t>携程国内直连(DD)</t>
  </si>
  <si>
    <t>01.011249</t>
  </si>
  <si>
    <t>2022-09-08 22:08:43</t>
  </si>
  <si>
    <t>否</t>
  </si>
  <si>
    <t>汇智国际旅游发展有限公司</t>
  </si>
  <si>
    <t>直连</t>
  </si>
  <si>
    <t>中国</t>
  </si>
  <si>
    <t>2683734</t>
  </si>
  <si>
    <t>佛山顺德新世界酒店</t>
  </si>
  <si>
    <t>2022-09-11</t>
  </si>
  <si>
    <t>264.62</t>
  </si>
  <si>
    <t>2022-09-08 21:17:41</t>
  </si>
  <si>
    <t>2683484</t>
  </si>
  <si>
    <t>翡翠湾禧月海景酒店</t>
  </si>
  <si>
    <t>341.70</t>
  </si>
  <si>
    <t>2022-09-08 16:46:20</t>
  </si>
  <si>
    <t>直采</t>
  </si>
  <si>
    <t>2022-09-07</t>
  </si>
  <si>
    <t>2682283</t>
  </si>
  <si>
    <t>桂林漓江大瀑布饭店</t>
  </si>
  <si>
    <t>859.51</t>
  </si>
  <si>
    <t>2022-09-07 18:05:14</t>
  </si>
  <si>
    <t>2681767</t>
  </si>
  <si>
    <t>香港旺角荟贤居(如心酒店集团管理)</t>
  </si>
  <si>
    <t>WANG JIANJUN</t>
  </si>
  <si>
    <t>715.08</t>
  </si>
  <si>
    <t>2022-09-07 10:13:53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</si>
</sst>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13</xdr:col>
      <xdr:colOff>57150</xdr:colOff>
      <xdr:row>57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9458325" cy="5324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44812</v>
      </c>
      <c r="G2" s="6">
        <v>44813</v>
      </c>
      <c r="H2" s="4">
        <v>1</v>
      </c>
      <c r="I2" s="4">
        <v>1</v>
      </c>
      <c r="J2" s="4">
        <v>1</v>
      </c>
      <c r="K2" s="4" t="s">
        <v>30</v>
      </c>
      <c r="L2" s="4">
        <v>715.08</v>
      </c>
      <c r="M2" s="4">
        <v>715.08</v>
      </c>
      <c r="N2" s="4" t="s">
        <v>31</v>
      </c>
      <c r="O2" s="4" t="s">
        <v>32</v>
      </c>
      <c r="P2" s="4" t="s">
        <v>33</v>
      </c>
      <c r="Q2" s="4">
        <v>0</v>
      </c>
      <c r="R2" s="7">
        <v>44811</v>
      </c>
      <c r="S2" s="6">
        <v>44828</v>
      </c>
      <c r="T2" s="4" t="s">
        <v>34</v>
      </c>
      <c r="U2" s="4">
        <v>715.08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44812</v>
      </c>
      <c r="G3" s="6">
        <v>44813</v>
      </c>
      <c r="H3" s="4">
        <v>1</v>
      </c>
      <c r="I3" s="4">
        <v>1</v>
      </c>
      <c r="J3" s="4">
        <v>1</v>
      </c>
      <c r="K3" s="4" t="s">
        <v>30</v>
      </c>
      <c r="L3" s="4">
        <v>341.7</v>
      </c>
      <c r="M3" s="4">
        <v>341.7</v>
      </c>
      <c r="N3" s="4" t="s">
        <v>40</v>
      </c>
      <c r="O3" s="4" t="s">
        <v>32</v>
      </c>
      <c r="P3" s="4" t="s">
        <v>33</v>
      </c>
      <c r="Q3" s="4">
        <v>0</v>
      </c>
      <c r="R3" s="7">
        <v>44812</v>
      </c>
      <c r="S3" s="6">
        <v>44828</v>
      </c>
      <c r="T3" s="4" t="s">
        <v>34</v>
      </c>
      <c r="U3" s="4">
        <v>341.7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44813</v>
      </c>
      <c r="G4" s="6">
        <v>44814</v>
      </c>
      <c r="H4" s="4">
        <v>1</v>
      </c>
      <c r="I4" s="4">
        <v>1</v>
      </c>
      <c r="J4" s="4">
        <v>1</v>
      </c>
      <c r="K4" s="4" t="s">
        <v>30</v>
      </c>
      <c r="L4" s="4">
        <v>859.51</v>
      </c>
      <c r="M4" s="4">
        <v>859.51</v>
      </c>
      <c r="N4" s="4" t="s">
        <v>46</v>
      </c>
      <c r="O4" s="4" t="s">
        <v>47</v>
      </c>
      <c r="P4" s="4" t="s">
        <v>33</v>
      </c>
      <c r="Q4" s="4">
        <v>0</v>
      </c>
      <c r="R4" s="7">
        <v>44811</v>
      </c>
      <c r="S4" s="6">
        <v>44829</v>
      </c>
      <c r="T4" s="4" t="s">
        <v>34</v>
      </c>
      <c r="U4" s="4">
        <v>859.51</v>
      </c>
      <c r="V4" s="4">
        <v>0</v>
      </c>
      <c r="W4" s="4">
        <v>0</v>
      </c>
      <c r="X4" s="4" t="s">
        <v>48</v>
      </c>
      <c r="Y4" s="4" t="s">
        <v>42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44813</v>
      </c>
      <c r="G5" s="6">
        <v>44814</v>
      </c>
      <c r="H5" s="4">
        <v>1</v>
      </c>
      <c r="I5" s="4">
        <v>1</v>
      </c>
      <c r="J5" s="4">
        <v>1</v>
      </c>
      <c r="K5" s="4" t="s">
        <v>30</v>
      </c>
      <c r="L5" s="4">
        <v>664.58</v>
      </c>
      <c r="M5" s="4">
        <v>664.58</v>
      </c>
      <c r="N5" s="4" t="s">
        <v>52</v>
      </c>
      <c r="O5" s="4" t="s">
        <v>47</v>
      </c>
      <c r="P5" s="4" t="s">
        <v>33</v>
      </c>
      <c r="Q5" s="4">
        <v>0</v>
      </c>
      <c r="R5" s="7">
        <v>44812</v>
      </c>
      <c r="S5" s="6">
        <v>44829</v>
      </c>
      <c r="T5" s="4" t="s">
        <v>34</v>
      </c>
      <c r="U5" s="4">
        <v>664.58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44814</v>
      </c>
      <c r="G6" s="6">
        <v>44815</v>
      </c>
      <c r="H6" s="4">
        <v>1</v>
      </c>
      <c r="I6" s="4">
        <v>1</v>
      </c>
      <c r="J6" s="4">
        <v>1</v>
      </c>
      <c r="K6" s="4" t="s">
        <v>30</v>
      </c>
      <c r="L6" s="4">
        <v>264.62</v>
      </c>
      <c r="M6" s="4">
        <v>264.62</v>
      </c>
      <c r="N6" s="4" t="s">
        <v>58</v>
      </c>
      <c r="O6" s="4" t="s">
        <v>59</v>
      </c>
      <c r="P6" s="4" t="s">
        <v>33</v>
      </c>
      <c r="Q6" s="4">
        <v>0</v>
      </c>
      <c r="R6" s="7">
        <v>44812</v>
      </c>
      <c r="S6" s="6">
        <v>44830</v>
      </c>
      <c r="T6" s="4" t="s">
        <v>34</v>
      </c>
      <c r="U6" s="4">
        <v>264.62</v>
      </c>
      <c r="V6" s="4">
        <v>0</v>
      </c>
      <c r="W6" s="4">
        <v>0</v>
      </c>
      <c r="X6" s="4" t="s">
        <v>60</v>
      </c>
      <c r="Y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18928115984</v>
      </c>
      <c r="B2" s="6">
        <v>44812</v>
      </c>
      <c r="C2" s="6">
        <v>44813</v>
      </c>
      <c r="D2" s="4">
        <v>715.08</v>
      </c>
      <c r="E2" s="4" t="str">
        <f>VLOOKUP(A2,HOP!A:L,12,0)</f>
        <v>715.08</v>
      </c>
      <c r="F2" s="4" t="str">
        <f>VLOOKUP(A2,HOP!A:C,3,0)</f>
        <v>2681767</v>
      </c>
      <c r="G2" s="4">
        <f>D2-E2</f>
        <v>0</v>
      </c>
      <c r="H2" s="4" t="str">
        <f>$H$1&amp;F2</f>
        <v>，2681767</v>
      </c>
      <c r="I2" s="4" t="str">
        <f>VLOOKUP(A2,HOP!A:U,21,0)</f>
        <v>直连</v>
      </c>
    </row>
    <row r="3" s="4" customFormat="1" spans="1:9">
      <c r="A3" s="5">
        <v>18941666391</v>
      </c>
      <c r="B3" s="6">
        <v>44812</v>
      </c>
      <c r="C3" s="6">
        <v>44813</v>
      </c>
      <c r="D3" s="4">
        <v>341.7</v>
      </c>
      <c r="E3" s="4" t="str">
        <f>VLOOKUP(A3,HOP!A:L,12,0)</f>
        <v>341.70</v>
      </c>
      <c r="F3" s="4" t="str">
        <f>VLOOKUP(A3,HOP!A:C,3,0)</f>
        <v>2683484</v>
      </c>
      <c r="G3" s="4">
        <f>D3-E3</f>
        <v>0</v>
      </c>
      <c r="H3" s="4" t="str">
        <f>$H$1&amp;F3</f>
        <v>，2683484</v>
      </c>
      <c r="I3" s="4" t="str">
        <f>VLOOKUP(A3,HOP!A:U,21,0)</f>
        <v>直采</v>
      </c>
    </row>
    <row r="4" s="4" customFormat="1" spans="1:9">
      <c r="A4" s="5">
        <v>999218934491706</v>
      </c>
      <c r="B4" s="6">
        <v>44813</v>
      </c>
      <c r="C4" s="6">
        <v>44814</v>
      </c>
      <c r="D4" s="4">
        <v>859.51</v>
      </c>
      <c r="E4" s="4" t="str">
        <f>VLOOKUP(A4,HOP!A:L,12,0)</f>
        <v>859.51</v>
      </c>
      <c r="F4" s="4" t="str">
        <f>VLOOKUP(A4,HOP!A:C,3,0)</f>
        <v>2682283</v>
      </c>
      <c r="G4" s="4">
        <f>D4-E4</f>
        <v>0</v>
      </c>
      <c r="H4" s="4" t="str">
        <f>$H$1&amp;F4</f>
        <v>，2682283</v>
      </c>
      <c r="I4" s="4" t="str">
        <f>VLOOKUP(A4,HOP!A:U,21,0)</f>
        <v>直连</v>
      </c>
    </row>
    <row r="5" s="4" customFormat="1" spans="1:9">
      <c r="A5" s="5">
        <v>18943344831</v>
      </c>
      <c r="B5" s="6">
        <v>44813</v>
      </c>
      <c r="C5" s="6">
        <v>44814</v>
      </c>
      <c r="D5" s="4">
        <v>664.58</v>
      </c>
      <c r="E5" s="4" t="str">
        <f>VLOOKUP(A5,HOP!A:L,12,0)</f>
        <v>664.58</v>
      </c>
      <c r="F5" s="4" t="str">
        <f>VLOOKUP(A5,HOP!A:C,3,0)</f>
        <v>2683760</v>
      </c>
      <c r="G5" s="4">
        <f>D5-E5</f>
        <v>0</v>
      </c>
      <c r="H5" s="4" t="str">
        <f>$H$1&amp;F5</f>
        <v>，2683760</v>
      </c>
      <c r="I5" s="4" t="str">
        <f>VLOOKUP(A5,HOP!A:U,21,0)</f>
        <v>直连</v>
      </c>
    </row>
    <row r="6" s="4" customFormat="1" spans="1:9">
      <c r="A6" s="5">
        <v>999218943106917</v>
      </c>
      <c r="B6" s="6">
        <v>44814</v>
      </c>
      <c r="C6" s="6">
        <v>44815</v>
      </c>
      <c r="D6" s="4">
        <v>264.62</v>
      </c>
      <c r="E6" s="4" t="str">
        <f>VLOOKUP(A6,HOP!A:L,12,0)</f>
        <v>264.62</v>
      </c>
      <c r="F6" s="4" t="str">
        <f>VLOOKUP(A6,HOP!A:C,3,0)</f>
        <v>2683734</v>
      </c>
      <c r="G6" s="4">
        <f>D6-E6</f>
        <v>0</v>
      </c>
      <c r="H6" s="4" t="str">
        <f>$H$1&amp;F6</f>
        <v>，2683734</v>
      </c>
      <c r="I6" s="4" t="str">
        <f>VLOOKUP(A6,HOP!A:U,21,0)</f>
        <v>直连</v>
      </c>
    </row>
    <row r="8" spans="4:4">
      <c r="D8" s="4">
        <f>SUM(D2:D7)</f>
        <v>2845.49</v>
      </c>
    </row>
    <row r="16" spans="1:5">
      <c r="A16" s="4" t="s">
        <v>62</v>
      </c>
      <c r="D16" s="4">
        <v>341.7</v>
      </c>
      <c r="E16" s="4">
        <v>374.93</v>
      </c>
    </row>
    <row r="17" spans="1:5">
      <c r="A17" s="4" t="s">
        <v>63</v>
      </c>
      <c r="D17" s="4">
        <v>2503.79</v>
      </c>
      <c r="E17" s="4">
        <v>2747.26</v>
      </c>
    </row>
    <row r="18" spans="1:5">
      <c r="A18" s="4" t="s">
        <v>64</v>
      </c>
      <c r="D18" s="4">
        <f>SUM(D16:D17)</f>
        <v>2845.49</v>
      </c>
      <c r="E18" s="4">
        <f>SUM(E16:E17)</f>
        <v>3122.19</v>
      </c>
    </row>
    <row r="19" spans="1:1">
      <c r="A19" s="4" t="s">
        <v>65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18943344831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999218943106917</v>
      </c>
      <c r="B3" s="1" t="s">
        <v>85</v>
      </c>
      <c r="C3" s="1" t="s">
        <v>103</v>
      </c>
      <c r="D3" s="1" t="s">
        <v>104</v>
      </c>
      <c r="E3" s="1" t="s">
        <v>58</v>
      </c>
      <c r="F3" s="1" t="s">
        <v>90</v>
      </c>
      <c r="G3" s="1" t="s">
        <v>105</v>
      </c>
      <c r="H3" s="1" t="s">
        <v>91</v>
      </c>
      <c r="I3" s="1" t="s">
        <v>106</v>
      </c>
      <c r="J3" s="1" t="s">
        <v>93</v>
      </c>
      <c r="K3" s="1" t="s">
        <v>106</v>
      </c>
      <c r="L3" s="1" t="s">
        <v>106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107</v>
      </c>
      <c r="S3" s="1" t="s">
        <v>99</v>
      </c>
      <c r="T3" s="1" t="s">
        <v>100</v>
      </c>
      <c r="U3" s="1" t="s">
        <v>101</v>
      </c>
      <c r="V3" s="1" t="s">
        <v>102</v>
      </c>
    </row>
    <row r="4" s="1" customFormat="1" spans="1:22">
      <c r="A4" s="3">
        <v>18941666391</v>
      </c>
      <c r="B4" s="1" t="s">
        <v>85</v>
      </c>
      <c r="C4" s="1" t="s">
        <v>108</v>
      </c>
      <c r="D4" s="1" t="s">
        <v>109</v>
      </c>
      <c r="E4" s="1" t="s">
        <v>40</v>
      </c>
      <c r="F4" s="1" t="s">
        <v>85</v>
      </c>
      <c r="G4" s="1" t="s">
        <v>89</v>
      </c>
      <c r="H4" s="1" t="s">
        <v>91</v>
      </c>
      <c r="I4" s="1" t="s">
        <v>110</v>
      </c>
      <c r="J4" s="1" t="s">
        <v>93</v>
      </c>
      <c r="K4" s="1" t="s">
        <v>110</v>
      </c>
      <c r="L4" s="1" t="s">
        <v>110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111</v>
      </c>
      <c r="S4" s="1" t="s">
        <v>99</v>
      </c>
      <c r="T4" s="1" t="s">
        <v>100</v>
      </c>
      <c r="U4" s="1" t="s">
        <v>112</v>
      </c>
      <c r="V4" s="1" t="s">
        <v>102</v>
      </c>
    </row>
    <row r="5" s="1" customFormat="1" spans="1:22">
      <c r="A5" s="3">
        <v>999218934491706</v>
      </c>
      <c r="B5" s="1" t="s">
        <v>113</v>
      </c>
      <c r="C5" s="1" t="s">
        <v>114</v>
      </c>
      <c r="D5" s="1" t="s">
        <v>115</v>
      </c>
      <c r="E5" s="1" t="s">
        <v>46</v>
      </c>
      <c r="F5" s="1" t="s">
        <v>89</v>
      </c>
      <c r="G5" s="1" t="s">
        <v>90</v>
      </c>
      <c r="H5" s="1" t="s">
        <v>91</v>
      </c>
      <c r="I5" s="1" t="s">
        <v>116</v>
      </c>
      <c r="J5" s="1" t="s">
        <v>93</v>
      </c>
      <c r="K5" s="1" t="s">
        <v>116</v>
      </c>
      <c r="L5" s="1" t="s">
        <v>116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117</v>
      </c>
      <c r="S5" s="1" t="s">
        <v>99</v>
      </c>
      <c r="T5" s="1" t="s">
        <v>100</v>
      </c>
      <c r="U5" s="1" t="s">
        <v>101</v>
      </c>
      <c r="V5" s="1" t="s">
        <v>102</v>
      </c>
    </row>
    <row r="6" s="1" customFormat="1" spans="1:22">
      <c r="A6" s="3">
        <v>18928115984</v>
      </c>
      <c r="B6" s="1" t="s">
        <v>113</v>
      </c>
      <c r="C6" s="1" t="s">
        <v>118</v>
      </c>
      <c r="D6" s="1" t="s">
        <v>119</v>
      </c>
      <c r="E6" s="1" t="s">
        <v>120</v>
      </c>
      <c r="F6" s="1" t="s">
        <v>85</v>
      </c>
      <c r="G6" s="1" t="s">
        <v>89</v>
      </c>
      <c r="H6" s="1" t="s">
        <v>91</v>
      </c>
      <c r="I6" s="1" t="s">
        <v>121</v>
      </c>
      <c r="J6" s="1" t="s">
        <v>93</v>
      </c>
      <c r="K6" s="1" t="s">
        <v>121</v>
      </c>
      <c r="L6" s="1" t="s">
        <v>121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122</v>
      </c>
      <c r="S6" s="1" t="s">
        <v>99</v>
      </c>
      <c r="T6" s="1" t="s">
        <v>100</v>
      </c>
      <c r="U6" s="1" t="s">
        <v>101</v>
      </c>
      <c r="V6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2022-09-26T01:46:48Z</dcterms:created>
  <dcterms:modified xsi:type="dcterms:W3CDTF">2022-09-26T01:56:23Z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333D9A004EDA4D39A8B89000B909BF20</vt:lpwstr>
  </property>
  <property fmtid="{D5CDD505-2E9C-101B-9397-08002B2CF9AE}" pid="3" name="KSOProductBuildVer">
    <vt:lpwstr>2052-11.1.0.12358</vt:lpwstr>
  </property>
</Properties>
</file>