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对账!$A$1:$X$32</definedName>
  </definedNames>
  <calcPr calcId="144525"/>
</workbook>
</file>

<file path=xl/sharedStrings.xml><?xml version="1.0" encoding="utf-8"?>
<sst xmlns="http://schemas.openxmlformats.org/spreadsheetml/2006/main" count="1071" uniqueCount="409">
  <si>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</si>
  <si>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</si>
  <si>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</si>
  <si>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</si>
  <si>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</si>
  <si>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</si>
  <si>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</si>
  <si>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</si>
  <si>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</si>
  <si>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</si>
  <si>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</si>
  <si>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</si>
  <si>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</si>
  <si>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</si>
  <si>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</si>
  <si>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</si>
  <si>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</si>
  <si>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</si>
  <si>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</si>
  <si>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</si>
  <si>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</si>
  <si>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</si>
  <si>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</si>
  <si>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</si>
  <si>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</si>
  <si>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18121189591	</t>
  </si>
  <si>
    <t>Ctrip</t>
  </si>
  <si>
    <t>正常</t>
  </si>
  <si>
    <t>[多伦多]多伦多中心假日酒店(Holiday Inn Toronto Downtown Centre, an IHG Hotel)(37211179)</t>
  </si>
  <si>
    <t>双人房&lt;2人入住&gt;&lt;不退款&gt;&lt;早餐&gt;</t>
  </si>
  <si>
    <t>USD</t>
  </si>
  <si>
    <t>mohammed/elijah</t>
  </si>
  <si>
    <t>CA5326220924USD</t>
  </si>
  <si>
    <t>未提现</t>
  </si>
  <si>
    <t>携程开票</t>
  </si>
  <si>
    <t xml:space="preserve">2590981	</t>
  </si>
  <si>
    <t xml:space="preserve">23419985	</t>
  </si>
  <si>
    <t xml:space="preserve">18794340769	</t>
  </si>
  <si>
    <t>[慕尼黑]丹尼尔酒店(Hotel Daniel)(37223081)</t>
  </si>
  <si>
    <t>商务双人房&lt;2人入住&gt;&lt;不退款&gt;</t>
  </si>
  <si>
    <t>CHIU/HSUCHUN</t>
  </si>
  <si>
    <t xml:space="preserve">2659196	</t>
  </si>
  <si>
    <t xml:space="preserve">46495636	</t>
  </si>
  <si>
    <t xml:space="preserve">18912141340	</t>
  </si>
  <si>
    <t>[拉斯维加斯]撒哈拉娱乐场酒店(SAHARA Las Vegas)(37249706)</t>
  </si>
  <si>
    <t>故事塔楼特大床客房&lt;不退款&gt;&lt;2人入住&gt;</t>
  </si>
  <si>
    <t>Chittar/Harsha</t>
  </si>
  <si>
    <t xml:space="preserve">2674271	</t>
  </si>
  <si>
    <t xml:space="preserve">	</t>
  </si>
  <si>
    <t xml:space="preserve">18957674762	</t>
  </si>
  <si>
    <t>[罗马]锡拉库萨瑞伊里酒店(Raeli Hotel Siracusa)(37241074)</t>
  </si>
  <si>
    <t>标准房&lt;2人入住&gt;&lt;不退款&gt;</t>
  </si>
  <si>
    <t>Colombo/Luca</t>
  </si>
  <si>
    <t xml:space="preserve">2690778	</t>
  </si>
  <si>
    <t xml:space="preserve">21011705212	</t>
  </si>
  <si>
    <t>[芝加哥]国会广场酒店及会议中心(The Congress Plaza Hotel &amp; Convention Center)(37213394)</t>
  </si>
  <si>
    <t>标准大床房&lt;2人入住&gt;&lt;不退款&gt;</t>
  </si>
  <si>
    <t>Fiedler/Zachary</t>
  </si>
  <si>
    <t xml:space="preserve">21033500210	</t>
  </si>
  <si>
    <t>[纽波特海滩]纽波特海滩智选假日酒店(Holiday Inn Express Newport Beach, an IHG Hotel)(37230263)</t>
  </si>
  <si>
    <t>标准房&lt;2人入住&gt;&lt;不退款&gt;&lt;早餐&gt;</t>
  </si>
  <si>
    <t>Putnam/Monica M</t>
  </si>
  <si>
    <t xml:space="preserve">2695372	</t>
  </si>
  <si>
    <t xml:space="preserve">23732197	</t>
  </si>
  <si>
    <t xml:space="preserve">21045687861	</t>
  </si>
  <si>
    <t>PARAS/JAIN</t>
  </si>
  <si>
    <t xml:space="preserve">21064546475	</t>
  </si>
  <si>
    <t>Modafferi/Maria Concetta</t>
  </si>
  <si>
    <t xml:space="preserve">2698213	</t>
  </si>
  <si>
    <t xml:space="preserve">21088250918	</t>
  </si>
  <si>
    <t>[瓜卢流斯]多马尼酒店(Hotel Domani)(39637271)</t>
  </si>
  <si>
    <t>标准双人间&lt;2人入住&gt;&lt;不退款&gt;</t>
  </si>
  <si>
    <t>DA SILVA MARTINS/FABRICIO</t>
  </si>
  <si>
    <t xml:space="preserve">532861519	</t>
  </si>
  <si>
    <t xml:space="preserve">21095362958	</t>
  </si>
  <si>
    <t>[太平]太平诺富特酒店(Novotel Taiping)(37199111)</t>
  </si>
  <si>
    <t>尊贵房&lt;2人入住&gt;&lt;不退款&gt;</t>
  </si>
  <si>
    <t>ABDULLAH/IBRAHIM BIN</t>
  </si>
  <si>
    <t xml:space="preserve">2700233	</t>
  </si>
  <si>
    <t xml:space="preserve">21095928842	</t>
  </si>
  <si>
    <t>[塔拉梅林]墨尔本机场探索酒店(Quest Melbourne Airport)(37237726)</t>
  </si>
  <si>
    <t>一室公寓&lt;2人入住&gt;&lt;不退款&gt;</t>
  </si>
  <si>
    <t>Sheahen/Craig</t>
  </si>
  <si>
    <t xml:space="preserve">2700277	</t>
  </si>
  <si>
    <t xml:space="preserve">Acknowledged	</t>
  </si>
  <si>
    <t xml:space="preserve">21096503640	</t>
  </si>
  <si>
    <t>[泗水]奥瓦尔酒店(Hotel Oval)(39620520)</t>
  </si>
  <si>
    <t>高级房间&lt;2人入住&gt;&lt;不退款&gt;</t>
  </si>
  <si>
    <t>Yamin/Muhammad</t>
  </si>
  <si>
    <t xml:space="preserve">2700314	</t>
  </si>
  <si>
    <t xml:space="preserve">18951496386	</t>
  </si>
  <si>
    <t>经济房&lt;2人入住&gt;&lt;不退款&gt;</t>
  </si>
  <si>
    <t>Danko/Diana,Danko/Raisa</t>
  </si>
  <si>
    <t>CA5326220925USD</t>
  </si>
  <si>
    <t xml:space="preserve">2687917	</t>
  </si>
  <si>
    <t xml:space="preserve">21008948672	</t>
  </si>
  <si>
    <t>[北雅加达]雅加达潘泰因达卡普克美居酒店 - CHSE 认证(Mercure Jakarta Pantai Indah Kapuk - Chse Certified)(37467932)</t>
  </si>
  <si>
    <t>高级特大床房&lt;2人入住&gt;&lt;不退款&gt;</t>
  </si>
  <si>
    <t>CHEN/CHAO RONG</t>
  </si>
  <si>
    <t xml:space="preserve">2691805	</t>
  </si>
  <si>
    <t>9021WIJ530</t>
  </si>
  <si>
    <t xml:space="preserve">9021WIJ532	</t>
  </si>
  <si>
    <t xml:space="preserve">21106685716	</t>
  </si>
  <si>
    <t>[曼达卢永]马尼拉BSA 双子塔酒店(BSA Twin Towers Manila)(39033433)</t>
  </si>
  <si>
    <t>优质一室房&lt;2人入住&gt;&lt;不退款&gt;</t>
  </si>
  <si>
    <t>SAUCEDA/MARK ANDREW</t>
  </si>
  <si>
    <t xml:space="preserve">21106752484	</t>
  </si>
  <si>
    <t>[Blulukan]梭罗阿莱纳会议中心酒店(The Alana Hotel &amp; Convention Center Solo)(37204605)</t>
  </si>
  <si>
    <t>高级房&lt;2人入住&gt;&lt;不退款&gt;</t>
  </si>
  <si>
    <t>SOFYAN/GREGORIUS</t>
  </si>
  <si>
    <t xml:space="preserve">21109350582	</t>
  </si>
  <si>
    <t>[迪拜]迪拜克里克喜来登酒店(Sheraton Dubai Creek Hotel &amp; Towers)(37220760)</t>
  </si>
  <si>
    <t>豪华城景房&lt;2人入住&gt;&lt;IBU黄金会员专享&gt;&lt;不退款&gt;</t>
  </si>
  <si>
    <t>MA/DEWU</t>
  </si>
  <si>
    <t xml:space="preserve">2701762	</t>
  </si>
  <si>
    <t xml:space="preserve">260704	</t>
  </si>
  <si>
    <t xml:space="preserve">21112786152	</t>
  </si>
  <si>
    <t>[Sipson]宜必思尚品酒店，伦敦希思罗机场(Ibis Styles London Heathrow Airport)(37198876)</t>
  </si>
  <si>
    <t>大床房&lt;2人入住&gt;&lt;不退款&gt;</t>
  </si>
  <si>
    <t>MIAO/YONGSHUANG</t>
  </si>
  <si>
    <t>取消</t>
  </si>
  <si>
    <t xml:space="preserve">18884024777	</t>
  </si>
  <si>
    <t>[里约热内卢]林科斯加雷奥酒店(Linx Galeão)(39043252)</t>
  </si>
  <si>
    <t>标准双人床房&lt;不退款&gt;&lt;2人入住&gt;</t>
  </si>
  <si>
    <t>BRAVO/VITORIA CABRAL DE MELO</t>
  </si>
  <si>
    <t>CA5326220926USD</t>
  </si>
  <si>
    <t xml:space="preserve">18949520928	</t>
  </si>
  <si>
    <t>[纽约]时代广场百老汇千禧酒店(Millennium Hotel Broadway Times Square)(37204775)</t>
  </si>
  <si>
    <t>特大床房&lt;2人入住&gt;&lt;不退款&gt;</t>
  </si>
  <si>
    <t>King/Noel,King/Pauline</t>
  </si>
  <si>
    <t xml:space="preserve">2686986	</t>
  </si>
  <si>
    <t xml:space="preserve">18954739460	</t>
  </si>
  <si>
    <t>[纽约]爱迪生时代广场酒店(Hotel Edison Times Square)(37209421)</t>
  </si>
  <si>
    <t>经典两张大号床房&lt;2人入住&gt;&lt;不退款&gt;</t>
  </si>
  <si>
    <t>Worthington/Sam</t>
  </si>
  <si>
    <t xml:space="preserve">3826632	</t>
  </si>
  <si>
    <t xml:space="preserve">21017964680	</t>
  </si>
  <si>
    <t>[首尔]三井酒店(Hotel Samjung)(37236514)</t>
  </si>
  <si>
    <t>标准双人房&lt;2人入住&gt;&lt;不退款&gt;</t>
  </si>
  <si>
    <t>Baik/woon bong</t>
  </si>
  <si>
    <t xml:space="preserve">2692876	</t>
  </si>
  <si>
    <t xml:space="preserve">22021784	</t>
  </si>
  <si>
    <t xml:space="preserve">21024251842	</t>
  </si>
  <si>
    <t>[伦敦德里]伦敦德里舒眠酒店(Sleep Inn Londonderry)(39033634)</t>
  </si>
  <si>
    <t>Flaherty/Janet</t>
  </si>
  <si>
    <t xml:space="preserve">21089032781	</t>
  </si>
  <si>
    <t>[斯普林菲尔德]美高梅斯普林菲尔德酒店(MGM Springfield)(40046607)</t>
  </si>
  <si>
    <t>斯普林菲尔德特大床房&lt;2人入住&gt;&lt;不退款&gt;</t>
  </si>
  <si>
    <t>Krents/Karen</t>
  </si>
  <si>
    <t xml:space="preserve">2699703	</t>
  </si>
  <si>
    <t xml:space="preserve">904840822	</t>
  </si>
  <si>
    <t xml:space="preserve">21114937627	</t>
  </si>
  <si>
    <t>[费城]费城索尼斯塔里滕豪斯广场酒店(Sonesta Philadelphia Rittenhouse Square)(44692207)</t>
  </si>
  <si>
    <t>小型客房（1张大床）&lt;2人入住&gt;&lt;不退款&gt;</t>
  </si>
  <si>
    <t>Davitz/Joshua</t>
  </si>
  <si>
    <t xml:space="preserve">2702556	</t>
  </si>
  <si>
    <t xml:space="preserve">21116211728	</t>
  </si>
  <si>
    <t>[波士顿]波士顿公园广场酒店(Boston Park Plaza)(37203480)</t>
  </si>
  <si>
    <t>高级大号床房&lt;2人入住&gt;&lt;不退款&gt;</t>
  </si>
  <si>
    <t>Guiod/Peter Charles</t>
  </si>
  <si>
    <t xml:space="preserve">2702817	</t>
  </si>
  <si>
    <t xml:space="preserve">21116586950	</t>
  </si>
  <si>
    <t>[加尔维斯顿]海滨品质套房酒店(Quality Inn &amp; Suites Beachfront)(37223957)</t>
  </si>
  <si>
    <t>标准房, 2 张大床房&lt;2人入住&gt;&lt;不退款&gt;&lt;早餐&gt;</t>
  </si>
  <si>
    <t>peled/kelly</t>
  </si>
  <si>
    <t xml:space="preserve">21119703130	</t>
  </si>
  <si>
    <t xml:space="preserve">2703358	</t>
  </si>
  <si>
    <t xml:space="preserve">From Allocation	</t>
  </si>
  <si>
    <t xml:space="preserve">21119928080	</t>
  </si>
  <si>
    <t>豪华溪景房&lt;2人入住&gt;&lt;IBU黄金会员专享&gt;&lt;不退款&gt;</t>
  </si>
  <si>
    <t>REN/Yingying</t>
  </si>
  <si>
    <t xml:space="preserve">21120888724	</t>
  </si>
  <si>
    <t>[阿尔斯梅尔]战车酒店(Hotel Chariot)(39960708)</t>
  </si>
  <si>
    <t>GARZAGARCIA/EDUARDO ALEJANDRO</t>
  </si>
  <si>
    <t xml:space="preserve">2703527	</t>
  </si>
  <si>
    <t xml:space="preserve">EXP-2016384958	</t>
  </si>
  <si>
    <t xml:space="preserve">21122699150	</t>
  </si>
  <si>
    <t>[檀香山]太平洋海滩酒店(Alohilani Resort Waikiki Beach)(37200143)</t>
  </si>
  <si>
    <t>客房, 1 张特大床, 部分海景&lt;2人入住&gt;&lt;不退款&gt;</t>
  </si>
  <si>
    <t>Chan/Ryan</t>
  </si>
  <si>
    <t xml:space="preserve">2703796	</t>
  </si>
  <si>
    <t>，</t>
  </si>
  <si>
    <t>A220926111311481</t>
  </si>
  <si>
    <t>A220926111359481</t>
  </si>
  <si>
    <t>USD / HKD 当前参考汇率: 7.84981</t>
  </si>
  <si>
    <t>总计：6698 USD/
52578.03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</si>
  <si>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</si>
  <si>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</si>
  <si>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</si>
  <si>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</si>
  <si>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</si>
  <si>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</si>
  <si>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</si>
  <si>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</si>
  <si>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</si>
  <si>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</si>
  <si>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</si>
  <si>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</si>
  <si>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</si>
  <si>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</si>
  <si>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</si>
  <si>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</si>
  <si>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</si>
  <si>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</si>
  <si>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</si>
  <si>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2022-09-22</t>
  </si>
  <si>
    <t>2703796</t>
  </si>
  <si>
    <t>太平洋海滩酒店</t>
  </si>
  <si>
    <t>Chan Ryan</t>
  </si>
  <si>
    <t>2022-09-23</t>
  </si>
  <si>
    <t>退房日周结</t>
  </si>
  <si>
    <t>1844.38</t>
  </si>
  <si>
    <t>261.00</t>
  </si>
  <si>
    <t>0</t>
  </si>
  <si>
    <t>0.00</t>
  </si>
  <si>
    <t>携程盛景国际直连</t>
  </si>
  <si>
    <t>01.010677</t>
  </si>
  <si>
    <t>2022-09-22 19:50:55</t>
  </si>
  <si>
    <t>否</t>
  </si>
  <si>
    <t>汇智国际旅游发展有限公司</t>
  </si>
  <si>
    <t>直连</t>
  </si>
  <si>
    <t>美国</t>
  </si>
  <si>
    <t>2703527</t>
  </si>
  <si>
    <t>卡里奥特酒店</t>
  </si>
  <si>
    <t>GARZAGARCIA EDUARDO ALEJANDRO</t>
  </si>
  <si>
    <t>593.59</t>
  </si>
  <si>
    <t>84.00</t>
  </si>
  <si>
    <t>2022-09-22 20:57:12</t>
  </si>
  <si>
    <t>荷兰</t>
  </si>
  <si>
    <t>2703380</t>
  </si>
  <si>
    <t>迪拜克里克喜来登酒店</t>
  </si>
  <si>
    <t>REN Yingying</t>
  </si>
  <si>
    <t>734.93</t>
  </si>
  <si>
    <t>104.00</t>
  </si>
  <si>
    <t>2022-09-22 15:21:22</t>
  </si>
  <si>
    <t>阿拉伯联合酋长国</t>
  </si>
  <si>
    <t>2703358</t>
  </si>
  <si>
    <t>MA DEWU</t>
  </si>
  <si>
    <t>494.66</t>
  </si>
  <si>
    <t>70.00</t>
  </si>
  <si>
    <t>2022-09-22 15:01:43</t>
  </si>
  <si>
    <t>2702901</t>
  </si>
  <si>
    <t>海滨品质套房酒店</t>
  </si>
  <si>
    <t>peled kelly</t>
  </si>
  <si>
    <t>522.93</t>
  </si>
  <si>
    <t>74.00</t>
  </si>
  <si>
    <t>2022-09-22 09:54:06</t>
  </si>
  <si>
    <t>2702817</t>
  </si>
  <si>
    <t>波士顿公园广场酒店</t>
  </si>
  <si>
    <t>Guiod Peter Charles</t>
  </si>
  <si>
    <t>2303.71</t>
  </si>
  <si>
    <t>326.00</t>
  </si>
  <si>
    <t>2022-09-22 09:03:57</t>
  </si>
  <si>
    <t>2702556</t>
  </si>
  <si>
    <t>费城索尼斯塔里滕豪斯广场酒店</t>
  </si>
  <si>
    <t>Davitz Joshua</t>
  </si>
  <si>
    <t>1245.28</t>
  </si>
  <si>
    <t>177.00</t>
  </si>
  <si>
    <t>2022-09-22 01:06:12</t>
  </si>
  <si>
    <t>2022-09-21</t>
  </si>
  <si>
    <t>2701762</t>
  </si>
  <si>
    <t>492.49</t>
  </si>
  <si>
    <t>2022-09-21 15:10:00</t>
  </si>
  <si>
    <t>2701388</t>
  </si>
  <si>
    <t>梭罗阿莱纳会议中心酒店</t>
  </si>
  <si>
    <t>SOFYAN GREGORIUS</t>
  </si>
  <si>
    <t>225.14</t>
  </si>
  <si>
    <t>32.00</t>
  </si>
  <si>
    <t>2022-09-21 11:05:43</t>
  </si>
  <si>
    <t>印度尼西亚</t>
  </si>
  <si>
    <t>2701382</t>
  </si>
  <si>
    <t>马尼拉BSA 双子塔酒店</t>
  </si>
  <si>
    <t>SAUCEDA MARK ANDREW</t>
  </si>
  <si>
    <t>302.53</t>
  </si>
  <si>
    <t>43.00</t>
  </si>
  <si>
    <t>2022-09-21 11:01:04</t>
  </si>
  <si>
    <t>菲律宾</t>
  </si>
  <si>
    <t>2022-09-20</t>
  </si>
  <si>
    <t>2700314</t>
  </si>
  <si>
    <t>奥瓦尔酒店</t>
  </si>
  <si>
    <t>Yamin Muhammad</t>
  </si>
  <si>
    <t>98.32</t>
  </si>
  <si>
    <t>14.00</t>
  </si>
  <si>
    <t>2022-09-20 15:53:50</t>
  </si>
  <si>
    <t>2700277</t>
  </si>
  <si>
    <t>墨尔本机场探索酒店</t>
  </si>
  <si>
    <t>Sheahen Craig</t>
  </si>
  <si>
    <t>1067.50</t>
  </si>
  <si>
    <t>152.00</t>
  </si>
  <si>
    <t>2022-09-20 15:34:19</t>
  </si>
  <si>
    <t>澳大利亚</t>
  </si>
  <si>
    <t>2700233</t>
  </si>
  <si>
    <t>太平诺富特酒店</t>
  </si>
  <si>
    <t>ABDULLAH IBRAHIM BIN</t>
  </si>
  <si>
    <t>372.22</t>
  </si>
  <si>
    <t>53.00</t>
  </si>
  <si>
    <t>2022-09-20 14:56:07</t>
  </si>
  <si>
    <t>马来西亚</t>
  </si>
  <si>
    <t>2699703</t>
  </si>
  <si>
    <t>美高梅斯普林菲尔德酒店</t>
  </si>
  <si>
    <t>Krents Karen</t>
  </si>
  <si>
    <t>1207.96</t>
  </si>
  <si>
    <t>172.00</t>
  </si>
  <si>
    <t>2022-09-20 04:07:50</t>
  </si>
  <si>
    <t>2699613</t>
  </si>
  <si>
    <t>多马尼酒店</t>
  </si>
  <si>
    <t>DA SILVA MARTINS FABRICIO</t>
  </si>
  <si>
    <t>300.85</t>
  </si>
  <si>
    <t>2022-09-20 01:09:03</t>
  </si>
  <si>
    <t>巴西</t>
  </si>
  <si>
    <t>2022-09-19</t>
  </si>
  <si>
    <t>2698213</t>
  </si>
  <si>
    <t>锡拉库萨瑞伊里酒店</t>
  </si>
  <si>
    <t>Modafferi Maria Concetta</t>
  </si>
  <si>
    <t>636.67</t>
  </si>
  <si>
    <t>91.00</t>
  </si>
  <si>
    <t>2022-09-19 01:27:20</t>
  </si>
  <si>
    <t>意大利</t>
  </si>
  <si>
    <t>2022-09-18</t>
  </si>
  <si>
    <t>2697809</t>
  </si>
  <si>
    <t>PARAS JAIN</t>
  </si>
  <si>
    <t>2022-09-18 19:12:40</t>
  </si>
  <si>
    <t>2022-09-17</t>
  </si>
  <si>
    <t>2695372</t>
  </si>
  <si>
    <t>纽波特海滩智选假日酒店</t>
  </si>
  <si>
    <t>Putnam Monica M</t>
  </si>
  <si>
    <t>1373.25</t>
  </si>
  <si>
    <t>196.00</t>
  </si>
  <si>
    <t>2022-09-17 06:38:20</t>
  </si>
  <si>
    <t>2022-09-16</t>
  </si>
  <si>
    <t>2693788</t>
  </si>
  <si>
    <t>伦敦德里舒眠酒店</t>
  </si>
  <si>
    <t>Flaherty Janet</t>
  </si>
  <si>
    <t>735.99</t>
  </si>
  <si>
    <t>105.00</t>
  </si>
  <si>
    <t>2022-09-16 07:42:34</t>
  </si>
  <si>
    <t>2022-09-15</t>
  </si>
  <si>
    <t>2692876</t>
  </si>
  <si>
    <t>首尔三井酒店</t>
  </si>
  <si>
    <t>Baik woon bong</t>
  </si>
  <si>
    <t>544.24</t>
  </si>
  <si>
    <t>78.00</t>
  </si>
  <si>
    <t>2022-09-18 07:59:44</t>
  </si>
  <si>
    <t>直采</t>
  </si>
  <si>
    <t>韩国</t>
  </si>
  <si>
    <t>2692253</t>
  </si>
  <si>
    <t>国会广场酒店及会议中心</t>
  </si>
  <si>
    <t>Fiedler Zachary</t>
  </si>
  <si>
    <t>1200.11</t>
  </si>
  <si>
    <t>2022-09-15 08:08:47</t>
  </si>
  <si>
    <t>2022-09-14</t>
  </si>
  <si>
    <t>2691805</t>
  </si>
  <si>
    <t>雅加达潘泰因达卡普克美居酒店 - CHSE 认证</t>
  </si>
  <si>
    <t>CHEN CHAO RONG</t>
  </si>
  <si>
    <t>2486.45</t>
  </si>
  <si>
    <t>356.00</t>
  </si>
  <si>
    <t>2022-09-14 22:25:13</t>
  </si>
  <si>
    <t>2690778</t>
  </si>
  <si>
    <t>Colombo Luca</t>
  </si>
  <si>
    <t>635.58</t>
  </si>
  <si>
    <t>2022-09-14 01:58:48</t>
  </si>
  <si>
    <t>2022-09-13</t>
  </si>
  <si>
    <t>2689529</t>
  </si>
  <si>
    <t>爱迪生时代广场酒店</t>
  </si>
  <si>
    <t>Worthington Sam</t>
  </si>
  <si>
    <t>14578.83</t>
  </si>
  <si>
    <t>2100.00</t>
  </si>
  <si>
    <t>2022-09-13 05:41:20</t>
  </si>
  <si>
    <t>2022-09-11</t>
  </si>
  <si>
    <t>2687917</t>
  </si>
  <si>
    <t>Danko Diana,Danko Raisa</t>
  </si>
  <si>
    <t>1999.96</t>
  </si>
  <si>
    <t>288.00</t>
  </si>
  <si>
    <t>2022-09-11 21:06:14</t>
  </si>
  <si>
    <t>2686986</t>
  </si>
  <si>
    <t>时代广场百老汇千禧酒店</t>
  </si>
  <si>
    <t>King Noel,King Pauline</t>
  </si>
  <si>
    <t>2006.90</t>
  </si>
  <si>
    <t>289.00</t>
  </si>
  <si>
    <t>2022-09-11 03:17:22</t>
  </si>
  <si>
    <t>2022-08-31</t>
  </si>
  <si>
    <t>2674271</t>
  </si>
  <si>
    <t>撒哈拉赌场酒店</t>
  </si>
  <si>
    <t>Chittar Harsha</t>
  </si>
  <si>
    <t>512.69</t>
  </si>
  <si>
    <t>2022-08-31 15:10:20</t>
  </si>
  <si>
    <t>2022-08-27</t>
  </si>
  <si>
    <t>2669262</t>
  </si>
  <si>
    <t>林科斯加雷奥酒店</t>
  </si>
  <si>
    <t>BRAVO VITORIA CABRAL DE MELO</t>
  </si>
  <si>
    <t>420.14</t>
  </si>
  <si>
    <t>61.00</t>
  </si>
  <si>
    <t>2022-08-27 05:28:53</t>
  </si>
  <si>
    <t>2022-08-18</t>
  </si>
  <si>
    <t>2659196</t>
  </si>
  <si>
    <t>丹尼尔酒店</t>
  </si>
  <si>
    <t>CHIU HSUCHUN</t>
  </si>
  <si>
    <t>4941.71</t>
  </si>
  <si>
    <t>727.00</t>
  </si>
  <si>
    <t>2022-08-18 14:25:12</t>
  </si>
  <si>
    <t>德国</t>
  </si>
  <si>
    <t>2022-06-15</t>
  </si>
  <si>
    <t>2590981</t>
  </si>
  <si>
    <t>多伦多中心假日酒店</t>
  </si>
  <si>
    <t>mohammed elijah</t>
  </si>
  <si>
    <t>2053.92</t>
  </si>
  <si>
    <t>304.00</t>
  </si>
  <si>
    <t>2022-06-15 08:09:17</t>
  </si>
  <si>
    <t>加拿大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</si>
</sst>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12</xdr:col>
      <xdr:colOff>619125</xdr:colOff>
      <xdr:row>86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772650"/>
          <a:ext cx="9363075" cy="494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topLeftCell="A7" workbookViewId="0">
      <selection activeCell="A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44823</v>
      </c>
      <c r="G2" s="6">
        <v>44825</v>
      </c>
      <c r="H2" s="4">
        <v>1</v>
      </c>
      <c r="I2" s="4">
        <v>2</v>
      </c>
      <c r="J2" s="4">
        <v>2</v>
      </c>
      <c r="K2" s="4" t="s">
        <v>30</v>
      </c>
      <c r="L2" s="4">
        <v>304</v>
      </c>
      <c r="M2" s="4">
        <v>304</v>
      </c>
      <c r="N2" s="4" t="s">
        <v>31</v>
      </c>
      <c r="O2" s="4" t="s">
        <v>32</v>
      </c>
      <c r="P2" s="4" t="s">
        <v>33</v>
      </c>
      <c r="Q2" s="4">
        <v>0</v>
      </c>
      <c r="R2" s="7">
        <v>44727</v>
      </c>
      <c r="S2" s="6">
        <v>44828</v>
      </c>
      <c r="T2" s="4" t="s">
        <v>34</v>
      </c>
      <c r="U2" s="4">
        <v>304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44822</v>
      </c>
      <c r="G3" s="6">
        <v>44825</v>
      </c>
      <c r="H3" s="4">
        <v>1</v>
      </c>
      <c r="I3" s="4">
        <v>3</v>
      </c>
      <c r="J3" s="4">
        <v>3</v>
      </c>
      <c r="K3" s="4" t="s">
        <v>30</v>
      </c>
      <c r="L3" s="4">
        <v>727</v>
      </c>
      <c r="M3" s="4">
        <v>727</v>
      </c>
      <c r="N3" s="4" t="s">
        <v>40</v>
      </c>
      <c r="O3" s="4" t="s">
        <v>32</v>
      </c>
      <c r="P3" s="4" t="s">
        <v>33</v>
      </c>
      <c r="Q3" s="4">
        <v>0</v>
      </c>
      <c r="R3" s="7">
        <v>44791</v>
      </c>
      <c r="S3" s="6">
        <v>44828</v>
      </c>
      <c r="T3" s="4" t="s">
        <v>34</v>
      </c>
      <c r="U3" s="4">
        <v>727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44823</v>
      </c>
      <c r="G4" s="6">
        <v>44825</v>
      </c>
      <c r="H4" s="4">
        <v>1</v>
      </c>
      <c r="I4" s="4">
        <v>2</v>
      </c>
      <c r="J4" s="4">
        <v>2</v>
      </c>
      <c r="K4" s="4" t="s">
        <v>30</v>
      </c>
      <c r="L4" s="4">
        <v>74</v>
      </c>
      <c r="M4" s="4">
        <v>74</v>
      </c>
      <c r="N4" s="4" t="s">
        <v>46</v>
      </c>
      <c r="O4" s="4" t="s">
        <v>32</v>
      </c>
      <c r="P4" s="4" t="s">
        <v>33</v>
      </c>
      <c r="Q4" s="4">
        <v>0</v>
      </c>
      <c r="R4" s="7">
        <v>44804</v>
      </c>
      <c r="S4" s="6">
        <v>44828</v>
      </c>
      <c r="T4" s="4" t="s">
        <v>34</v>
      </c>
      <c r="U4" s="4">
        <v>74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44824</v>
      </c>
      <c r="G5" s="6">
        <v>44825</v>
      </c>
      <c r="H5" s="4">
        <v>1</v>
      </c>
      <c r="I5" s="4">
        <v>1</v>
      </c>
      <c r="J5" s="4">
        <v>1</v>
      </c>
      <c r="K5" s="4" t="s">
        <v>30</v>
      </c>
      <c r="L5" s="4">
        <v>91</v>
      </c>
      <c r="M5" s="4">
        <v>91</v>
      </c>
      <c r="N5" s="4" t="s">
        <v>52</v>
      </c>
      <c r="O5" s="4" t="s">
        <v>32</v>
      </c>
      <c r="P5" s="4" t="s">
        <v>33</v>
      </c>
      <c r="Q5" s="4">
        <v>0</v>
      </c>
      <c r="R5" s="7">
        <v>44818</v>
      </c>
      <c r="S5" s="6">
        <v>44828</v>
      </c>
      <c r="T5" s="4" t="s">
        <v>34</v>
      </c>
      <c r="U5" s="4">
        <v>91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44824</v>
      </c>
      <c r="G6" s="6">
        <v>44825</v>
      </c>
      <c r="H6" s="4">
        <v>1</v>
      </c>
      <c r="I6" s="4">
        <v>1</v>
      </c>
      <c r="J6" s="4">
        <v>1</v>
      </c>
      <c r="K6" s="4" t="s">
        <v>30</v>
      </c>
      <c r="L6" s="4">
        <v>172</v>
      </c>
      <c r="M6" s="4">
        <v>172</v>
      </c>
      <c r="N6" s="4" t="s">
        <v>57</v>
      </c>
      <c r="O6" s="4" t="s">
        <v>32</v>
      </c>
      <c r="P6" s="4" t="s">
        <v>33</v>
      </c>
      <c r="Q6" s="4">
        <v>0</v>
      </c>
      <c r="R6" s="7">
        <v>44819</v>
      </c>
      <c r="S6" s="6">
        <v>44828</v>
      </c>
      <c r="T6" s="4" t="s">
        <v>34</v>
      </c>
      <c r="U6" s="4">
        <v>172</v>
      </c>
      <c r="V6" s="4">
        <v>0</v>
      </c>
      <c r="W6" s="4">
        <v>0</v>
      </c>
      <c r="X6" s="4" t="s">
        <v>48</v>
      </c>
      <c r="Y6" s="4" t="s">
        <v>48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44824</v>
      </c>
      <c r="G7" s="6">
        <v>44825</v>
      </c>
      <c r="H7" s="4">
        <v>1</v>
      </c>
      <c r="I7" s="4">
        <v>1</v>
      </c>
      <c r="J7" s="4">
        <v>1</v>
      </c>
      <c r="K7" s="4" t="s">
        <v>30</v>
      </c>
      <c r="L7" s="4">
        <v>196</v>
      </c>
      <c r="M7" s="4">
        <v>196</v>
      </c>
      <c r="N7" s="4" t="s">
        <v>61</v>
      </c>
      <c r="O7" s="4" t="s">
        <v>32</v>
      </c>
      <c r="P7" s="4" t="s">
        <v>33</v>
      </c>
      <c r="Q7" s="4">
        <v>0</v>
      </c>
      <c r="R7" s="7">
        <v>44821</v>
      </c>
      <c r="S7" s="6">
        <v>44828</v>
      </c>
      <c r="T7" s="4" t="s">
        <v>34</v>
      </c>
      <c r="U7" s="4">
        <v>196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44824</v>
      </c>
      <c r="G8" s="6">
        <v>44825</v>
      </c>
      <c r="H8" s="4">
        <v>1</v>
      </c>
      <c r="I8" s="4">
        <v>1</v>
      </c>
      <c r="J8" s="4">
        <v>1</v>
      </c>
      <c r="K8" s="4" t="s">
        <v>30</v>
      </c>
      <c r="L8" s="4">
        <v>91</v>
      </c>
      <c r="M8" s="4">
        <v>91</v>
      </c>
      <c r="N8" s="4" t="s">
        <v>65</v>
      </c>
      <c r="O8" s="4" t="s">
        <v>32</v>
      </c>
      <c r="P8" s="4" t="s">
        <v>33</v>
      </c>
      <c r="Q8" s="4">
        <v>0</v>
      </c>
      <c r="R8" s="7">
        <v>44822</v>
      </c>
      <c r="S8" s="6">
        <v>44828</v>
      </c>
      <c r="T8" s="4" t="s">
        <v>34</v>
      </c>
      <c r="U8" s="4">
        <v>91</v>
      </c>
      <c r="V8" s="4">
        <v>0</v>
      </c>
      <c r="W8" s="4">
        <v>0</v>
      </c>
      <c r="X8" s="4" t="s">
        <v>48</v>
      </c>
      <c r="Y8" s="4" t="s">
        <v>48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50</v>
      </c>
      <c r="E9" s="4" t="s">
        <v>51</v>
      </c>
      <c r="F9" s="6">
        <v>44824</v>
      </c>
      <c r="G9" s="6">
        <v>44825</v>
      </c>
      <c r="H9" s="4">
        <v>1</v>
      </c>
      <c r="I9" s="4">
        <v>1</v>
      </c>
      <c r="J9" s="4">
        <v>1</v>
      </c>
      <c r="K9" s="4" t="s">
        <v>30</v>
      </c>
      <c r="L9" s="4">
        <v>91</v>
      </c>
      <c r="M9" s="4">
        <v>91</v>
      </c>
      <c r="N9" s="4" t="s">
        <v>67</v>
      </c>
      <c r="O9" s="4" t="s">
        <v>32</v>
      </c>
      <c r="P9" s="4" t="s">
        <v>33</v>
      </c>
      <c r="Q9" s="4">
        <v>0</v>
      </c>
      <c r="R9" s="7">
        <v>44823</v>
      </c>
      <c r="S9" s="6">
        <v>44828</v>
      </c>
      <c r="T9" s="4" t="s">
        <v>34</v>
      </c>
      <c r="U9" s="4">
        <v>91</v>
      </c>
      <c r="V9" s="4">
        <v>0</v>
      </c>
      <c r="W9" s="4">
        <v>0</v>
      </c>
      <c r="X9" s="4" t="s">
        <v>68</v>
      </c>
      <c r="Y9" s="4" t="s">
        <v>48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44824</v>
      </c>
      <c r="G10" s="6">
        <v>44825</v>
      </c>
      <c r="H10" s="4">
        <v>1</v>
      </c>
      <c r="I10" s="4">
        <v>1</v>
      </c>
      <c r="J10" s="4">
        <v>1</v>
      </c>
      <c r="K10" s="4" t="s">
        <v>30</v>
      </c>
      <c r="L10" s="4">
        <v>43</v>
      </c>
      <c r="M10" s="4">
        <v>43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44824</v>
      </c>
      <c r="S10" s="6">
        <v>44828</v>
      </c>
      <c r="T10" s="4" t="s">
        <v>34</v>
      </c>
      <c r="U10" s="4">
        <v>43</v>
      </c>
      <c r="V10" s="4">
        <v>0</v>
      </c>
      <c r="W10" s="4">
        <v>0</v>
      </c>
      <c r="X10" s="4" t="s">
        <v>48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44824</v>
      </c>
      <c r="G11" s="6">
        <v>44825</v>
      </c>
      <c r="H11" s="4">
        <v>1</v>
      </c>
      <c r="I11" s="4">
        <v>1</v>
      </c>
      <c r="J11" s="4">
        <v>1</v>
      </c>
      <c r="K11" s="4" t="s">
        <v>30</v>
      </c>
      <c r="L11" s="4">
        <v>53</v>
      </c>
      <c r="M11" s="4">
        <v>53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44824</v>
      </c>
      <c r="S11" s="6">
        <v>44828</v>
      </c>
      <c r="T11" s="4" t="s">
        <v>34</v>
      </c>
      <c r="U11" s="4">
        <v>53</v>
      </c>
      <c r="V11" s="4">
        <v>0</v>
      </c>
      <c r="W11" s="4">
        <v>0</v>
      </c>
      <c r="X11" s="4" t="s">
        <v>78</v>
      </c>
      <c r="Y11" s="4" t="s">
        <v>48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44824</v>
      </c>
      <c r="G12" s="6">
        <v>44825</v>
      </c>
      <c r="H12" s="4">
        <v>1</v>
      </c>
      <c r="I12" s="4">
        <v>1</v>
      </c>
      <c r="J12" s="4">
        <v>1</v>
      </c>
      <c r="K12" s="4" t="s">
        <v>30</v>
      </c>
      <c r="L12" s="4">
        <v>152</v>
      </c>
      <c r="M12" s="4">
        <v>152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44824</v>
      </c>
      <c r="S12" s="6">
        <v>44828</v>
      </c>
      <c r="T12" s="4" t="s">
        <v>34</v>
      </c>
      <c r="U12" s="4">
        <v>152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44824</v>
      </c>
      <c r="G13" s="6">
        <v>44825</v>
      </c>
      <c r="H13" s="4">
        <v>1</v>
      </c>
      <c r="I13" s="4">
        <v>1</v>
      </c>
      <c r="J13" s="4">
        <v>1</v>
      </c>
      <c r="K13" s="4" t="s">
        <v>30</v>
      </c>
      <c r="L13" s="4">
        <v>14</v>
      </c>
      <c r="M13" s="4">
        <v>14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44824</v>
      </c>
      <c r="S13" s="6">
        <v>44828</v>
      </c>
      <c r="T13" s="4" t="s">
        <v>34</v>
      </c>
      <c r="U13" s="4">
        <v>14</v>
      </c>
      <c r="V13" s="4">
        <v>0</v>
      </c>
      <c r="W13" s="4">
        <v>0</v>
      </c>
      <c r="X13" s="4" t="s">
        <v>89</v>
      </c>
      <c r="Y13" s="4" t="s">
        <v>48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50</v>
      </c>
      <c r="E14" s="4" t="s">
        <v>91</v>
      </c>
      <c r="F14" s="6">
        <v>44823</v>
      </c>
      <c r="G14" s="6">
        <v>44826</v>
      </c>
      <c r="H14" s="4">
        <v>1</v>
      </c>
      <c r="I14" s="4">
        <v>3</v>
      </c>
      <c r="J14" s="4">
        <v>3</v>
      </c>
      <c r="K14" s="4" t="s">
        <v>30</v>
      </c>
      <c r="L14" s="4">
        <v>288</v>
      </c>
      <c r="M14" s="4">
        <v>288</v>
      </c>
      <c r="N14" s="4" t="s">
        <v>92</v>
      </c>
      <c r="O14" s="4" t="s">
        <v>93</v>
      </c>
      <c r="P14" s="4" t="s">
        <v>33</v>
      </c>
      <c r="Q14" s="4">
        <v>0</v>
      </c>
      <c r="R14" s="7">
        <v>44815</v>
      </c>
      <c r="S14" s="6">
        <v>44829</v>
      </c>
      <c r="T14" s="4" t="s">
        <v>34</v>
      </c>
      <c r="U14" s="4">
        <v>288</v>
      </c>
      <c r="V14" s="4">
        <v>0</v>
      </c>
      <c r="W14" s="4">
        <v>0</v>
      </c>
      <c r="X14" s="4" t="s">
        <v>94</v>
      </c>
      <c r="Y14" s="4" t="s">
        <v>48</v>
      </c>
    </row>
    <row r="15" s="4" customFormat="1" spans="1:26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44824</v>
      </c>
      <c r="G15" s="6">
        <v>44826</v>
      </c>
      <c r="H15" s="4">
        <v>2</v>
      </c>
      <c r="I15" s="4">
        <v>2</v>
      </c>
      <c r="J15" s="4">
        <v>4</v>
      </c>
      <c r="K15" s="4" t="s">
        <v>30</v>
      </c>
      <c r="L15" s="4">
        <v>356</v>
      </c>
      <c r="M15" s="4">
        <v>356</v>
      </c>
      <c r="N15" s="4" t="s">
        <v>98</v>
      </c>
      <c r="O15" s="4" t="s">
        <v>93</v>
      </c>
      <c r="P15" s="4" t="s">
        <v>33</v>
      </c>
      <c r="Q15" s="4">
        <v>0</v>
      </c>
      <c r="R15" s="7">
        <v>44818</v>
      </c>
      <c r="S15" s="6">
        <v>44829</v>
      </c>
      <c r="T15" s="4" t="s">
        <v>34</v>
      </c>
      <c r="U15" s="4">
        <v>356</v>
      </c>
      <c r="V15" s="4">
        <v>0</v>
      </c>
      <c r="W15" s="4">
        <v>0</v>
      </c>
      <c r="X15" s="4" t="s">
        <v>99</v>
      </c>
      <c r="Y15" s="4" t="s">
        <v>100</v>
      </c>
      <c r="Z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44825</v>
      </c>
      <c r="G16" s="6">
        <v>44826</v>
      </c>
      <c r="H16" s="4">
        <v>1</v>
      </c>
      <c r="I16" s="4">
        <v>1</v>
      </c>
      <c r="J16" s="4">
        <v>1</v>
      </c>
      <c r="K16" s="4" t="s">
        <v>30</v>
      </c>
      <c r="L16" s="4">
        <v>43</v>
      </c>
      <c r="M16" s="4">
        <v>43</v>
      </c>
      <c r="N16" s="4" t="s">
        <v>105</v>
      </c>
      <c r="O16" s="4" t="s">
        <v>93</v>
      </c>
      <c r="P16" s="4" t="s">
        <v>33</v>
      </c>
      <c r="Q16" s="4">
        <v>0</v>
      </c>
      <c r="R16" s="7">
        <v>44825</v>
      </c>
      <c r="S16" s="6">
        <v>44829</v>
      </c>
      <c r="T16" s="4" t="s">
        <v>34</v>
      </c>
      <c r="U16" s="4">
        <v>43</v>
      </c>
      <c r="V16" s="4">
        <v>0</v>
      </c>
      <c r="W16" s="4">
        <v>0</v>
      </c>
      <c r="X16" s="4" t="s">
        <v>48</v>
      </c>
      <c r="Y16" s="4" t="s">
        <v>48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44825</v>
      </c>
      <c r="G17" s="6">
        <v>44826</v>
      </c>
      <c r="H17" s="4">
        <v>1</v>
      </c>
      <c r="I17" s="4">
        <v>1</v>
      </c>
      <c r="J17" s="4">
        <v>1</v>
      </c>
      <c r="K17" s="4" t="s">
        <v>30</v>
      </c>
      <c r="L17" s="4">
        <v>32</v>
      </c>
      <c r="M17" s="4">
        <v>32</v>
      </c>
      <c r="N17" s="4" t="s">
        <v>109</v>
      </c>
      <c r="O17" s="4" t="s">
        <v>93</v>
      </c>
      <c r="P17" s="4" t="s">
        <v>33</v>
      </c>
      <c r="Q17" s="4">
        <v>0</v>
      </c>
      <c r="R17" s="7">
        <v>44825</v>
      </c>
      <c r="S17" s="6">
        <v>44829</v>
      </c>
      <c r="T17" s="4" t="s">
        <v>34</v>
      </c>
      <c r="U17" s="4">
        <v>32</v>
      </c>
      <c r="V17" s="4">
        <v>0</v>
      </c>
      <c r="W17" s="4">
        <v>0</v>
      </c>
      <c r="X17" s="4" t="s">
        <v>48</v>
      </c>
      <c r="Y17" s="4" t="s">
        <v>48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44825</v>
      </c>
      <c r="G18" s="6">
        <v>44826</v>
      </c>
      <c r="H18" s="4">
        <v>1</v>
      </c>
      <c r="I18" s="4">
        <v>1</v>
      </c>
      <c r="J18" s="4">
        <v>1</v>
      </c>
      <c r="K18" s="4" t="s">
        <v>30</v>
      </c>
      <c r="L18" s="4">
        <v>70</v>
      </c>
      <c r="M18" s="4">
        <v>70</v>
      </c>
      <c r="N18" s="4" t="s">
        <v>113</v>
      </c>
      <c r="O18" s="4" t="s">
        <v>93</v>
      </c>
      <c r="P18" s="4" t="s">
        <v>33</v>
      </c>
      <c r="Q18" s="4">
        <v>0</v>
      </c>
      <c r="R18" s="7">
        <v>44825</v>
      </c>
      <c r="S18" s="6">
        <v>44829</v>
      </c>
      <c r="T18" s="4" t="s">
        <v>34</v>
      </c>
      <c r="U18" s="4">
        <v>70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44825</v>
      </c>
      <c r="G19" s="6">
        <v>44826</v>
      </c>
      <c r="H19" s="4">
        <v>1</v>
      </c>
      <c r="I19" s="4">
        <v>1</v>
      </c>
      <c r="J19" s="4">
        <v>1</v>
      </c>
      <c r="K19" s="4" t="s">
        <v>30</v>
      </c>
      <c r="L19" s="4">
        <v>109</v>
      </c>
      <c r="M19" s="4">
        <v>109</v>
      </c>
      <c r="N19" s="4" t="s">
        <v>119</v>
      </c>
      <c r="O19" s="4" t="s">
        <v>93</v>
      </c>
      <c r="P19" s="4" t="s">
        <v>33</v>
      </c>
      <c r="Q19" s="4">
        <v>0</v>
      </c>
      <c r="R19" s="7">
        <v>44825</v>
      </c>
      <c r="S19" s="6">
        <v>44829</v>
      </c>
      <c r="T19" s="4" t="s">
        <v>34</v>
      </c>
      <c r="U19" s="4">
        <v>109</v>
      </c>
      <c r="V19" s="4">
        <v>0</v>
      </c>
      <c r="W19" s="4">
        <v>0</v>
      </c>
      <c r="X19" s="4" t="s">
        <v>48</v>
      </c>
      <c r="Y19" s="4" t="s">
        <v>48</v>
      </c>
    </row>
    <row r="20" s="4" customFormat="1" spans="1:25">
      <c r="A20" s="4" t="s">
        <v>116</v>
      </c>
      <c r="B20" s="4" t="s">
        <v>26</v>
      </c>
      <c r="C20" s="4" t="s">
        <v>120</v>
      </c>
      <c r="D20" s="4" t="s">
        <v>117</v>
      </c>
      <c r="E20" s="4" t="s">
        <v>118</v>
      </c>
      <c r="F20" s="6">
        <v>44825</v>
      </c>
      <c r="G20" s="6">
        <v>44826</v>
      </c>
      <c r="H20" s="4">
        <v>1</v>
      </c>
      <c r="I20" s="4">
        <v>1</v>
      </c>
      <c r="J20" s="4">
        <v>1</v>
      </c>
      <c r="K20" s="4" t="s">
        <v>30</v>
      </c>
      <c r="L20" s="4">
        <v>-109</v>
      </c>
      <c r="M20" s="4">
        <v>-109</v>
      </c>
      <c r="N20" s="4" t="s">
        <v>119</v>
      </c>
      <c r="O20" s="4" t="s">
        <v>93</v>
      </c>
      <c r="P20" s="4" t="s">
        <v>33</v>
      </c>
      <c r="Q20" s="4">
        <v>0</v>
      </c>
      <c r="R20" s="7">
        <v>44825</v>
      </c>
      <c r="S20" s="6">
        <v>44829</v>
      </c>
      <c r="T20" s="4" t="s">
        <v>34</v>
      </c>
      <c r="U20" s="4">
        <v>-109</v>
      </c>
      <c r="V20" s="4">
        <v>0</v>
      </c>
      <c r="W20" s="4">
        <v>0</v>
      </c>
      <c r="X20" s="4" t="s">
        <v>48</v>
      </c>
      <c r="Y20" s="4" t="s">
        <v>48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44826</v>
      </c>
      <c r="G21" s="6">
        <v>44827</v>
      </c>
      <c r="H21" s="4">
        <v>1</v>
      </c>
      <c r="I21" s="4">
        <v>1</v>
      </c>
      <c r="J21" s="4">
        <v>1</v>
      </c>
      <c r="K21" s="4" t="s">
        <v>30</v>
      </c>
      <c r="L21" s="4">
        <v>61</v>
      </c>
      <c r="M21" s="4">
        <v>61</v>
      </c>
      <c r="N21" s="4" t="s">
        <v>124</v>
      </c>
      <c r="O21" s="4" t="s">
        <v>125</v>
      </c>
      <c r="P21" s="4" t="s">
        <v>33</v>
      </c>
      <c r="Q21" s="4">
        <v>0</v>
      </c>
      <c r="R21" s="7">
        <v>44800</v>
      </c>
      <c r="S21" s="6">
        <v>44830</v>
      </c>
      <c r="T21" s="4" t="s">
        <v>34</v>
      </c>
      <c r="U21" s="4">
        <v>61</v>
      </c>
      <c r="V21" s="4">
        <v>0</v>
      </c>
      <c r="W21" s="4">
        <v>0</v>
      </c>
      <c r="X21" s="4" t="s">
        <v>48</v>
      </c>
      <c r="Y21" s="4" t="s">
        <v>48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44826</v>
      </c>
      <c r="G22" s="6">
        <v>44827</v>
      </c>
      <c r="H22" s="4">
        <v>1</v>
      </c>
      <c r="I22" s="4">
        <v>1</v>
      </c>
      <c r="J22" s="4">
        <v>1</v>
      </c>
      <c r="K22" s="4" t="s">
        <v>30</v>
      </c>
      <c r="L22" s="4">
        <v>289</v>
      </c>
      <c r="M22" s="4">
        <v>289</v>
      </c>
      <c r="N22" s="4" t="s">
        <v>129</v>
      </c>
      <c r="O22" s="4" t="s">
        <v>125</v>
      </c>
      <c r="P22" s="4" t="s">
        <v>33</v>
      </c>
      <c r="Q22" s="4">
        <v>0</v>
      </c>
      <c r="R22" s="7">
        <v>44815</v>
      </c>
      <c r="S22" s="6">
        <v>44830</v>
      </c>
      <c r="T22" s="4" t="s">
        <v>34</v>
      </c>
      <c r="U22" s="4">
        <v>289</v>
      </c>
      <c r="V22" s="4">
        <v>0</v>
      </c>
      <c r="W22" s="4">
        <v>0</v>
      </c>
      <c r="X22" s="4" t="s">
        <v>130</v>
      </c>
      <c r="Y22" s="4" t="s">
        <v>48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44823</v>
      </c>
      <c r="G23" s="6">
        <v>44827</v>
      </c>
      <c r="H23" s="4">
        <v>1</v>
      </c>
      <c r="I23" s="4">
        <v>4</v>
      </c>
      <c r="J23" s="4">
        <v>4</v>
      </c>
      <c r="K23" s="4" t="s">
        <v>30</v>
      </c>
      <c r="L23" s="4">
        <v>2100</v>
      </c>
      <c r="M23" s="4">
        <v>2100</v>
      </c>
      <c r="N23" s="4" t="s">
        <v>134</v>
      </c>
      <c r="O23" s="4" t="s">
        <v>125</v>
      </c>
      <c r="P23" s="4" t="s">
        <v>33</v>
      </c>
      <c r="Q23" s="4">
        <v>0</v>
      </c>
      <c r="R23" s="7">
        <v>44817</v>
      </c>
      <c r="S23" s="6">
        <v>44830</v>
      </c>
      <c r="T23" s="4" t="s">
        <v>34</v>
      </c>
      <c r="U23" s="4">
        <v>2100</v>
      </c>
      <c r="V23" s="4">
        <v>0</v>
      </c>
      <c r="W23" s="4">
        <v>0</v>
      </c>
      <c r="X23" s="4" t="s">
        <v>48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44826</v>
      </c>
      <c r="G24" s="6">
        <v>44827</v>
      </c>
      <c r="H24" s="4">
        <v>1</v>
      </c>
      <c r="I24" s="4">
        <v>1</v>
      </c>
      <c r="J24" s="4">
        <v>1</v>
      </c>
      <c r="K24" s="4" t="s">
        <v>30</v>
      </c>
      <c r="L24" s="4">
        <v>78</v>
      </c>
      <c r="M24" s="4">
        <v>78</v>
      </c>
      <c r="N24" s="4" t="s">
        <v>139</v>
      </c>
      <c r="O24" s="4" t="s">
        <v>125</v>
      </c>
      <c r="P24" s="4" t="s">
        <v>33</v>
      </c>
      <c r="Q24" s="4">
        <v>0</v>
      </c>
      <c r="R24" s="7">
        <v>44819</v>
      </c>
      <c r="S24" s="6">
        <v>44830</v>
      </c>
      <c r="T24" s="4" t="s">
        <v>34</v>
      </c>
      <c r="U24" s="4">
        <v>78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128</v>
      </c>
      <c r="F25" s="6">
        <v>44826</v>
      </c>
      <c r="G25" s="6">
        <v>44827</v>
      </c>
      <c r="H25" s="4">
        <v>1</v>
      </c>
      <c r="I25" s="4">
        <v>1</v>
      </c>
      <c r="J25" s="4">
        <v>1</v>
      </c>
      <c r="K25" s="4" t="s">
        <v>30</v>
      </c>
      <c r="L25" s="4">
        <v>105</v>
      </c>
      <c r="M25" s="4">
        <v>105</v>
      </c>
      <c r="N25" s="4" t="s">
        <v>144</v>
      </c>
      <c r="O25" s="4" t="s">
        <v>125</v>
      </c>
      <c r="P25" s="4" t="s">
        <v>33</v>
      </c>
      <c r="Q25" s="4">
        <v>0</v>
      </c>
      <c r="R25" s="7">
        <v>44820</v>
      </c>
      <c r="S25" s="6">
        <v>44830</v>
      </c>
      <c r="T25" s="4" t="s">
        <v>34</v>
      </c>
      <c r="U25" s="4">
        <v>105</v>
      </c>
      <c r="V25" s="4">
        <v>0</v>
      </c>
      <c r="W25" s="4">
        <v>0</v>
      </c>
      <c r="X25" s="4" t="s">
        <v>48</v>
      </c>
      <c r="Y25" s="4" t="s">
        <v>48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44826</v>
      </c>
      <c r="G26" s="6">
        <v>44827</v>
      </c>
      <c r="H26" s="4">
        <v>1</v>
      </c>
      <c r="I26" s="4">
        <v>1</v>
      </c>
      <c r="J26" s="4">
        <v>1</v>
      </c>
      <c r="K26" s="4" t="s">
        <v>30</v>
      </c>
      <c r="L26" s="4">
        <v>172</v>
      </c>
      <c r="M26" s="4">
        <v>172</v>
      </c>
      <c r="N26" s="4" t="s">
        <v>148</v>
      </c>
      <c r="O26" s="4" t="s">
        <v>125</v>
      </c>
      <c r="P26" s="4" t="s">
        <v>33</v>
      </c>
      <c r="Q26" s="4">
        <v>0</v>
      </c>
      <c r="R26" s="7">
        <v>44824</v>
      </c>
      <c r="S26" s="6">
        <v>44830</v>
      </c>
      <c r="T26" s="4" t="s">
        <v>34</v>
      </c>
      <c r="U26" s="4">
        <v>172</v>
      </c>
      <c r="V26" s="4">
        <v>0</v>
      </c>
      <c r="W26" s="4">
        <v>0</v>
      </c>
      <c r="X26" s="4" t="s">
        <v>149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44826</v>
      </c>
      <c r="G27" s="6">
        <v>44827</v>
      </c>
      <c r="H27" s="4">
        <v>1</v>
      </c>
      <c r="I27" s="4">
        <v>1</v>
      </c>
      <c r="J27" s="4">
        <v>1</v>
      </c>
      <c r="K27" s="4" t="s">
        <v>30</v>
      </c>
      <c r="L27" s="4">
        <v>177</v>
      </c>
      <c r="M27" s="4">
        <v>177</v>
      </c>
      <c r="N27" s="4" t="s">
        <v>154</v>
      </c>
      <c r="O27" s="4" t="s">
        <v>125</v>
      </c>
      <c r="P27" s="4" t="s">
        <v>33</v>
      </c>
      <c r="Q27" s="4">
        <v>0</v>
      </c>
      <c r="R27" s="7">
        <v>44826</v>
      </c>
      <c r="S27" s="6">
        <v>44830</v>
      </c>
      <c r="T27" s="4" t="s">
        <v>34</v>
      </c>
      <c r="U27" s="4">
        <v>177</v>
      </c>
      <c r="V27" s="4">
        <v>0</v>
      </c>
      <c r="W27" s="4">
        <v>0</v>
      </c>
      <c r="X27" s="4" t="s">
        <v>155</v>
      </c>
      <c r="Y27" s="4" t="s">
        <v>48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44826</v>
      </c>
      <c r="G28" s="6">
        <v>44827</v>
      </c>
      <c r="H28" s="4">
        <v>1</v>
      </c>
      <c r="I28" s="4">
        <v>1</v>
      </c>
      <c r="J28" s="4">
        <v>1</v>
      </c>
      <c r="K28" s="4" t="s">
        <v>30</v>
      </c>
      <c r="L28" s="4">
        <v>326</v>
      </c>
      <c r="M28" s="4">
        <v>326</v>
      </c>
      <c r="N28" s="4" t="s">
        <v>159</v>
      </c>
      <c r="O28" s="4" t="s">
        <v>125</v>
      </c>
      <c r="P28" s="4" t="s">
        <v>33</v>
      </c>
      <c r="Q28" s="4">
        <v>0</v>
      </c>
      <c r="R28" s="7">
        <v>44826</v>
      </c>
      <c r="S28" s="6">
        <v>44830</v>
      </c>
      <c r="T28" s="4" t="s">
        <v>34</v>
      </c>
      <c r="U28" s="4">
        <v>326</v>
      </c>
      <c r="V28" s="4">
        <v>0</v>
      </c>
      <c r="W28" s="4">
        <v>0</v>
      </c>
      <c r="X28" s="4" t="s">
        <v>160</v>
      </c>
      <c r="Y28" s="4" t="s">
        <v>48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44826</v>
      </c>
      <c r="G29" s="6">
        <v>44827</v>
      </c>
      <c r="H29" s="4">
        <v>1</v>
      </c>
      <c r="I29" s="4">
        <v>1</v>
      </c>
      <c r="J29" s="4">
        <v>1</v>
      </c>
      <c r="K29" s="4" t="s">
        <v>30</v>
      </c>
      <c r="L29" s="4">
        <v>74</v>
      </c>
      <c r="M29" s="4">
        <v>74</v>
      </c>
      <c r="N29" s="4" t="s">
        <v>164</v>
      </c>
      <c r="O29" s="4" t="s">
        <v>125</v>
      </c>
      <c r="P29" s="4" t="s">
        <v>33</v>
      </c>
      <c r="Q29" s="4">
        <v>0</v>
      </c>
      <c r="R29" s="7">
        <v>44826</v>
      </c>
      <c r="S29" s="6">
        <v>44830</v>
      </c>
      <c r="T29" s="4" t="s">
        <v>34</v>
      </c>
      <c r="U29" s="4">
        <v>74</v>
      </c>
      <c r="V29" s="4">
        <v>0</v>
      </c>
      <c r="W29" s="4">
        <v>0</v>
      </c>
      <c r="X29" s="4" t="s">
        <v>48</v>
      </c>
      <c r="Y29" s="4" t="s">
        <v>48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111</v>
      </c>
      <c r="E30" s="4" t="s">
        <v>112</v>
      </c>
      <c r="F30" s="6">
        <v>44826</v>
      </c>
      <c r="G30" s="6">
        <v>44827</v>
      </c>
      <c r="H30" s="4">
        <v>1</v>
      </c>
      <c r="I30" s="4">
        <v>1</v>
      </c>
      <c r="J30" s="4">
        <v>1</v>
      </c>
      <c r="K30" s="4" t="s">
        <v>30</v>
      </c>
      <c r="L30" s="4">
        <v>70</v>
      </c>
      <c r="M30" s="4">
        <v>70</v>
      </c>
      <c r="N30" s="4" t="s">
        <v>113</v>
      </c>
      <c r="O30" s="4" t="s">
        <v>125</v>
      </c>
      <c r="P30" s="4" t="s">
        <v>33</v>
      </c>
      <c r="Q30" s="4">
        <v>0</v>
      </c>
      <c r="R30" s="7">
        <v>44826</v>
      </c>
      <c r="S30" s="6">
        <v>44830</v>
      </c>
      <c r="T30" s="4" t="s">
        <v>34</v>
      </c>
      <c r="U30" s="4">
        <v>70</v>
      </c>
      <c r="V30" s="4">
        <v>0</v>
      </c>
      <c r="W30" s="4">
        <v>0</v>
      </c>
      <c r="X30" s="4" t="s">
        <v>166</v>
      </c>
      <c r="Y30" s="4" t="s">
        <v>167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111</v>
      </c>
      <c r="E31" s="4" t="s">
        <v>169</v>
      </c>
      <c r="F31" s="6">
        <v>44826</v>
      </c>
      <c r="G31" s="6">
        <v>44827</v>
      </c>
      <c r="H31" s="4">
        <v>1</v>
      </c>
      <c r="I31" s="4">
        <v>1</v>
      </c>
      <c r="J31" s="4">
        <v>1</v>
      </c>
      <c r="K31" s="4" t="s">
        <v>30</v>
      </c>
      <c r="L31" s="4">
        <v>104</v>
      </c>
      <c r="M31" s="4">
        <v>104</v>
      </c>
      <c r="N31" s="4" t="s">
        <v>170</v>
      </c>
      <c r="O31" s="4" t="s">
        <v>125</v>
      </c>
      <c r="P31" s="4" t="s">
        <v>33</v>
      </c>
      <c r="Q31" s="4">
        <v>0</v>
      </c>
      <c r="R31" s="7">
        <v>44826</v>
      </c>
      <c r="S31" s="6">
        <v>44830</v>
      </c>
      <c r="T31" s="4" t="s">
        <v>34</v>
      </c>
      <c r="U31" s="4">
        <v>104</v>
      </c>
      <c r="V31" s="4">
        <v>0</v>
      </c>
      <c r="W31" s="4">
        <v>0</v>
      </c>
      <c r="X31" s="4" t="s">
        <v>48</v>
      </c>
      <c r="Y31" s="4" t="s">
        <v>167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71</v>
      </c>
      <c r="F32" s="6">
        <v>44826</v>
      </c>
      <c r="G32" s="6">
        <v>44827</v>
      </c>
      <c r="H32" s="4">
        <v>1</v>
      </c>
      <c r="I32" s="4">
        <v>1</v>
      </c>
      <c r="J32" s="4">
        <v>1</v>
      </c>
      <c r="K32" s="4" t="s">
        <v>30</v>
      </c>
      <c r="L32" s="4">
        <v>84</v>
      </c>
      <c r="M32" s="4">
        <v>84</v>
      </c>
      <c r="N32" s="4" t="s">
        <v>173</v>
      </c>
      <c r="O32" s="4" t="s">
        <v>125</v>
      </c>
      <c r="P32" s="4" t="s">
        <v>33</v>
      </c>
      <c r="Q32" s="4">
        <v>0</v>
      </c>
      <c r="R32" s="7">
        <v>44826</v>
      </c>
      <c r="S32" s="6">
        <v>44830</v>
      </c>
      <c r="T32" s="4" t="s">
        <v>34</v>
      </c>
      <c r="U32" s="4">
        <v>84</v>
      </c>
      <c r="V32" s="4">
        <v>0</v>
      </c>
      <c r="W32" s="4">
        <v>0</v>
      </c>
      <c r="X32" s="4" t="s">
        <v>174</v>
      </c>
      <c r="Y32" s="4" t="s">
        <v>175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178</v>
      </c>
      <c r="F33" s="6">
        <v>44826</v>
      </c>
      <c r="G33" s="6">
        <v>44827</v>
      </c>
      <c r="H33" s="4">
        <v>1</v>
      </c>
      <c r="I33" s="4">
        <v>1</v>
      </c>
      <c r="J33" s="4">
        <v>1</v>
      </c>
      <c r="K33" s="4" t="s">
        <v>30</v>
      </c>
      <c r="L33" s="4">
        <v>261</v>
      </c>
      <c r="M33" s="4">
        <v>261</v>
      </c>
      <c r="N33" s="4" t="s">
        <v>179</v>
      </c>
      <c r="O33" s="4" t="s">
        <v>125</v>
      </c>
      <c r="P33" s="4" t="s">
        <v>33</v>
      </c>
      <c r="Q33" s="4">
        <v>0</v>
      </c>
      <c r="R33" s="7">
        <v>44826</v>
      </c>
      <c r="S33" s="6">
        <v>44830</v>
      </c>
      <c r="T33" s="4" t="s">
        <v>34</v>
      </c>
      <c r="U33" s="4">
        <v>261</v>
      </c>
      <c r="V33" s="4">
        <v>0</v>
      </c>
      <c r="W33" s="4">
        <v>0</v>
      </c>
      <c r="X33" s="4" t="s">
        <v>180</v>
      </c>
      <c r="Y33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4"/>
  <sheetViews>
    <sheetView tabSelected="1" topLeftCell="A13" workbookViewId="0">
      <selection activeCell="A41" sqref="A41:E44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181</v>
      </c>
    </row>
    <row r="2" s="4" customFormat="1" spans="1:9">
      <c r="A2" s="5">
        <v>18121189591</v>
      </c>
      <c r="B2" s="6">
        <v>44823</v>
      </c>
      <c r="C2" s="6">
        <v>44825</v>
      </c>
      <c r="D2" s="4">
        <v>304</v>
      </c>
      <c r="E2" s="4" t="str">
        <f>VLOOKUP(A2,HOP!A:L,12,0)</f>
        <v>304.00</v>
      </c>
      <c r="F2" s="4" t="str">
        <f>VLOOKUP(A2,HOP!A:C,3,0)</f>
        <v>2590981</v>
      </c>
      <c r="G2" s="4">
        <f>D2-E2</f>
        <v>0</v>
      </c>
      <c r="H2" s="4" t="str">
        <f>$H$1&amp;F2</f>
        <v>，2590981</v>
      </c>
      <c r="I2" s="4" t="str">
        <f>VLOOKUP(A2,HOP!A:U,21,0)</f>
        <v>直连</v>
      </c>
    </row>
    <row r="3" s="4" customFormat="1" spans="1:9">
      <c r="A3" s="5">
        <v>18794340769</v>
      </c>
      <c r="B3" s="6">
        <v>44822</v>
      </c>
      <c r="C3" s="6">
        <v>44825</v>
      </c>
      <c r="D3" s="4">
        <v>727</v>
      </c>
      <c r="E3" s="4" t="str">
        <f>VLOOKUP(A3,HOP!A:L,12,0)</f>
        <v>727.00</v>
      </c>
      <c r="F3" s="4" t="str">
        <f>VLOOKUP(A3,HOP!A:C,3,0)</f>
        <v>2659196</v>
      </c>
      <c r="G3" s="4">
        <f t="shared" ref="G3:G33" si="0">D3-E3</f>
        <v>0</v>
      </c>
      <c r="H3" s="4" t="str">
        <f t="shared" ref="H3:H33" si="1">$H$1&amp;F3</f>
        <v>，2659196</v>
      </c>
      <c r="I3" s="4" t="str">
        <f>VLOOKUP(A3,HOP!A:U,21,0)</f>
        <v>直连</v>
      </c>
    </row>
    <row r="4" s="4" customFormat="1" spans="1:9">
      <c r="A4" s="5">
        <v>18912141340</v>
      </c>
      <c r="B4" s="6">
        <v>44823</v>
      </c>
      <c r="C4" s="6">
        <v>44825</v>
      </c>
      <c r="D4" s="4">
        <v>74</v>
      </c>
      <c r="E4" s="4" t="str">
        <f>VLOOKUP(A4,HOP!A:L,12,0)</f>
        <v>74.00</v>
      </c>
      <c r="F4" s="4" t="str">
        <f>VLOOKUP(A4,HOP!A:C,3,0)</f>
        <v>2674271</v>
      </c>
      <c r="G4" s="4">
        <f t="shared" si="0"/>
        <v>0</v>
      </c>
      <c r="H4" s="4" t="str">
        <f t="shared" si="1"/>
        <v>，2674271</v>
      </c>
      <c r="I4" s="4" t="str">
        <f>VLOOKUP(A4,HOP!A:U,21,0)</f>
        <v>直连</v>
      </c>
    </row>
    <row r="5" s="4" customFormat="1" spans="1:9">
      <c r="A5" s="5">
        <v>18957674762</v>
      </c>
      <c r="B5" s="6">
        <v>44824</v>
      </c>
      <c r="C5" s="6">
        <v>44825</v>
      </c>
      <c r="D5" s="4">
        <v>91</v>
      </c>
      <c r="E5" s="4" t="str">
        <f>VLOOKUP(A5,HOP!A:L,12,0)</f>
        <v>91.00</v>
      </c>
      <c r="F5" s="4" t="str">
        <f>VLOOKUP(A5,HOP!A:C,3,0)</f>
        <v>2690778</v>
      </c>
      <c r="G5" s="4">
        <f t="shared" si="0"/>
        <v>0</v>
      </c>
      <c r="H5" s="4" t="str">
        <f t="shared" si="1"/>
        <v>，2690778</v>
      </c>
      <c r="I5" s="4" t="str">
        <f>VLOOKUP(A5,HOP!A:U,21,0)</f>
        <v>直连</v>
      </c>
    </row>
    <row r="6" s="4" customFormat="1" spans="1:9">
      <c r="A6" s="5">
        <v>21011705212</v>
      </c>
      <c r="B6" s="6">
        <v>44824</v>
      </c>
      <c r="C6" s="6">
        <v>44825</v>
      </c>
      <c r="D6" s="4">
        <v>172</v>
      </c>
      <c r="E6" s="4" t="str">
        <f>VLOOKUP(A6,HOP!A:L,12,0)</f>
        <v>172.00</v>
      </c>
      <c r="F6" s="4" t="str">
        <f>VLOOKUP(A6,HOP!A:C,3,0)</f>
        <v>2692253</v>
      </c>
      <c r="G6" s="4">
        <f t="shared" si="0"/>
        <v>0</v>
      </c>
      <c r="H6" s="4" t="str">
        <f t="shared" si="1"/>
        <v>，2692253</v>
      </c>
      <c r="I6" s="4" t="str">
        <f>VLOOKUP(A6,HOP!A:U,21,0)</f>
        <v>直连</v>
      </c>
    </row>
    <row r="7" s="4" customFormat="1" spans="1:9">
      <c r="A7" s="5">
        <v>21033500210</v>
      </c>
      <c r="B7" s="6">
        <v>44824</v>
      </c>
      <c r="C7" s="6">
        <v>44825</v>
      </c>
      <c r="D7" s="4">
        <v>196</v>
      </c>
      <c r="E7" s="4" t="str">
        <f>VLOOKUP(A7,HOP!A:L,12,0)</f>
        <v>196.00</v>
      </c>
      <c r="F7" s="4" t="str">
        <f>VLOOKUP(A7,HOP!A:C,3,0)</f>
        <v>2695372</v>
      </c>
      <c r="G7" s="4">
        <f t="shared" si="0"/>
        <v>0</v>
      </c>
      <c r="H7" s="4" t="str">
        <f t="shared" si="1"/>
        <v>，2695372</v>
      </c>
      <c r="I7" s="4" t="str">
        <f>VLOOKUP(A7,HOP!A:U,21,0)</f>
        <v>直连</v>
      </c>
    </row>
    <row r="8" s="4" customFormat="1" spans="1:9">
      <c r="A8" s="5">
        <v>21045687861</v>
      </c>
      <c r="B8" s="6">
        <v>44824</v>
      </c>
      <c r="C8" s="6">
        <v>44825</v>
      </c>
      <c r="D8" s="4">
        <v>91</v>
      </c>
      <c r="E8" s="4" t="str">
        <f>VLOOKUP(A8,HOP!A:L,12,0)</f>
        <v>91.00</v>
      </c>
      <c r="F8" s="4" t="str">
        <f>VLOOKUP(A8,HOP!A:C,3,0)</f>
        <v>2697809</v>
      </c>
      <c r="G8" s="4">
        <f t="shared" si="0"/>
        <v>0</v>
      </c>
      <c r="H8" s="4" t="str">
        <f t="shared" si="1"/>
        <v>，2697809</v>
      </c>
      <c r="I8" s="4" t="str">
        <f>VLOOKUP(A8,HOP!A:U,21,0)</f>
        <v>直连</v>
      </c>
    </row>
    <row r="9" s="4" customFormat="1" spans="1:9">
      <c r="A9" s="5">
        <v>21064546475</v>
      </c>
      <c r="B9" s="6">
        <v>44824</v>
      </c>
      <c r="C9" s="6">
        <v>44825</v>
      </c>
      <c r="D9" s="4">
        <v>91</v>
      </c>
      <c r="E9" s="4" t="str">
        <f>VLOOKUP(A9,HOP!A:L,12,0)</f>
        <v>91.00</v>
      </c>
      <c r="F9" s="4" t="str">
        <f>VLOOKUP(A9,HOP!A:C,3,0)</f>
        <v>2698213</v>
      </c>
      <c r="G9" s="4">
        <f t="shared" si="0"/>
        <v>0</v>
      </c>
      <c r="H9" s="4" t="str">
        <f t="shared" si="1"/>
        <v>，2698213</v>
      </c>
      <c r="I9" s="4" t="str">
        <f>VLOOKUP(A9,HOP!A:U,21,0)</f>
        <v>直连</v>
      </c>
    </row>
    <row r="10" s="4" customFormat="1" spans="1:9">
      <c r="A10" s="5">
        <v>21088250918</v>
      </c>
      <c r="B10" s="6">
        <v>44824</v>
      </c>
      <c r="C10" s="6">
        <v>44825</v>
      </c>
      <c r="D10" s="4">
        <v>43</v>
      </c>
      <c r="E10" s="4" t="str">
        <f>VLOOKUP(A10,HOP!A:L,12,0)</f>
        <v>43.00</v>
      </c>
      <c r="F10" s="4" t="str">
        <f>VLOOKUP(A10,HOP!A:C,3,0)</f>
        <v>2699613</v>
      </c>
      <c r="G10" s="4">
        <f t="shared" si="0"/>
        <v>0</v>
      </c>
      <c r="H10" s="4" t="str">
        <f t="shared" si="1"/>
        <v>，2699613</v>
      </c>
      <c r="I10" s="4" t="str">
        <f>VLOOKUP(A10,HOP!A:U,21,0)</f>
        <v>直连</v>
      </c>
    </row>
    <row r="11" s="4" customFormat="1" spans="1:9">
      <c r="A11" s="5">
        <v>21095362958</v>
      </c>
      <c r="B11" s="6">
        <v>44824</v>
      </c>
      <c r="C11" s="6">
        <v>44825</v>
      </c>
      <c r="D11" s="4">
        <v>53</v>
      </c>
      <c r="E11" s="4" t="str">
        <f>VLOOKUP(A11,HOP!A:L,12,0)</f>
        <v>53.00</v>
      </c>
      <c r="F11" s="4" t="str">
        <f>VLOOKUP(A11,HOP!A:C,3,0)</f>
        <v>2700233</v>
      </c>
      <c r="G11" s="4">
        <f t="shared" si="0"/>
        <v>0</v>
      </c>
      <c r="H11" s="4" t="str">
        <f t="shared" si="1"/>
        <v>，2700233</v>
      </c>
      <c r="I11" s="4" t="str">
        <f>VLOOKUP(A11,HOP!A:U,21,0)</f>
        <v>直连</v>
      </c>
    </row>
    <row r="12" s="4" customFormat="1" spans="1:9">
      <c r="A12" s="5">
        <v>21095928842</v>
      </c>
      <c r="B12" s="6">
        <v>44824</v>
      </c>
      <c r="C12" s="6">
        <v>44825</v>
      </c>
      <c r="D12" s="4">
        <v>152</v>
      </c>
      <c r="E12" s="4" t="str">
        <f>VLOOKUP(A12,HOP!A:L,12,0)</f>
        <v>152.00</v>
      </c>
      <c r="F12" s="4" t="str">
        <f>VLOOKUP(A12,HOP!A:C,3,0)</f>
        <v>2700277</v>
      </c>
      <c r="G12" s="4">
        <f t="shared" si="0"/>
        <v>0</v>
      </c>
      <c r="H12" s="4" t="str">
        <f t="shared" si="1"/>
        <v>，2700277</v>
      </c>
      <c r="I12" s="4" t="str">
        <f>VLOOKUP(A12,HOP!A:U,21,0)</f>
        <v>直连</v>
      </c>
    </row>
    <row r="13" s="4" customFormat="1" spans="1:9">
      <c r="A13" s="5">
        <v>21096503640</v>
      </c>
      <c r="B13" s="6">
        <v>44824</v>
      </c>
      <c r="C13" s="6">
        <v>44825</v>
      </c>
      <c r="D13" s="4">
        <v>14</v>
      </c>
      <c r="E13" s="4" t="str">
        <f>VLOOKUP(A13,HOP!A:L,12,0)</f>
        <v>14.00</v>
      </c>
      <c r="F13" s="4" t="str">
        <f>VLOOKUP(A13,HOP!A:C,3,0)</f>
        <v>2700314</v>
      </c>
      <c r="G13" s="4">
        <f t="shared" si="0"/>
        <v>0</v>
      </c>
      <c r="H13" s="4" t="str">
        <f t="shared" si="1"/>
        <v>，2700314</v>
      </c>
      <c r="I13" s="4" t="str">
        <f>VLOOKUP(A13,HOP!A:U,21,0)</f>
        <v>直连</v>
      </c>
    </row>
    <row r="14" s="4" customFormat="1" spans="1:9">
      <c r="A14" s="5">
        <v>18951496386</v>
      </c>
      <c r="B14" s="6">
        <v>44823</v>
      </c>
      <c r="C14" s="6">
        <v>44826</v>
      </c>
      <c r="D14" s="4">
        <v>288</v>
      </c>
      <c r="E14" s="4" t="str">
        <f>VLOOKUP(A14,HOP!A:L,12,0)</f>
        <v>288.00</v>
      </c>
      <c r="F14" s="4" t="str">
        <f>VLOOKUP(A14,HOP!A:C,3,0)</f>
        <v>2687917</v>
      </c>
      <c r="G14" s="4">
        <f t="shared" si="0"/>
        <v>0</v>
      </c>
      <c r="H14" s="4" t="str">
        <f t="shared" si="1"/>
        <v>，2687917</v>
      </c>
      <c r="I14" s="4" t="str">
        <f>VLOOKUP(A14,HOP!A:U,21,0)</f>
        <v>直连</v>
      </c>
    </row>
    <row r="15" s="4" customFormat="1" spans="1:9">
      <c r="A15" s="5">
        <v>21008948672</v>
      </c>
      <c r="B15" s="6">
        <v>44824</v>
      </c>
      <c r="C15" s="6">
        <v>44826</v>
      </c>
      <c r="D15" s="4">
        <v>356</v>
      </c>
      <c r="E15" s="4" t="str">
        <f>VLOOKUP(A15,HOP!A:L,12,0)</f>
        <v>356.00</v>
      </c>
      <c r="F15" s="4" t="str">
        <f>VLOOKUP(A15,HOP!A:C,3,0)</f>
        <v>2691805</v>
      </c>
      <c r="G15" s="4">
        <f t="shared" si="0"/>
        <v>0</v>
      </c>
      <c r="H15" s="4" t="str">
        <f t="shared" si="1"/>
        <v>，2691805</v>
      </c>
      <c r="I15" s="4" t="str">
        <f>VLOOKUP(A15,HOP!A:U,21,0)</f>
        <v>直连</v>
      </c>
    </row>
    <row r="16" s="4" customFormat="1" spans="1:9">
      <c r="A16" s="5">
        <v>21106685716</v>
      </c>
      <c r="B16" s="6">
        <v>44825</v>
      </c>
      <c r="C16" s="6">
        <v>44826</v>
      </c>
      <c r="D16" s="4">
        <v>43</v>
      </c>
      <c r="E16" s="4" t="str">
        <f>VLOOKUP(A16,HOP!A:L,12,0)</f>
        <v>43.00</v>
      </c>
      <c r="F16" s="4" t="str">
        <f>VLOOKUP(A16,HOP!A:C,3,0)</f>
        <v>2701382</v>
      </c>
      <c r="G16" s="4">
        <f t="shared" si="0"/>
        <v>0</v>
      </c>
      <c r="H16" s="4" t="str">
        <f t="shared" si="1"/>
        <v>，2701382</v>
      </c>
      <c r="I16" s="4" t="str">
        <f>VLOOKUP(A16,HOP!A:U,21,0)</f>
        <v>直连</v>
      </c>
    </row>
    <row r="17" s="4" customFormat="1" spans="1:9">
      <c r="A17" s="5">
        <v>21106752484</v>
      </c>
      <c r="B17" s="6">
        <v>44825</v>
      </c>
      <c r="C17" s="6">
        <v>44826</v>
      </c>
      <c r="D17" s="4">
        <v>32</v>
      </c>
      <c r="E17" s="4" t="str">
        <f>VLOOKUP(A17,HOP!A:L,12,0)</f>
        <v>32.00</v>
      </c>
      <c r="F17" s="4" t="str">
        <f>VLOOKUP(A17,HOP!A:C,3,0)</f>
        <v>2701388</v>
      </c>
      <c r="G17" s="4">
        <f t="shared" si="0"/>
        <v>0</v>
      </c>
      <c r="H17" s="4" t="str">
        <f t="shared" si="1"/>
        <v>，2701388</v>
      </c>
      <c r="I17" s="4" t="str">
        <f>VLOOKUP(A17,HOP!A:U,21,0)</f>
        <v>直连</v>
      </c>
    </row>
    <row r="18" s="4" customFormat="1" spans="1:9">
      <c r="A18" s="5">
        <v>21109350582</v>
      </c>
      <c r="B18" s="6">
        <v>44825</v>
      </c>
      <c r="C18" s="6">
        <v>44826</v>
      </c>
      <c r="D18" s="4">
        <v>70</v>
      </c>
      <c r="E18" s="4" t="str">
        <f>VLOOKUP(A18,HOP!A:L,12,0)</f>
        <v>70.00</v>
      </c>
      <c r="F18" s="4" t="str">
        <f>VLOOKUP(A18,HOP!A:C,3,0)</f>
        <v>2701762</v>
      </c>
      <c r="G18" s="4">
        <f t="shared" si="0"/>
        <v>0</v>
      </c>
      <c r="H18" s="4" t="str">
        <f t="shared" si="1"/>
        <v>，2701762</v>
      </c>
      <c r="I18" s="4" t="str">
        <f>VLOOKUP(A18,HOP!A:U,21,0)</f>
        <v>直连</v>
      </c>
    </row>
    <row r="19" s="4" customFormat="1" hidden="1" spans="1:9">
      <c r="A19" s="5">
        <v>21112786152</v>
      </c>
      <c r="B19" s="6">
        <v>44825</v>
      </c>
      <c r="C19" s="6">
        <v>44826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18884024777</v>
      </c>
      <c r="B20" s="6">
        <v>44826</v>
      </c>
      <c r="C20" s="6">
        <v>44827</v>
      </c>
      <c r="D20" s="4">
        <v>61</v>
      </c>
      <c r="E20" s="4" t="str">
        <f>VLOOKUP(A20,HOP!A:L,12,0)</f>
        <v>61.00</v>
      </c>
      <c r="F20" s="4" t="str">
        <f>VLOOKUP(A20,HOP!A:C,3,0)</f>
        <v>2669262</v>
      </c>
      <c r="G20" s="4">
        <f>D20-E20</f>
        <v>0</v>
      </c>
      <c r="H20" s="4" t="str">
        <f>$H$1&amp;F20</f>
        <v>，2669262</v>
      </c>
      <c r="I20" s="4" t="str">
        <f>VLOOKUP(A20,HOP!A:U,21,0)</f>
        <v>直连</v>
      </c>
    </row>
    <row r="21" s="4" customFormat="1" spans="1:9">
      <c r="A21" s="5">
        <v>18949520928</v>
      </c>
      <c r="B21" s="6">
        <v>44826</v>
      </c>
      <c r="C21" s="6">
        <v>44827</v>
      </c>
      <c r="D21" s="4">
        <v>289</v>
      </c>
      <c r="E21" s="4" t="str">
        <f>VLOOKUP(A21,HOP!A:L,12,0)</f>
        <v>289.00</v>
      </c>
      <c r="F21" s="4" t="str">
        <f>VLOOKUP(A21,HOP!A:C,3,0)</f>
        <v>2686986</v>
      </c>
      <c r="G21" s="4">
        <f>D21-E21</f>
        <v>0</v>
      </c>
      <c r="H21" s="4" t="str">
        <f>$H$1&amp;F21</f>
        <v>，2686986</v>
      </c>
      <c r="I21" s="4" t="str">
        <f>VLOOKUP(A21,HOP!A:U,21,0)</f>
        <v>直连</v>
      </c>
    </row>
    <row r="22" s="4" customFormat="1" spans="1:9">
      <c r="A22" s="5">
        <v>18954739460</v>
      </c>
      <c r="B22" s="6">
        <v>44823</v>
      </c>
      <c r="C22" s="6">
        <v>44827</v>
      </c>
      <c r="D22" s="4">
        <v>2100</v>
      </c>
      <c r="E22" s="4" t="str">
        <f>VLOOKUP(A22,HOP!A:L,12,0)</f>
        <v>2100.00</v>
      </c>
      <c r="F22" s="4" t="str">
        <f>VLOOKUP(A22,HOP!A:C,3,0)</f>
        <v>2689529</v>
      </c>
      <c r="G22" s="4">
        <f>D22-E22</f>
        <v>0</v>
      </c>
      <c r="H22" s="4" t="str">
        <f>$H$1&amp;F22</f>
        <v>，2689529</v>
      </c>
      <c r="I22" s="4" t="str">
        <f>VLOOKUP(A22,HOP!A:U,21,0)</f>
        <v>直连</v>
      </c>
    </row>
    <row r="23" s="4" customFormat="1" spans="1:9">
      <c r="A23" s="5">
        <v>21017964680</v>
      </c>
      <c r="B23" s="6">
        <v>44826</v>
      </c>
      <c r="C23" s="6">
        <v>44827</v>
      </c>
      <c r="D23" s="4">
        <v>78</v>
      </c>
      <c r="E23" s="4" t="str">
        <f>VLOOKUP(A23,HOP!A:L,12,0)</f>
        <v>78.00</v>
      </c>
      <c r="F23" s="4" t="str">
        <f>VLOOKUP(A23,HOP!A:C,3,0)</f>
        <v>2692876</v>
      </c>
      <c r="G23" s="4">
        <f>D23-E23</f>
        <v>0</v>
      </c>
      <c r="H23" s="4" t="str">
        <f>$H$1&amp;F23</f>
        <v>，2692876</v>
      </c>
      <c r="I23" s="4" t="str">
        <f>VLOOKUP(A23,HOP!A:U,21,0)</f>
        <v>直采</v>
      </c>
    </row>
    <row r="24" s="4" customFormat="1" spans="1:9">
      <c r="A24" s="5">
        <v>21024251842</v>
      </c>
      <c r="B24" s="6">
        <v>44826</v>
      </c>
      <c r="C24" s="6">
        <v>44827</v>
      </c>
      <c r="D24" s="4">
        <v>105</v>
      </c>
      <c r="E24" s="4" t="str">
        <f>VLOOKUP(A24,HOP!A:L,12,0)</f>
        <v>105.00</v>
      </c>
      <c r="F24" s="4" t="str">
        <f>VLOOKUP(A24,HOP!A:C,3,0)</f>
        <v>2693788</v>
      </c>
      <c r="G24" s="4">
        <f>D24-E24</f>
        <v>0</v>
      </c>
      <c r="H24" s="4" t="str">
        <f>$H$1&amp;F24</f>
        <v>，2693788</v>
      </c>
      <c r="I24" s="4" t="str">
        <f>VLOOKUP(A24,HOP!A:U,21,0)</f>
        <v>直连</v>
      </c>
    </row>
    <row r="25" s="4" customFormat="1" spans="1:9">
      <c r="A25" s="5">
        <v>21089032781</v>
      </c>
      <c r="B25" s="6">
        <v>44826</v>
      </c>
      <c r="C25" s="6">
        <v>44827</v>
      </c>
      <c r="D25" s="4">
        <v>172</v>
      </c>
      <c r="E25" s="4" t="str">
        <f>VLOOKUP(A25,HOP!A:L,12,0)</f>
        <v>172.00</v>
      </c>
      <c r="F25" s="4" t="str">
        <f>VLOOKUP(A25,HOP!A:C,3,0)</f>
        <v>2699703</v>
      </c>
      <c r="G25" s="4">
        <f>D25-E25</f>
        <v>0</v>
      </c>
      <c r="H25" s="4" t="str">
        <f>$H$1&amp;F25</f>
        <v>，2699703</v>
      </c>
      <c r="I25" s="4" t="str">
        <f>VLOOKUP(A25,HOP!A:U,21,0)</f>
        <v>直连</v>
      </c>
    </row>
    <row r="26" s="4" customFormat="1" spans="1:9">
      <c r="A26" s="5">
        <v>21114937627</v>
      </c>
      <c r="B26" s="6">
        <v>44826</v>
      </c>
      <c r="C26" s="6">
        <v>44827</v>
      </c>
      <c r="D26" s="4">
        <v>177</v>
      </c>
      <c r="E26" s="4" t="str">
        <f>VLOOKUP(A26,HOP!A:L,12,0)</f>
        <v>177.00</v>
      </c>
      <c r="F26" s="4" t="str">
        <f>VLOOKUP(A26,HOP!A:C,3,0)</f>
        <v>2702556</v>
      </c>
      <c r="G26" s="4">
        <f>D26-E26</f>
        <v>0</v>
      </c>
      <c r="H26" s="4" t="str">
        <f>$H$1&amp;F26</f>
        <v>，2702556</v>
      </c>
      <c r="I26" s="4" t="str">
        <f>VLOOKUP(A26,HOP!A:U,21,0)</f>
        <v>直连</v>
      </c>
    </row>
    <row r="27" s="4" customFormat="1" spans="1:9">
      <c r="A27" s="5">
        <v>21116211728</v>
      </c>
      <c r="B27" s="6">
        <v>44826</v>
      </c>
      <c r="C27" s="6">
        <v>44827</v>
      </c>
      <c r="D27" s="4">
        <v>326</v>
      </c>
      <c r="E27" s="4" t="str">
        <f>VLOOKUP(A27,HOP!A:L,12,0)</f>
        <v>326.00</v>
      </c>
      <c r="F27" s="4" t="str">
        <f>VLOOKUP(A27,HOP!A:C,3,0)</f>
        <v>2702817</v>
      </c>
      <c r="G27" s="4">
        <f>D27-E27</f>
        <v>0</v>
      </c>
      <c r="H27" s="4" t="str">
        <f>$H$1&amp;F27</f>
        <v>，2702817</v>
      </c>
      <c r="I27" s="4" t="str">
        <f>VLOOKUP(A27,HOP!A:U,21,0)</f>
        <v>直连</v>
      </c>
    </row>
    <row r="28" s="4" customFormat="1" spans="1:9">
      <c r="A28" s="5">
        <v>21116586950</v>
      </c>
      <c r="B28" s="6">
        <v>44826</v>
      </c>
      <c r="C28" s="6">
        <v>44827</v>
      </c>
      <c r="D28" s="4">
        <v>74</v>
      </c>
      <c r="E28" s="4" t="str">
        <f>VLOOKUP(A28,HOP!A:L,12,0)</f>
        <v>74.00</v>
      </c>
      <c r="F28" s="4" t="str">
        <f>VLOOKUP(A28,HOP!A:C,3,0)</f>
        <v>2702901</v>
      </c>
      <c r="G28" s="4">
        <f>D28-E28</f>
        <v>0</v>
      </c>
      <c r="H28" s="4" t="str">
        <f>$H$1&amp;F28</f>
        <v>，2702901</v>
      </c>
      <c r="I28" s="4" t="str">
        <f>VLOOKUP(A28,HOP!A:U,21,0)</f>
        <v>直连</v>
      </c>
    </row>
    <row r="29" s="4" customFormat="1" spans="1:9">
      <c r="A29" s="5">
        <v>21119703130</v>
      </c>
      <c r="B29" s="6">
        <v>44826</v>
      </c>
      <c r="C29" s="6">
        <v>44827</v>
      </c>
      <c r="D29" s="4">
        <v>70</v>
      </c>
      <c r="E29" s="4" t="str">
        <f>VLOOKUP(A29,HOP!A:L,12,0)</f>
        <v>70.00</v>
      </c>
      <c r="F29" s="4" t="str">
        <f>VLOOKUP(A29,HOP!A:C,3,0)</f>
        <v>2703358</v>
      </c>
      <c r="G29" s="4">
        <f>D29-E29</f>
        <v>0</v>
      </c>
      <c r="H29" s="4" t="str">
        <f>$H$1&amp;F29</f>
        <v>，2703358</v>
      </c>
      <c r="I29" s="4" t="str">
        <f>VLOOKUP(A29,HOP!A:U,21,0)</f>
        <v>直连</v>
      </c>
    </row>
    <row r="30" s="4" customFormat="1" spans="1:9">
      <c r="A30" s="5">
        <v>21119928080</v>
      </c>
      <c r="B30" s="6">
        <v>44826</v>
      </c>
      <c r="C30" s="6">
        <v>44827</v>
      </c>
      <c r="D30" s="4">
        <v>104</v>
      </c>
      <c r="E30" s="4" t="str">
        <f>VLOOKUP(A30,HOP!A:L,12,0)</f>
        <v>104.00</v>
      </c>
      <c r="F30" s="4" t="str">
        <f>VLOOKUP(A30,HOP!A:C,3,0)</f>
        <v>2703380</v>
      </c>
      <c r="G30" s="4">
        <f>D30-E30</f>
        <v>0</v>
      </c>
      <c r="H30" s="4" t="str">
        <f>$H$1&amp;F30</f>
        <v>，2703380</v>
      </c>
      <c r="I30" s="4" t="str">
        <f>VLOOKUP(A30,HOP!A:U,21,0)</f>
        <v>直连</v>
      </c>
    </row>
    <row r="31" s="4" customFormat="1" spans="1:9">
      <c r="A31" s="5">
        <v>21120888724</v>
      </c>
      <c r="B31" s="6">
        <v>44826</v>
      </c>
      <c r="C31" s="6">
        <v>44827</v>
      </c>
      <c r="D31" s="4">
        <v>84</v>
      </c>
      <c r="E31" s="4" t="str">
        <f>VLOOKUP(A31,HOP!A:L,12,0)</f>
        <v>84.00</v>
      </c>
      <c r="F31" s="4" t="str">
        <f>VLOOKUP(A31,HOP!A:C,3,0)</f>
        <v>2703527</v>
      </c>
      <c r="G31" s="4">
        <f>D31-E31</f>
        <v>0</v>
      </c>
      <c r="H31" s="4" t="str">
        <f>$H$1&amp;F31</f>
        <v>，2703527</v>
      </c>
      <c r="I31" s="4" t="str">
        <f>VLOOKUP(A31,HOP!A:U,21,0)</f>
        <v>直连</v>
      </c>
    </row>
    <row r="32" s="4" customFormat="1" spans="1:9">
      <c r="A32" s="5">
        <v>21122699150</v>
      </c>
      <c r="B32" s="6">
        <v>44826</v>
      </c>
      <c r="C32" s="6">
        <v>44827</v>
      </c>
      <c r="D32" s="4">
        <v>261</v>
      </c>
      <c r="E32" s="4" t="str">
        <f>VLOOKUP(A32,HOP!A:L,12,0)</f>
        <v>261.00</v>
      </c>
      <c r="F32" s="4" t="str">
        <f>VLOOKUP(A32,HOP!A:C,3,0)</f>
        <v>2703796</v>
      </c>
      <c r="G32" s="4">
        <f>D32-E32</f>
        <v>0</v>
      </c>
      <c r="H32" s="4" t="str">
        <f>$H$1&amp;F32</f>
        <v>，2703796</v>
      </c>
      <c r="I32" s="4" t="str">
        <f>VLOOKUP(A32,HOP!A:U,21,0)</f>
        <v>直连</v>
      </c>
    </row>
    <row r="34" spans="4:4">
      <c r="D34" s="4">
        <f>SUM(D2:D33)</f>
        <v>6698</v>
      </c>
    </row>
    <row r="41" spans="1:5">
      <c r="A41" s="4" t="s">
        <v>182</v>
      </c>
      <c r="D41" s="4">
        <v>78</v>
      </c>
      <c r="E41" s="4">
        <v>612.29</v>
      </c>
    </row>
    <row r="42" spans="1:5">
      <c r="A42" s="4" t="s">
        <v>183</v>
      </c>
      <c r="D42" s="4">
        <v>6620</v>
      </c>
      <c r="E42" s="4">
        <v>51965.74</v>
      </c>
    </row>
    <row r="43" spans="1:5">
      <c r="A43" s="4" t="s">
        <v>184</v>
      </c>
      <c r="D43" s="4">
        <f>SUBTOTAL(9,D41:D42)</f>
        <v>6698</v>
      </c>
      <c r="E43" s="4">
        <f>SUBTOTAL(9,E41:E42)</f>
        <v>52578.03</v>
      </c>
    </row>
    <row r="44" spans="1:1">
      <c r="A44" s="4" t="s">
        <v>185</v>
      </c>
    </row>
  </sheetData>
  <autoFilter ref="A1:X32">
    <filterColumn colId="3">
      <filters>
        <filter val="91"/>
        <filter val="152"/>
        <filter val="53"/>
        <filter val="14"/>
        <filter val="196"/>
        <filter val="356"/>
        <filter val="61"/>
        <filter val="261"/>
        <filter val="326"/>
        <filter val="727"/>
        <filter val="70"/>
        <filter val="32"/>
        <filter val="172"/>
        <filter val="74"/>
        <filter val="177"/>
        <filter val="78"/>
        <filter val="2100"/>
        <filter val="43"/>
        <filter val="84"/>
        <filter val="104"/>
        <filter val="304"/>
        <filter val="105"/>
        <filter val="288"/>
        <filter val="2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186</v>
      </c>
      <c r="B1" s="2" t="s">
        <v>187</v>
      </c>
      <c r="C1" s="2" t="s">
        <v>188</v>
      </c>
      <c r="D1" s="2" t="s">
        <v>189</v>
      </c>
      <c r="E1" s="2" t="s">
        <v>13</v>
      </c>
      <c r="F1" s="2" t="s">
        <v>5</v>
      </c>
      <c r="G1" s="2" t="s">
        <v>6</v>
      </c>
      <c r="H1" s="2" t="s">
        <v>190</v>
      </c>
      <c r="I1" s="2" t="s">
        <v>191</v>
      </c>
      <c r="J1" s="2" t="s">
        <v>192</v>
      </c>
      <c r="K1" s="2" t="s">
        <v>193</v>
      </c>
      <c r="L1" s="2" t="s">
        <v>194</v>
      </c>
      <c r="M1" s="2" t="s">
        <v>195</v>
      </c>
      <c r="N1" s="2" t="s">
        <v>196</v>
      </c>
      <c r="O1" s="2" t="s">
        <v>197</v>
      </c>
      <c r="P1" s="2" t="s">
        <v>198</v>
      </c>
      <c r="Q1" s="2" t="s">
        <v>199</v>
      </c>
      <c r="R1" s="2" t="s">
        <v>200</v>
      </c>
      <c r="S1" s="2" t="s">
        <v>201</v>
      </c>
      <c r="T1" s="2" t="s">
        <v>202</v>
      </c>
      <c r="U1" s="2" t="s">
        <v>203</v>
      </c>
      <c r="V1" s="2" t="s">
        <v>204</v>
      </c>
    </row>
    <row r="2" s="1" customFormat="1" spans="1:22">
      <c r="A2" s="3">
        <v>21122699150</v>
      </c>
      <c r="B2" s="1" t="s">
        <v>205</v>
      </c>
      <c r="C2" s="1" t="s">
        <v>206</v>
      </c>
      <c r="D2" s="1" t="s">
        <v>207</v>
      </c>
      <c r="E2" s="1" t="s">
        <v>208</v>
      </c>
      <c r="F2" s="1" t="s">
        <v>205</v>
      </c>
      <c r="G2" s="1" t="s">
        <v>209</v>
      </c>
      <c r="H2" s="1" t="s">
        <v>210</v>
      </c>
      <c r="I2" s="1" t="s">
        <v>211</v>
      </c>
      <c r="J2" s="1" t="s">
        <v>30</v>
      </c>
      <c r="K2" s="1" t="s">
        <v>212</v>
      </c>
      <c r="L2" s="1" t="s">
        <v>212</v>
      </c>
      <c r="M2" s="1" t="s">
        <v>213</v>
      </c>
      <c r="N2" s="1" t="s">
        <v>213</v>
      </c>
      <c r="O2" s="1" t="s">
        <v>214</v>
      </c>
      <c r="P2" s="1" t="s">
        <v>215</v>
      </c>
      <c r="Q2" s="1" t="s">
        <v>216</v>
      </c>
      <c r="R2" s="1" t="s">
        <v>217</v>
      </c>
      <c r="S2" s="1" t="s">
        <v>218</v>
      </c>
      <c r="T2" s="1" t="s">
        <v>219</v>
      </c>
      <c r="U2" s="1" t="s">
        <v>220</v>
      </c>
      <c r="V2" s="1" t="s">
        <v>221</v>
      </c>
    </row>
    <row r="3" s="1" customFormat="1" spans="1:22">
      <c r="A3" s="3">
        <v>21120888724</v>
      </c>
      <c r="B3" s="1" t="s">
        <v>205</v>
      </c>
      <c r="C3" s="1" t="s">
        <v>222</v>
      </c>
      <c r="D3" s="1" t="s">
        <v>223</v>
      </c>
      <c r="E3" s="1" t="s">
        <v>224</v>
      </c>
      <c r="F3" s="1" t="s">
        <v>205</v>
      </c>
      <c r="G3" s="1" t="s">
        <v>209</v>
      </c>
      <c r="H3" s="1" t="s">
        <v>210</v>
      </c>
      <c r="I3" s="1" t="s">
        <v>225</v>
      </c>
      <c r="J3" s="1" t="s">
        <v>30</v>
      </c>
      <c r="K3" s="1" t="s">
        <v>226</v>
      </c>
      <c r="L3" s="1" t="s">
        <v>226</v>
      </c>
      <c r="M3" s="1" t="s">
        <v>213</v>
      </c>
      <c r="N3" s="1" t="s">
        <v>213</v>
      </c>
      <c r="O3" s="1" t="s">
        <v>214</v>
      </c>
      <c r="P3" s="1" t="s">
        <v>215</v>
      </c>
      <c r="Q3" s="1" t="s">
        <v>216</v>
      </c>
      <c r="R3" s="1" t="s">
        <v>227</v>
      </c>
      <c r="S3" s="1" t="s">
        <v>218</v>
      </c>
      <c r="T3" s="1" t="s">
        <v>219</v>
      </c>
      <c r="U3" s="1" t="s">
        <v>220</v>
      </c>
      <c r="V3" s="1" t="s">
        <v>228</v>
      </c>
    </row>
    <row r="4" s="1" customFormat="1" spans="1:22">
      <c r="A4" s="3">
        <v>21119928080</v>
      </c>
      <c r="B4" s="1" t="s">
        <v>205</v>
      </c>
      <c r="C4" s="1" t="s">
        <v>229</v>
      </c>
      <c r="D4" s="1" t="s">
        <v>230</v>
      </c>
      <c r="E4" s="1" t="s">
        <v>231</v>
      </c>
      <c r="F4" s="1" t="s">
        <v>205</v>
      </c>
      <c r="G4" s="1" t="s">
        <v>209</v>
      </c>
      <c r="H4" s="1" t="s">
        <v>210</v>
      </c>
      <c r="I4" s="1" t="s">
        <v>232</v>
      </c>
      <c r="J4" s="1" t="s">
        <v>30</v>
      </c>
      <c r="K4" s="1" t="s">
        <v>233</v>
      </c>
      <c r="L4" s="1" t="s">
        <v>233</v>
      </c>
      <c r="M4" s="1" t="s">
        <v>213</v>
      </c>
      <c r="N4" s="1" t="s">
        <v>213</v>
      </c>
      <c r="O4" s="1" t="s">
        <v>214</v>
      </c>
      <c r="P4" s="1" t="s">
        <v>215</v>
      </c>
      <c r="Q4" s="1" t="s">
        <v>216</v>
      </c>
      <c r="R4" s="1" t="s">
        <v>234</v>
      </c>
      <c r="S4" s="1" t="s">
        <v>218</v>
      </c>
      <c r="T4" s="1" t="s">
        <v>219</v>
      </c>
      <c r="U4" s="1" t="s">
        <v>220</v>
      </c>
      <c r="V4" s="1" t="s">
        <v>235</v>
      </c>
    </row>
    <row r="5" s="1" customFormat="1" spans="1:22">
      <c r="A5" s="3">
        <v>21119703130</v>
      </c>
      <c r="B5" s="1" t="s">
        <v>205</v>
      </c>
      <c r="C5" s="1" t="s">
        <v>236</v>
      </c>
      <c r="D5" s="1" t="s">
        <v>230</v>
      </c>
      <c r="E5" s="1" t="s">
        <v>237</v>
      </c>
      <c r="F5" s="1" t="s">
        <v>205</v>
      </c>
      <c r="G5" s="1" t="s">
        <v>209</v>
      </c>
      <c r="H5" s="1" t="s">
        <v>210</v>
      </c>
      <c r="I5" s="1" t="s">
        <v>238</v>
      </c>
      <c r="J5" s="1" t="s">
        <v>30</v>
      </c>
      <c r="K5" s="1" t="s">
        <v>239</v>
      </c>
      <c r="L5" s="1" t="s">
        <v>239</v>
      </c>
      <c r="M5" s="1" t="s">
        <v>213</v>
      </c>
      <c r="N5" s="1" t="s">
        <v>213</v>
      </c>
      <c r="O5" s="1" t="s">
        <v>214</v>
      </c>
      <c r="P5" s="1" t="s">
        <v>215</v>
      </c>
      <c r="Q5" s="1" t="s">
        <v>216</v>
      </c>
      <c r="R5" s="1" t="s">
        <v>240</v>
      </c>
      <c r="S5" s="1" t="s">
        <v>218</v>
      </c>
      <c r="T5" s="1" t="s">
        <v>219</v>
      </c>
      <c r="U5" s="1" t="s">
        <v>220</v>
      </c>
      <c r="V5" s="1" t="s">
        <v>235</v>
      </c>
    </row>
    <row r="6" s="1" customFormat="1" spans="1:22">
      <c r="A6" s="3">
        <v>21116586950</v>
      </c>
      <c r="B6" s="1" t="s">
        <v>205</v>
      </c>
      <c r="C6" s="1" t="s">
        <v>241</v>
      </c>
      <c r="D6" s="1" t="s">
        <v>242</v>
      </c>
      <c r="E6" s="1" t="s">
        <v>243</v>
      </c>
      <c r="F6" s="1" t="s">
        <v>205</v>
      </c>
      <c r="G6" s="1" t="s">
        <v>209</v>
      </c>
      <c r="H6" s="1" t="s">
        <v>210</v>
      </c>
      <c r="I6" s="1" t="s">
        <v>244</v>
      </c>
      <c r="J6" s="1" t="s">
        <v>30</v>
      </c>
      <c r="K6" s="1" t="s">
        <v>245</v>
      </c>
      <c r="L6" s="1" t="s">
        <v>245</v>
      </c>
      <c r="M6" s="1" t="s">
        <v>213</v>
      </c>
      <c r="N6" s="1" t="s">
        <v>213</v>
      </c>
      <c r="O6" s="1" t="s">
        <v>214</v>
      </c>
      <c r="P6" s="1" t="s">
        <v>215</v>
      </c>
      <c r="Q6" s="1" t="s">
        <v>216</v>
      </c>
      <c r="R6" s="1" t="s">
        <v>246</v>
      </c>
      <c r="S6" s="1" t="s">
        <v>218</v>
      </c>
      <c r="T6" s="1" t="s">
        <v>219</v>
      </c>
      <c r="U6" s="1" t="s">
        <v>220</v>
      </c>
      <c r="V6" s="1" t="s">
        <v>221</v>
      </c>
    </row>
    <row r="7" s="1" customFormat="1" spans="1:22">
      <c r="A7" s="3">
        <v>21116211728</v>
      </c>
      <c r="B7" s="1" t="s">
        <v>205</v>
      </c>
      <c r="C7" s="1" t="s">
        <v>247</v>
      </c>
      <c r="D7" s="1" t="s">
        <v>248</v>
      </c>
      <c r="E7" s="1" t="s">
        <v>249</v>
      </c>
      <c r="F7" s="1" t="s">
        <v>205</v>
      </c>
      <c r="G7" s="1" t="s">
        <v>209</v>
      </c>
      <c r="H7" s="1" t="s">
        <v>210</v>
      </c>
      <c r="I7" s="1" t="s">
        <v>250</v>
      </c>
      <c r="J7" s="1" t="s">
        <v>30</v>
      </c>
      <c r="K7" s="1" t="s">
        <v>251</v>
      </c>
      <c r="L7" s="1" t="s">
        <v>251</v>
      </c>
      <c r="M7" s="1" t="s">
        <v>213</v>
      </c>
      <c r="N7" s="1" t="s">
        <v>213</v>
      </c>
      <c r="O7" s="1" t="s">
        <v>214</v>
      </c>
      <c r="P7" s="1" t="s">
        <v>215</v>
      </c>
      <c r="Q7" s="1" t="s">
        <v>216</v>
      </c>
      <c r="R7" s="1" t="s">
        <v>252</v>
      </c>
      <c r="S7" s="1" t="s">
        <v>218</v>
      </c>
      <c r="T7" s="1" t="s">
        <v>219</v>
      </c>
      <c r="U7" s="1" t="s">
        <v>220</v>
      </c>
      <c r="V7" s="1" t="s">
        <v>221</v>
      </c>
    </row>
    <row r="8" s="1" customFormat="1" spans="1:22">
      <c r="A8" s="3">
        <v>21114937627</v>
      </c>
      <c r="B8" s="1" t="s">
        <v>205</v>
      </c>
      <c r="C8" s="1" t="s">
        <v>253</v>
      </c>
      <c r="D8" s="1" t="s">
        <v>254</v>
      </c>
      <c r="E8" s="1" t="s">
        <v>255</v>
      </c>
      <c r="F8" s="1" t="s">
        <v>205</v>
      </c>
      <c r="G8" s="1" t="s">
        <v>209</v>
      </c>
      <c r="H8" s="1" t="s">
        <v>210</v>
      </c>
      <c r="I8" s="1" t="s">
        <v>256</v>
      </c>
      <c r="J8" s="1" t="s">
        <v>30</v>
      </c>
      <c r="K8" s="1" t="s">
        <v>257</v>
      </c>
      <c r="L8" s="1" t="s">
        <v>257</v>
      </c>
      <c r="M8" s="1" t="s">
        <v>213</v>
      </c>
      <c r="N8" s="1" t="s">
        <v>213</v>
      </c>
      <c r="O8" s="1" t="s">
        <v>214</v>
      </c>
      <c r="P8" s="1" t="s">
        <v>215</v>
      </c>
      <c r="Q8" s="1" t="s">
        <v>216</v>
      </c>
      <c r="R8" s="1" t="s">
        <v>258</v>
      </c>
      <c r="S8" s="1" t="s">
        <v>218</v>
      </c>
      <c r="T8" s="1" t="s">
        <v>219</v>
      </c>
      <c r="U8" s="1" t="s">
        <v>220</v>
      </c>
      <c r="V8" s="1" t="s">
        <v>221</v>
      </c>
    </row>
    <row r="9" s="1" customFormat="1" spans="1:22">
      <c r="A9" s="3">
        <v>21109350582</v>
      </c>
      <c r="B9" s="1" t="s">
        <v>259</v>
      </c>
      <c r="C9" s="1" t="s">
        <v>260</v>
      </c>
      <c r="D9" s="1" t="s">
        <v>230</v>
      </c>
      <c r="E9" s="1" t="s">
        <v>237</v>
      </c>
      <c r="F9" s="1" t="s">
        <v>259</v>
      </c>
      <c r="G9" s="1" t="s">
        <v>205</v>
      </c>
      <c r="H9" s="1" t="s">
        <v>210</v>
      </c>
      <c r="I9" s="1" t="s">
        <v>261</v>
      </c>
      <c r="J9" s="1" t="s">
        <v>30</v>
      </c>
      <c r="K9" s="1" t="s">
        <v>239</v>
      </c>
      <c r="L9" s="1" t="s">
        <v>239</v>
      </c>
      <c r="M9" s="1" t="s">
        <v>213</v>
      </c>
      <c r="N9" s="1" t="s">
        <v>213</v>
      </c>
      <c r="O9" s="1" t="s">
        <v>214</v>
      </c>
      <c r="P9" s="1" t="s">
        <v>215</v>
      </c>
      <c r="Q9" s="1" t="s">
        <v>216</v>
      </c>
      <c r="R9" s="1" t="s">
        <v>262</v>
      </c>
      <c r="S9" s="1" t="s">
        <v>218</v>
      </c>
      <c r="T9" s="1" t="s">
        <v>219</v>
      </c>
      <c r="U9" s="1" t="s">
        <v>220</v>
      </c>
      <c r="V9" s="1" t="s">
        <v>235</v>
      </c>
    </row>
    <row r="10" s="1" customFormat="1" spans="1:22">
      <c r="A10" s="3">
        <v>21106752484</v>
      </c>
      <c r="B10" s="1" t="s">
        <v>259</v>
      </c>
      <c r="C10" s="1" t="s">
        <v>263</v>
      </c>
      <c r="D10" s="1" t="s">
        <v>264</v>
      </c>
      <c r="E10" s="1" t="s">
        <v>265</v>
      </c>
      <c r="F10" s="1" t="s">
        <v>259</v>
      </c>
      <c r="G10" s="1" t="s">
        <v>205</v>
      </c>
      <c r="H10" s="1" t="s">
        <v>210</v>
      </c>
      <c r="I10" s="1" t="s">
        <v>266</v>
      </c>
      <c r="J10" s="1" t="s">
        <v>30</v>
      </c>
      <c r="K10" s="1" t="s">
        <v>267</v>
      </c>
      <c r="L10" s="1" t="s">
        <v>267</v>
      </c>
      <c r="M10" s="1" t="s">
        <v>213</v>
      </c>
      <c r="N10" s="1" t="s">
        <v>213</v>
      </c>
      <c r="O10" s="1" t="s">
        <v>214</v>
      </c>
      <c r="P10" s="1" t="s">
        <v>215</v>
      </c>
      <c r="Q10" s="1" t="s">
        <v>216</v>
      </c>
      <c r="R10" s="1" t="s">
        <v>268</v>
      </c>
      <c r="S10" s="1" t="s">
        <v>218</v>
      </c>
      <c r="T10" s="1" t="s">
        <v>219</v>
      </c>
      <c r="U10" s="1" t="s">
        <v>220</v>
      </c>
      <c r="V10" s="1" t="s">
        <v>269</v>
      </c>
    </row>
    <row r="11" s="1" customFormat="1" spans="1:22">
      <c r="A11" s="3">
        <v>21106685716</v>
      </c>
      <c r="B11" s="1" t="s">
        <v>259</v>
      </c>
      <c r="C11" s="1" t="s">
        <v>270</v>
      </c>
      <c r="D11" s="1" t="s">
        <v>271</v>
      </c>
      <c r="E11" s="1" t="s">
        <v>272</v>
      </c>
      <c r="F11" s="1" t="s">
        <v>259</v>
      </c>
      <c r="G11" s="1" t="s">
        <v>205</v>
      </c>
      <c r="H11" s="1" t="s">
        <v>210</v>
      </c>
      <c r="I11" s="1" t="s">
        <v>273</v>
      </c>
      <c r="J11" s="1" t="s">
        <v>30</v>
      </c>
      <c r="K11" s="1" t="s">
        <v>274</v>
      </c>
      <c r="L11" s="1" t="s">
        <v>274</v>
      </c>
      <c r="M11" s="1" t="s">
        <v>213</v>
      </c>
      <c r="N11" s="1" t="s">
        <v>213</v>
      </c>
      <c r="O11" s="1" t="s">
        <v>214</v>
      </c>
      <c r="P11" s="1" t="s">
        <v>215</v>
      </c>
      <c r="Q11" s="1" t="s">
        <v>216</v>
      </c>
      <c r="R11" s="1" t="s">
        <v>275</v>
      </c>
      <c r="S11" s="1" t="s">
        <v>218</v>
      </c>
      <c r="T11" s="1" t="s">
        <v>219</v>
      </c>
      <c r="U11" s="1" t="s">
        <v>220</v>
      </c>
      <c r="V11" s="1" t="s">
        <v>276</v>
      </c>
    </row>
    <row r="12" s="1" customFormat="1" spans="1:22">
      <c r="A12" s="3">
        <v>21096503640</v>
      </c>
      <c r="B12" s="1" t="s">
        <v>277</v>
      </c>
      <c r="C12" s="1" t="s">
        <v>278</v>
      </c>
      <c r="D12" s="1" t="s">
        <v>279</v>
      </c>
      <c r="E12" s="1" t="s">
        <v>280</v>
      </c>
      <c r="F12" s="1" t="s">
        <v>277</v>
      </c>
      <c r="G12" s="1" t="s">
        <v>259</v>
      </c>
      <c r="H12" s="1" t="s">
        <v>210</v>
      </c>
      <c r="I12" s="1" t="s">
        <v>281</v>
      </c>
      <c r="J12" s="1" t="s">
        <v>30</v>
      </c>
      <c r="K12" s="1" t="s">
        <v>282</v>
      </c>
      <c r="L12" s="1" t="s">
        <v>282</v>
      </c>
      <c r="M12" s="1" t="s">
        <v>213</v>
      </c>
      <c r="N12" s="1" t="s">
        <v>213</v>
      </c>
      <c r="O12" s="1" t="s">
        <v>214</v>
      </c>
      <c r="P12" s="1" t="s">
        <v>215</v>
      </c>
      <c r="Q12" s="1" t="s">
        <v>216</v>
      </c>
      <c r="R12" s="1" t="s">
        <v>283</v>
      </c>
      <c r="S12" s="1" t="s">
        <v>218</v>
      </c>
      <c r="T12" s="1" t="s">
        <v>219</v>
      </c>
      <c r="U12" s="1" t="s">
        <v>220</v>
      </c>
      <c r="V12" s="1" t="s">
        <v>269</v>
      </c>
    </row>
    <row r="13" s="1" customFormat="1" spans="1:22">
      <c r="A13" s="3">
        <v>21095928842</v>
      </c>
      <c r="B13" s="1" t="s">
        <v>277</v>
      </c>
      <c r="C13" s="1" t="s">
        <v>284</v>
      </c>
      <c r="D13" s="1" t="s">
        <v>285</v>
      </c>
      <c r="E13" s="1" t="s">
        <v>286</v>
      </c>
      <c r="F13" s="1" t="s">
        <v>277</v>
      </c>
      <c r="G13" s="1" t="s">
        <v>259</v>
      </c>
      <c r="H13" s="1" t="s">
        <v>210</v>
      </c>
      <c r="I13" s="1" t="s">
        <v>287</v>
      </c>
      <c r="J13" s="1" t="s">
        <v>30</v>
      </c>
      <c r="K13" s="1" t="s">
        <v>288</v>
      </c>
      <c r="L13" s="1" t="s">
        <v>288</v>
      </c>
      <c r="M13" s="1" t="s">
        <v>213</v>
      </c>
      <c r="N13" s="1" t="s">
        <v>213</v>
      </c>
      <c r="O13" s="1" t="s">
        <v>214</v>
      </c>
      <c r="P13" s="1" t="s">
        <v>215</v>
      </c>
      <c r="Q13" s="1" t="s">
        <v>216</v>
      </c>
      <c r="R13" s="1" t="s">
        <v>289</v>
      </c>
      <c r="S13" s="1" t="s">
        <v>218</v>
      </c>
      <c r="T13" s="1" t="s">
        <v>219</v>
      </c>
      <c r="U13" s="1" t="s">
        <v>220</v>
      </c>
      <c r="V13" s="1" t="s">
        <v>290</v>
      </c>
    </row>
    <row r="14" s="1" customFormat="1" spans="1:22">
      <c r="A14" s="3">
        <v>21095362958</v>
      </c>
      <c r="B14" s="1" t="s">
        <v>277</v>
      </c>
      <c r="C14" s="1" t="s">
        <v>291</v>
      </c>
      <c r="D14" s="1" t="s">
        <v>292</v>
      </c>
      <c r="E14" s="1" t="s">
        <v>293</v>
      </c>
      <c r="F14" s="1" t="s">
        <v>277</v>
      </c>
      <c r="G14" s="1" t="s">
        <v>259</v>
      </c>
      <c r="H14" s="1" t="s">
        <v>210</v>
      </c>
      <c r="I14" s="1" t="s">
        <v>294</v>
      </c>
      <c r="J14" s="1" t="s">
        <v>30</v>
      </c>
      <c r="K14" s="1" t="s">
        <v>295</v>
      </c>
      <c r="L14" s="1" t="s">
        <v>295</v>
      </c>
      <c r="M14" s="1" t="s">
        <v>213</v>
      </c>
      <c r="N14" s="1" t="s">
        <v>213</v>
      </c>
      <c r="O14" s="1" t="s">
        <v>214</v>
      </c>
      <c r="P14" s="1" t="s">
        <v>215</v>
      </c>
      <c r="Q14" s="1" t="s">
        <v>216</v>
      </c>
      <c r="R14" s="1" t="s">
        <v>296</v>
      </c>
      <c r="S14" s="1" t="s">
        <v>218</v>
      </c>
      <c r="T14" s="1" t="s">
        <v>219</v>
      </c>
      <c r="U14" s="1" t="s">
        <v>220</v>
      </c>
      <c r="V14" s="1" t="s">
        <v>297</v>
      </c>
    </row>
    <row r="15" s="1" customFormat="1" spans="1:22">
      <c r="A15" s="3">
        <v>21089032781</v>
      </c>
      <c r="B15" s="1" t="s">
        <v>277</v>
      </c>
      <c r="C15" s="1" t="s">
        <v>298</v>
      </c>
      <c r="D15" s="1" t="s">
        <v>299</v>
      </c>
      <c r="E15" s="1" t="s">
        <v>300</v>
      </c>
      <c r="F15" s="1" t="s">
        <v>205</v>
      </c>
      <c r="G15" s="1" t="s">
        <v>209</v>
      </c>
      <c r="H15" s="1" t="s">
        <v>210</v>
      </c>
      <c r="I15" s="1" t="s">
        <v>301</v>
      </c>
      <c r="J15" s="1" t="s">
        <v>30</v>
      </c>
      <c r="K15" s="1" t="s">
        <v>302</v>
      </c>
      <c r="L15" s="1" t="s">
        <v>302</v>
      </c>
      <c r="M15" s="1" t="s">
        <v>213</v>
      </c>
      <c r="N15" s="1" t="s">
        <v>213</v>
      </c>
      <c r="O15" s="1" t="s">
        <v>214</v>
      </c>
      <c r="P15" s="1" t="s">
        <v>215</v>
      </c>
      <c r="Q15" s="1" t="s">
        <v>216</v>
      </c>
      <c r="R15" s="1" t="s">
        <v>303</v>
      </c>
      <c r="S15" s="1" t="s">
        <v>218</v>
      </c>
      <c r="T15" s="1" t="s">
        <v>219</v>
      </c>
      <c r="U15" s="1" t="s">
        <v>220</v>
      </c>
      <c r="V15" s="1" t="s">
        <v>221</v>
      </c>
    </row>
    <row r="16" s="1" customFormat="1" spans="1:22">
      <c r="A16" s="3">
        <v>21088250918</v>
      </c>
      <c r="B16" s="1" t="s">
        <v>277</v>
      </c>
      <c r="C16" s="1" t="s">
        <v>304</v>
      </c>
      <c r="D16" s="1" t="s">
        <v>305</v>
      </c>
      <c r="E16" s="1" t="s">
        <v>306</v>
      </c>
      <c r="F16" s="1" t="s">
        <v>277</v>
      </c>
      <c r="G16" s="1" t="s">
        <v>259</v>
      </c>
      <c r="H16" s="1" t="s">
        <v>210</v>
      </c>
      <c r="I16" s="1" t="s">
        <v>307</v>
      </c>
      <c r="J16" s="1" t="s">
        <v>30</v>
      </c>
      <c r="K16" s="1" t="s">
        <v>274</v>
      </c>
      <c r="L16" s="1" t="s">
        <v>274</v>
      </c>
      <c r="M16" s="1" t="s">
        <v>213</v>
      </c>
      <c r="N16" s="1" t="s">
        <v>213</v>
      </c>
      <c r="O16" s="1" t="s">
        <v>214</v>
      </c>
      <c r="P16" s="1" t="s">
        <v>215</v>
      </c>
      <c r="Q16" s="1" t="s">
        <v>216</v>
      </c>
      <c r="R16" s="1" t="s">
        <v>308</v>
      </c>
      <c r="S16" s="1" t="s">
        <v>218</v>
      </c>
      <c r="T16" s="1" t="s">
        <v>219</v>
      </c>
      <c r="U16" s="1" t="s">
        <v>220</v>
      </c>
      <c r="V16" s="1" t="s">
        <v>309</v>
      </c>
    </row>
    <row r="17" s="1" customFormat="1" spans="1:22">
      <c r="A17" s="3">
        <v>21064546475</v>
      </c>
      <c r="B17" s="1" t="s">
        <v>310</v>
      </c>
      <c r="C17" s="1" t="s">
        <v>311</v>
      </c>
      <c r="D17" s="1" t="s">
        <v>312</v>
      </c>
      <c r="E17" s="1" t="s">
        <v>313</v>
      </c>
      <c r="F17" s="1" t="s">
        <v>277</v>
      </c>
      <c r="G17" s="1" t="s">
        <v>259</v>
      </c>
      <c r="H17" s="1" t="s">
        <v>210</v>
      </c>
      <c r="I17" s="1" t="s">
        <v>314</v>
      </c>
      <c r="J17" s="1" t="s">
        <v>30</v>
      </c>
      <c r="K17" s="1" t="s">
        <v>315</v>
      </c>
      <c r="L17" s="1" t="s">
        <v>315</v>
      </c>
      <c r="M17" s="1" t="s">
        <v>213</v>
      </c>
      <c r="N17" s="1" t="s">
        <v>213</v>
      </c>
      <c r="O17" s="1" t="s">
        <v>214</v>
      </c>
      <c r="P17" s="1" t="s">
        <v>215</v>
      </c>
      <c r="Q17" s="1" t="s">
        <v>216</v>
      </c>
      <c r="R17" s="1" t="s">
        <v>316</v>
      </c>
      <c r="S17" s="1" t="s">
        <v>218</v>
      </c>
      <c r="T17" s="1" t="s">
        <v>219</v>
      </c>
      <c r="U17" s="1" t="s">
        <v>220</v>
      </c>
      <c r="V17" s="1" t="s">
        <v>317</v>
      </c>
    </row>
    <row r="18" s="1" customFormat="1" spans="1:22">
      <c r="A18" s="3">
        <v>21045687861</v>
      </c>
      <c r="B18" s="1" t="s">
        <v>318</v>
      </c>
      <c r="C18" s="1" t="s">
        <v>319</v>
      </c>
      <c r="D18" s="1" t="s">
        <v>312</v>
      </c>
      <c r="E18" s="1" t="s">
        <v>320</v>
      </c>
      <c r="F18" s="1" t="s">
        <v>277</v>
      </c>
      <c r="G18" s="1" t="s">
        <v>259</v>
      </c>
      <c r="H18" s="1" t="s">
        <v>210</v>
      </c>
      <c r="I18" s="1" t="s">
        <v>314</v>
      </c>
      <c r="J18" s="1" t="s">
        <v>30</v>
      </c>
      <c r="K18" s="1" t="s">
        <v>315</v>
      </c>
      <c r="L18" s="1" t="s">
        <v>315</v>
      </c>
      <c r="M18" s="1" t="s">
        <v>213</v>
      </c>
      <c r="N18" s="1" t="s">
        <v>213</v>
      </c>
      <c r="O18" s="1" t="s">
        <v>214</v>
      </c>
      <c r="P18" s="1" t="s">
        <v>215</v>
      </c>
      <c r="Q18" s="1" t="s">
        <v>216</v>
      </c>
      <c r="R18" s="1" t="s">
        <v>321</v>
      </c>
      <c r="S18" s="1" t="s">
        <v>218</v>
      </c>
      <c r="T18" s="1" t="s">
        <v>219</v>
      </c>
      <c r="U18" s="1" t="s">
        <v>220</v>
      </c>
      <c r="V18" s="1" t="s">
        <v>317</v>
      </c>
    </row>
    <row r="19" s="1" customFormat="1" spans="1:22">
      <c r="A19" s="3">
        <v>21033500210</v>
      </c>
      <c r="B19" s="1" t="s">
        <v>322</v>
      </c>
      <c r="C19" s="1" t="s">
        <v>323</v>
      </c>
      <c r="D19" s="1" t="s">
        <v>324</v>
      </c>
      <c r="E19" s="1" t="s">
        <v>325</v>
      </c>
      <c r="F19" s="1" t="s">
        <v>277</v>
      </c>
      <c r="G19" s="1" t="s">
        <v>259</v>
      </c>
      <c r="H19" s="1" t="s">
        <v>210</v>
      </c>
      <c r="I19" s="1" t="s">
        <v>326</v>
      </c>
      <c r="J19" s="1" t="s">
        <v>30</v>
      </c>
      <c r="K19" s="1" t="s">
        <v>327</v>
      </c>
      <c r="L19" s="1" t="s">
        <v>327</v>
      </c>
      <c r="M19" s="1" t="s">
        <v>213</v>
      </c>
      <c r="N19" s="1" t="s">
        <v>213</v>
      </c>
      <c r="O19" s="1" t="s">
        <v>214</v>
      </c>
      <c r="P19" s="1" t="s">
        <v>215</v>
      </c>
      <c r="Q19" s="1" t="s">
        <v>216</v>
      </c>
      <c r="R19" s="1" t="s">
        <v>328</v>
      </c>
      <c r="S19" s="1" t="s">
        <v>218</v>
      </c>
      <c r="T19" s="1" t="s">
        <v>219</v>
      </c>
      <c r="U19" s="1" t="s">
        <v>220</v>
      </c>
      <c r="V19" s="1" t="s">
        <v>221</v>
      </c>
    </row>
    <row r="20" s="1" customFormat="1" spans="1:22">
      <c r="A20" s="3">
        <v>21024251842</v>
      </c>
      <c r="B20" s="1" t="s">
        <v>329</v>
      </c>
      <c r="C20" s="1" t="s">
        <v>330</v>
      </c>
      <c r="D20" s="1" t="s">
        <v>331</v>
      </c>
      <c r="E20" s="1" t="s">
        <v>332</v>
      </c>
      <c r="F20" s="1" t="s">
        <v>205</v>
      </c>
      <c r="G20" s="1" t="s">
        <v>209</v>
      </c>
      <c r="H20" s="1" t="s">
        <v>210</v>
      </c>
      <c r="I20" s="1" t="s">
        <v>333</v>
      </c>
      <c r="J20" s="1" t="s">
        <v>30</v>
      </c>
      <c r="K20" s="1" t="s">
        <v>334</v>
      </c>
      <c r="L20" s="1" t="s">
        <v>334</v>
      </c>
      <c r="M20" s="1" t="s">
        <v>213</v>
      </c>
      <c r="N20" s="1" t="s">
        <v>213</v>
      </c>
      <c r="O20" s="1" t="s">
        <v>214</v>
      </c>
      <c r="P20" s="1" t="s">
        <v>215</v>
      </c>
      <c r="Q20" s="1" t="s">
        <v>216</v>
      </c>
      <c r="R20" s="1" t="s">
        <v>335</v>
      </c>
      <c r="S20" s="1" t="s">
        <v>218</v>
      </c>
      <c r="T20" s="1" t="s">
        <v>219</v>
      </c>
      <c r="U20" s="1" t="s">
        <v>220</v>
      </c>
      <c r="V20" s="1" t="s">
        <v>221</v>
      </c>
    </row>
    <row r="21" s="1" customFormat="1" spans="1:22">
      <c r="A21" s="3">
        <v>21017964680</v>
      </c>
      <c r="B21" s="1" t="s">
        <v>336</v>
      </c>
      <c r="C21" s="1" t="s">
        <v>337</v>
      </c>
      <c r="D21" s="1" t="s">
        <v>338</v>
      </c>
      <c r="E21" s="1" t="s">
        <v>339</v>
      </c>
      <c r="F21" s="1" t="s">
        <v>205</v>
      </c>
      <c r="G21" s="1" t="s">
        <v>209</v>
      </c>
      <c r="H21" s="1" t="s">
        <v>210</v>
      </c>
      <c r="I21" s="1" t="s">
        <v>340</v>
      </c>
      <c r="J21" s="1" t="s">
        <v>30</v>
      </c>
      <c r="K21" s="1" t="s">
        <v>341</v>
      </c>
      <c r="L21" s="1" t="s">
        <v>341</v>
      </c>
      <c r="M21" s="1" t="s">
        <v>213</v>
      </c>
      <c r="N21" s="1" t="s">
        <v>213</v>
      </c>
      <c r="O21" s="1" t="s">
        <v>214</v>
      </c>
      <c r="P21" s="1" t="s">
        <v>215</v>
      </c>
      <c r="Q21" s="1" t="s">
        <v>216</v>
      </c>
      <c r="R21" s="1" t="s">
        <v>342</v>
      </c>
      <c r="S21" s="1" t="s">
        <v>218</v>
      </c>
      <c r="T21" s="1" t="s">
        <v>219</v>
      </c>
      <c r="U21" s="1" t="s">
        <v>343</v>
      </c>
      <c r="V21" s="1" t="s">
        <v>344</v>
      </c>
    </row>
    <row r="22" s="1" customFormat="1" spans="1:22">
      <c r="A22" s="3">
        <v>21011705212</v>
      </c>
      <c r="B22" s="1" t="s">
        <v>336</v>
      </c>
      <c r="C22" s="1" t="s">
        <v>345</v>
      </c>
      <c r="D22" s="1" t="s">
        <v>346</v>
      </c>
      <c r="E22" s="1" t="s">
        <v>347</v>
      </c>
      <c r="F22" s="1" t="s">
        <v>277</v>
      </c>
      <c r="G22" s="1" t="s">
        <v>259</v>
      </c>
      <c r="H22" s="1" t="s">
        <v>210</v>
      </c>
      <c r="I22" s="1" t="s">
        <v>348</v>
      </c>
      <c r="J22" s="1" t="s">
        <v>30</v>
      </c>
      <c r="K22" s="1" t="s">
        <v>302</v>
      </c>
      <c r="L22" s="1" t="s">
        <v>302</v>
      </c>
      <c r="M22" s="1" t="s">
        <v>213</v>
      </c>
      <c r="N22" s="1" t="s">
        <v>213</v>
      </c>
      <c r="O22" s="1" t="s">
        <v>214</v>
      </c>
      <c r="P22" s="1" t="s">
        <v>215</v>
      </c>
      <c r="Q22" s="1" t="s">
        <v>216</v>
      </c>
      <c r="R22" s="1" t="s">
        <v>349</v>
      </c>
      <c r="S22" s="1" t="s">
        <v>218</v>
      </c>
      <c r="T22" s="1" t="s">
        <v>219</v>
      </c>
      <c r="U22" s="1" t="s">
        <v>220</v>
      </c>
      <c r="V22" s="1" t="s">
        <v>221</v>
      </c>
    </row>
    <row r="23" s="1" customFormat="1" spans="1:22">
      <c r="A23" s="3">
        <v>21008948672</v>
      </c>
      <c r="B23" s="1" t="s">
        <v>350</v>
      </c>
      <c r="C23" s="1" t="s">
        <v>351</v>
      </c>
      <c r="D23" s="1" t="s">
        <v>352</v>
      </c>
      <c r="E23" s="1" t="s">
        <v>353</v>
      </c>
      <c r="F23" s="1" t="s">
        <v>277</v>
      </c>
      <c r="G23" s="1" t="s">
        <v>205</v>
      </c>
      <c r="H23" s="1" t="s">
        <v>210</v>
      </c>
      <c r="I23" s="1" t="s">
        <v>354</v>
      </c>
      <c r="J23" s="1" t="s">
        <v>30</v>
      </c>
      <c r="K23" s="1" t="s">
        <v>355</v>
      </c>
      <c r="L23" s="1" t="s">
        <v>355</v>
      </c>
      <c r="M23" s="1" t="s">
        <v>213</v>
      </c>
      <c r="N23" s="1" t="s">
        <v>213</v>
      </c>
      <c r="O23" s="1" t="s">
        <v>214</v>
      </c>
      <c r="P23" s="1" t="s">
        <v>215</v>
      </c>
      <c r="Q23" s="1" t="s">
        <v>216</v>
      </c>
      <c r="R23" s="1" t="s">
        <v>356</v>
      </c>
      <c r="S23" s="1" t="s">
        <v>218</v>
      </c>
      <c r="T23" s="1" t="s">
        <v>219</v>
      </c>
      <c r="U23" s="1" t="s">
        <v>220</v>
      </c>
      <c r="V23" s="1" t="s">
        <v>269</v>
      </c>
    </row>
    <row r="24" s="1" customFormat="1" spans="1:22">
      <c r="A24" s="3">
        <v>18957674762</v>
      </c>
      <c r="B24" s="1" t="s">
        <v>350</v>
      </c>
      <c r="C24" s="1" t="s">
        <v>357</v>
      </c>
      <c r="D24" s="1" t="s">
        <v>312</v>
      </c>
      <c r="E24" s="1" t="s">
        <v>358</v>
      </c>
      <c r="F24" s="1" t="s">
        <v>277</v>
      </c>
      <c r="G24" s="1" t="s">
        <v>259</v>
      </c>
      <c r="H24" s="1" t="s">
        <v>210</v>
      </c>
      <c r="I24" s="1" t="s">
        <v>359</v>
      </c>
      <c r="J24" s="1" t="s">
        <v>30</v>
      </c>
      <c r="K24" s="1" t="s">
        <v>315</v>
      </c>
      <c r="L24" s="1" t="s">
        <v>315</v>
      </c>
      <c r="M24" s="1" t="s">
        <v>213</v>
      </c>
      <c r="N24" s="1" t="s">
        <v>213</v>
      </c>
      <c r="O24" s="1" t="s">
        <v>214</v>
      </c>
      <c r="P24" s="1" t="s">
        <v>215</v>
      </c>
      <c r="Q24" s="1" t="s">
        <v>216</v>
      </c>
      <c r="R24" s="1" t="s">
        <v>360</v>
      </c>
      <c r="S24" s="1" t="s">
        <v>218</v>
      </c>
      <c r="T24" s="1" t="s">
        <v>219</v>
      </c>
      <c r="U24" s="1" t="s">
        <v>220</v>
      </c>
      <c r="V24" s="1" t="s">
        <v>317</v>
      </c>
    </row>
    <row r="25" s="1" customFormat="1" spans="1:22">
      <c r="A25" s="3">
        <v>18954739460</v>
      </c>
      <c r="B25" s="1" t="s">
        <v>361</v>
      </c>
      <c r="C25" s="1" t="s">
        <v>362</v>
      </c>
      <c r="D25" s="1" t="s">
        <v>363</v>
      </c>
      <c r="E25" s="1" t="s">
        <v>364</v>
      </c>
      <c r="F25" s="1" t="s">
        <v>310</v>
      </c>
      <c r="G25" s="1" t="s">
        <v>209</v>
      </c>
      <c r="H25" s="1" t="s">
        <v>210</v>
      </c>
      <c r="I25" s="1" t="s">
        <v>365</v>
      </c>
      <c r="J25" s="1" t="s">
        <v>30</v>
      </c>
      <c r="K25" s="1" t="s">
        <v>366</v>
      </c>
      <c r="L25" s="1" t="s">
        <v>366</v>
      </c>
      <c r="M25" s="1" t="s">
        <v>213</v>
      </c>
      <c r="N25" s="1" t="s">
        <v>213</v>
      </c>
      <c r="O25" s="1" t="s">
        <v>214</v>
      </c>
      <c r="P25" s="1" t="s">
        <v>215</v>
      </c>
      <c r="Q25" s="1" t="s">
        <v>216</v>
      </c>
      <c r="R25" s="1" t="s">
        <v>367</v>
      </c>
      <c r="S25" s="1" t="s">
        <v>218</v>
      </c>
      <c r="T25" s="1" t="s">
        <v>219</v>
      </c>
      <c r="U25" s="1" t="s">
        <v>220</v>
      </c>
      <c r="V25" s="1" t="s">
        <v>221</v>
      </c>
    </row>
    <row r="26" s="1" customFormat="1" spans="1:22">
      <c r="A26" s="3">
        <v>18951496386</v>
      </c>
      <c r="B26" s="1" t="s">
        <v>368</v>
      </c>
      <c r="C26" s="1" t="s">
        <v>369</v>
      </c>
      <c r="D26" s="1" t="s">
        <v>312</v>
      </c>
      <c r="E26" s="1" t="s">
        <v>370</v>
      </c>
      <c r="F26" s="1" t="s">
        <v>310</v>
      </c>
      <c r="G26" s="1" t="s">
        <v>205</v>
      </c>
      <c r="H26" s="1" t="s">
        <v>210</v>
      </c>
      <c r="I26" s="1" t="s">
        <v>371</v>
      </c>
      <c r="J26" s="1" t="s">
        <v>30</v>
      </c>
      <c r="K26" s="1" t="s">
        <v>372</v>
      </c>
      <c r="L26" s="1" t="s">
        <v>372</v>
      </c>
      <c r="M26" s="1" t="s">
        <v>213</v>
      </c>
      <c r="N26" s="1" t="s">
        <v>213</v>
      </c>
      <c r="O26" s="1" t="s">
        <v>214</v>
      </c>
      <c r="P26" s="1" t="s">
        <v>215</v>
      </c>
      <c r="Q26" s="1" t="s">
        <v>216</v>
      </c>
      <c r="R26" s="1" t="s">
        <v>373</v>
      </c>
      <c r="S26" s="1" t="s">
        <v>218</v>
      </c>
      <c r="T26" s="1" t="s">
        <v>219</v>
      </c>
      <c r="U26" s="1" t="s">
        <v>220</v>
      </c>
      <c r="V26" s="1" t="s">
        <v>317</v>
      </c>
    </row>
    <row r="27" s="1" customFormat="1" spans="1:22">
      <c r="A27" s="3">
        <v>18949520928</v>
      </c>
      <c r="B27" s="1" t="s">
        <v>368</v>
      </c>
      <c r="C27" s="1" t="s">
        <v>374</v>
      </c>
      <c r="D27" s="1" t="s">
        <v>375</v>
      </c>
      <c r="E27" s="1" t="s">
        <v>376</v>
      </c>
      <c r="F27" s="1" t="s">
        <v>205</v>
      </c>
      <c r="G27" s="1" t="s">
        <v>209</v>
      </c>
      <c r="H27" s="1" t="s">
        <v>210</v>
      </c>
      <c r="I27" s="1" t="s">
        <v>377</v>
      </c>
      <c r="J27" s="1" t="s">
        <v>30</v>
      </c>
      <c r="K27" s="1" t="s">
        <v>378</v>
      </c>
      <c r="L27" s="1" t="s">
        <v>378</v>
      </c>
      <c r="M27" s="1" t="s">
        <v>213</v>
      </c>
      <c r="N27" s="1" t="s">
        <v>213</v>
      </c>
      <c r="O27" s="1" t="s">
        <v>214</v>
      </c>
      <c r="P27" s="1" t="s">
        <v>215</v>
      </c>
      <c r="Q27" s="1" t="s">
        <v>216</v>
      </c>
      <c r="R27" s="1" t="s">
        <v>379</v>
      </c>
      <c r="S27" s="1" t="s">
        <v>218</v>
      </c>
      <c r="T27" s="1" t="s">
        <v>219</v>
      </c>
      <c r="U27" s="1" t="s">
        <v>220</v>
      </c>
      <c r="V27" s="1" t="s">
        <v>221</v>
      </c>
    </row>
    <row r="28" s="1" customFormat="1" spans="1:22">
      <c r="A28" s="3">
        <v>18912141340</v>
      </c>
      <c r="B28" s="1" t="s">
        <v>380</v>
      </c>
      <c r="C28" s="1" t="s">
        <v>381</v>
      </c>
      <c r="D28" s="1" t="s">
        <v>382</v>
      </c>
      <c r="E28" s="1" t="s">
        <v>383</v>
      </c>
      <c r="F28" s="1" t="s">
        <v>310</v>
      </c>
      <c r="G28" s="1" t="s">
        <v>259</v>
      </c>
      <c r="H28" s="1" t="s">
        <v>210</v>
      </c>
      <c r="I28" s="1" t="s">
        <v>384</v>
      </c>
      <c r="J28" s="1" t="s">
        <v>30</v>
      </c>
      <c r="K28" s="1" t="s">
        <v>245</v>
      </c>
      <c r="L28" s="1" t="s">
        <v>245</v>
      </c>
      <c r="M28" s="1" t="s">
        <v>213</v>
      </c>
      <c r="N28" s="1" t="s">
        <v>213</v>
      </c>
      <c r="O28" s="1" t="s">
        <v>214</v>
      </c>
      <c r="P28" s="1" t="s">
        <v>215</v>
      </c>
      <c r="Q28" s="1" t="s">
        <v>216</v>
      </c>
      <c r="R28" s="1" t="s">
        <v>385</v>
      </c>
      <c r="S28" s="1" t="s">
        <v>218</v>
      </c>
      <c r="T28" s="1" t="s">
        <v>219</v>
      </c>
      <c r="U28" s="1" t="s">
        <v>220</v>
      </c>
      <c r="V28" s="1" t="s">
        <v>221</v>
      </c>
    </row>
    <row r="29" s="1" customFormat="1" spans="1:22">
      <c r="A29" s="3">
        <v>18884024777</v>
      </c>
      <c r="B29" s="1" t="s">
        <v>386</v>
      </c>
      <c r="C29" s="1" t="s">
        <v>387</v>
      </c>
      <c r="D29" s="1" t="s">
        <v>388</v>
      </c>
      <c r="E29" s="1" t="s">
        <v>389</v>
      </c>
      <c r="F29" s="1" t="s">
        <v>205</v>
      </c>
      <c r="G29" s="1" t="s">
        <v>209</v>
      </c>
      <c r="H29" s="1" t="s">
        <v>210</v>
      </c>
      <c r="I29" s="1" t="s">
        <v>390</v>
      </c>
      <c r="J29" s="1" t="s">
        <v>30</v>
      </c>
      <c r="K29" s="1" t="s">
        <v>391</v>
      </c>
      <c r="L29" s="1" t="s">
        <v>391</v>
      </c>
      <c r="M29" s="1" t="s">
        <v>213</v>
      </c>
      <c r="N29" s="1" t="s">
        <v>213</v>
      </c>
      <c r="O29" s="1" t="s">
        <v>214</v>
      </c>
      <c r="P29" s="1" t="s">
        <v>215</v>
      </c>
      <c r="Q29" s="1" t="s">
        <v>216</v>
      </c>
      <c r="R29" s="1" t="s">
        <v>392</v>
      </c>
      <c r="S29" s="1" t="s">
        <v>218</v>
      </c>
      <c r="T29" s="1" t="s">
        <v>219</v>
      </c>
      <c r="U29" s="1" t="s">
        <v>220</v>
      </c>
      <c r="V29" s="1" t="s">
        <v>309</v>
      </c>
    </row>
    <row r="30" s="1" customFormat="1" spans="1:22">
      <c r="A30" s="3">
        <v>18794340769</v>
      </c>
      <c r="B30" s="1" t="s">
        <v>393</v>
      </c>
      <c r="C30" s="1" t="s">
        <v>394</v>
      </c>
      <c r="D30" s="1" t="s">
        <v>395</v>
      </c>
      <c r="E30" s="1" t="s">
        <v>396</v>
      </c>
      <c r="F30" s="1" t="s">
        <v>318</v>
      </c>
      <c r="G30" s="1" t="s">
        <v>259</v>
      </c>
      <c r="H30" s="1" t="s">
        <v>210</v>
      </c>
      <c r="I30" s="1" t="s">
        <v>397</v>
      </c>
      <c r="J30" s="1" t="s">
        <v>30</v>
      </c>
      <c r="K30" s="1" t="s">
        <v>398</v>
      </c>
      <c r="L30" s="1" t="s">
        <v>398</v>
      </c>
      <c r="M30" s="1" t="s">
        <v>213</v>
      </c>
      <c r="N30" s="1" t="s">
        <v>213</v>
      </c>
      <c r="O30" s="1" t="s">
        <v>214</v>
      </c>
      <c r="P30" s="1" t="s">
        <v>215</v>
      </c>
      <c r="Q30" s="1" t="s">
        <v>216</v>
      </c>
      <c r="R30" s="1" t="s">
        <v>399</v>
      </c>
      <c r="S30" s="1" t="s">
        <v>218</v>
      </c>
      <c r="T30" s="1" t="s">
        <v>219</v>
      </c>
      <c r="U30" s="1" t="s">
        <v>220</v>
      </c>
      <c r="V30" s="1" t="s">
        <v>400</v>
      </c>
    </row>
    <row r="31" s="1" customFormat="1" spans="1:22">
      <c r="A31" s="3">
        <v>18121189591</v>
      </c>
      <c r="B31" s="1" t="s">
        <v>401</v>
      </c>
      <c r="C31" s="1" t="s">
        <v>402</v>
      </c>
      <c r="D31" s="1" t="s">
        <v>403</v>
      </c>
      <c r="E31" s="1" t="s">
        <v>404</v>
      </c>
      <c r="F31" s="1" t="s">
        <v>310</v>
      </c>
      <c r="G31" s="1" t="s">
        <v>259</v>
      </c>
      <c r="H31" s="1" t="s">
        <v>210</v>
      </c>
      <c r="I31" s="1" t="s">
        <v>405</v>
      </c>
      <c r="J31" s="1" t="s">
        <v>30</v>
      </c>
      <c r="K31" s="1" t="s">
        <v>406</v>
      </c>
      <c r="L31" s="1" t="s">
        <v>406</v>
      </c>
      <c r="M31" s="1" t="s">
        <v>213</v>
      </c>
      <c r="N31" s="1" t="s">
        <v>213</v>
      </c>
      <c r="O31" s="1" t="s">
        <v>214</v>
      </c>
      <c r="P31" s="1" t="s">
        <v>215</v>
      </c>
      <c r="Q31" s="1" t="s">
        <v>216</v>
      </c>
      <c r="R31" s="1" t="s">
        <v>407</v>
      </c>
      <c r="S31" s="1" t="s">
        <v>218</v>
      </c>
      <c r="T31" s="1" t="s">
        <v>219</v>
      </c>
      <c r="U31" s="1" t="s">
        <v>220</v>
      </c>
      <c r="V31" s="1" t="s">
        <v>408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2022-09-26T03:05:58Z</dcterms:created>
  <dcterms:modified xsi:type="dcterms:W3CDTF">2022-09-26T03:14:24Z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14CAED19392B4055A82F3E7CA312B47D</vt:lpwstr>
  </property>
  <property fmtid="{D5CDD505-2E9C-101B-9397-08002B2CF9AE}" pid="3" name="KSOProductBuildVer">
    <vt:lpwstr>2052-11.1.0.12358</vt:lpwstr>
  </property>
</Properties>
</file>