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<sst xmlns="http://schemas.openxmlformats.org/spreadsheetml/2006/main" count="292" uniqueCount="139">
  <si>
    <t>去哪儿网酒店预付对账单</t>
  </si>
  <si>
    <t>供应商名称：</t>
  </si>
  <si>
    <t>汇趣住</t>
  </si>
  <si>
    <t>结算周期：</t>
  </si>
  <si>
    <t>2022-09-25至2022-09-26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</si>
  <si>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</si>
  <si>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</si>
  <si>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</si>
  <si>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</si>
  <si>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</si>
  <si>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</si>
  <si>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</si>
  <si>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</si>
  <si>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</si>
  <si>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</si>
  <si>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</si>
  <si>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</si>
  <si>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</si>
  <si>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</si>
  <si>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</si>
  <si>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¥385.00</t>
  </si>
  <si>
    <t>¥51.00</t>
  </si>
  <si>
    <t>¥334.00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</si>
  <si>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</si>
  <si>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</si>
  <si>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</si>
  <si>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</si>
  <si>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</si>
  <si>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</si>
  <si>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</si>
  <si>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</si>
  <si>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</si>
  <si>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</si>
  <si>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</si>
  <si>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</si>
  <si>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</si>
  <si>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</si>
  <si>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</si>
  <si>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</si>
  <si>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</si>
  <si>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</si>
  <si>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</si>
  <si>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</si>
  <si>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</si>
  <si>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</si>
  <si>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</si>
  <si>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</si>
  <si>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</si>
  <si>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</si>
  <si>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</si>
  <si>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</si>
  <si>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</si>
  <si>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</si>
  <si>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</si>
  <si>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</si>
  <si>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</si>
  <si>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</si>
  <si>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</si>
  <si>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</si>
  <si>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</si>
  <si>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</si>
  <si>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</si>
  <si>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</si>
  <si>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</si>
  <si>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</si>
  <si>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</si>
  <si>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</si>
  <si>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</si>
  <si>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</si>
  <si>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</si>
  <si>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103125081026</t>
  </si>
  <si>
    <t>酒店预付</t>
  </si>
  <si>
    <t>否</t>
  </si>
  <si>
    <t>普通</t>
  </si>
  <si>
    <t>384570831</t>
  </si>
  <si>
    <t>海友酒店(上海徐家汇永嘉路店)</t>
  </si>
  <si>
    <t>1639468</t>
  </si>
  <si>
    <t>乔坤洪</t>
  </si>
  <si>
    <t>2022-09-19</t>
  </si>
  <si>
    <t>2022-09-25</t>
  </si>
  <si>
    <t>2022-09-26</t>
  </si>
  <si>
    <t>¥247.00</t>
  </si>
  <si>
    <t>¥33.00</t>
  </si>
  <si>
    <t>¥214.00</t>
  </si>
  <si>
    <t>大床房A</t>
  </si>
  <si>
    <t>WEBSITE</t>
  </si>
  <si>
    <t>103123486227</t>
  </si>
  <si>
    <t>311485570</t>
  </si>
  <si>
    <t>海友酒店(上海斜土东路店)</t>
  </si>
  <si>
    <t>张巍</t>
  </si>
  <si>
    <t>2022-09-17</t>
  </si>
  <si>
    <t>¥138.00</t>
  </si>
  <si>
    <t>¥18.00</t>
  </si>
  <si>
    <t>¥120.00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</si>
  <si>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</si>
  <si>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</si>
  <si>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</si>
  <si>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</si>
  <si>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</si>
  <si>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</si>
  <si>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</si>
  <si>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</si>
  <si>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</si>
  <si>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</si>
  <si>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</si>
  <si>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A220927103452481</t>
  </si>
  <si>
    <r>
      <t>总计：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</si>
  <si>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</si>
  <si>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</si>
  <si>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</si>
  <si>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</si>
  <si>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</si>
  <si>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</si>
  <si>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</si>
  <si>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</si>
  <si>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</si>
  <si>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</si>
  <si>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</si>
  <si>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</si>
  <si>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</si>
  <si>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</si>
  <si>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</si>
  <si>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</si>
  <si>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</si>
  <si>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</si>
  <si>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2698548</t>
  </si>
  <si>
    <t>--</t>
  </si>
  <si>
    <t>214.00</t>
  </si>
  <si>
    <t>RMB</t>
  </si>
  <si>
    <t>0</t>
  </si>
  <si>
    <t>0.00</t>
  </si>
  <si>
    <t>汇趣住国内直连</t>
  </si>
  <si>
    <t>01.011247</t>
  </si>
  <si>
    <t>2022-09-19 10:32:45</t>
  </si>
  <si>
    <t>直连</t>
  </si>
  <si>
    <t>中国</t>
  </si>
  <si>
    <t>2695606</t>
  </si>
  <si>
    <t>120.00</t>
  </si>
  <si>
    <t>2022-09-17 10:50:59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</si>
</sst>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84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214</v>
      </c>
      <c r="E2" t="str">
        <f>VLOOKUP(A2,HOP!A:L,12,0)</f>
        <v>214.00</v>
      </c>
      <c r="F2" t="str">
        <f>VLOOKUP(A2,HOP!A:C,3,0)</f>
        <v>2698548</v>
      </c>
      <c r="G2">
        <f>D2-E2</f>
        <v>0</v>
      </c>
      <c r="H2" t="str">
        <f>$H$1&amp;F2</f>
        <v>，2698548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120</v>
      </c>
      <c r="E3" t="str">
        <f>VLOOKUP(A3,HOP!A:L,12,0)</f>
        <v>120.00</v>
      </c>
      <c r="F3" t="str">
        <f>VLOOKUP(A3,HOP!A:C,3,0)</f>
        <v>2695606</v>
      </c>
      <c r="G3">
        <f>D3-E3</f>
        <v>0</v>
      </c>
      <c r="H3" t="str">
        <f>$H$1&amp;F3</f>
        <v>，2695606</v>
      </c>
      <c r="I3" t="str">
        <f>VLOOKUP(A3,HOP!A:U,21,0)</f>
        <v>直连</v>
      </c>
    </row>
    <row r="5" spans="4:4">
      <c r="D5" s="3">
        <f>SUM(D2:D4)</f>
        <v>334</v>
      </c>
    </row>
    <row r="6" ht="14.25" spans="4:4">
      <c r="D6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86</v>
      </c>
      <c r="B3" s="1" t="s">
        <v>90</v>
      </c>
      <c r="C3" s="1" t="s">
        <v>136</v>
      </c>
      <c r="D3" s="1" t="s">
        <v>88</v>
      </c>
      <c r="E3" s="1" t="s">
        <v>89</v>
      </c>
      <c r="F3" s="1" t="s">
        <v>79</v>
      </c>
      <c r="G3" s="1" t="s">
        <v>80</v>
      </c>
      <c r="H3" s="1" t="s">
        <v>126</v>
      </c>
      <c r="I3" s="1" t="s">
        <v>137</v>
      </c>
      <c r="J3" s="1" t="s">
        <v>128</v>
      </c>
      <c r="K3" s="1" t="s">
        <v>137</v>
      </c>
      <c r="L3" s="1" t="s">
        <v>137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138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2022-09-27T02:33:59Z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B3E9B228EB9240F1A12C6DFB65FAB574</vt:lpwstr>
  </property>
</Properties>
</file>