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<sst xmlns="http://schemas.openxmlformats.org/spreadsheetml/2006/main" count="952" uniqueCount="304">
  <si>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</si>
  <si>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</si>
  <si>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</si>
  <si>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</si>
  <si>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</si>
  <si>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</si>
  <si>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</si>
  <si>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</si>
  <si>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</si>
  <si>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</si>
  <si>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</si>
  <si>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</si>
  <si>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</si>
  <si>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</si>
  <si>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</si>
  <si>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</si>
  <si>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</si>
  <si>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</si>
  <si>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</si>
  <si>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</si>
  <si>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</si>
  <si>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</si>
  <si>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</si>
  <si>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</si>
  <si>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</si>
  <si>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18788113142	</t>
  </si>
  <si>
    <t>Ctrip</t>
  </si>
  <si>
    <t>正常</t>
  </si>
  <si>
    <t>[香港]唯港荟酒店(Hotel ICON)(80247343)</t>
  </si>
  <si>
    <t>CLUB36半海景客房&lt;至多8间&gt;&lt;2人入住&gt;&lt;早餐&gt;</t>
  </si>
  <si>
    <t>CNY</t>
  </si>
  <si>
    <t>Lai/Chi Hin</t>
  </si>
  <si>
    <t>CA13744220927CNY</t>
  </si>
  <si>
    <t>未提现</t>
  </si>
  <si>
    <t>携程开票</t>
  </si>
  <si>
    <t xml:space="preserve">	</t>
  </si>
  <si>
    <t xml:space="preserve">999775	</t>
  </si>
  <si>
    <t xml:space="preserve">18872758349	</t>
  </si>
  <si>
    <t>[香港]香港帝都酒店(Royal Park Hotel)(80247072)</t>
  </si>
  <si>
    <t>全新装潢豪华客房&lt;至多8间&gt;&lt;2人入住&gt;</t>
  </si>
  <si>
    <t>CHAN/TSZ KIN</t>
  </si>
  <si>
    <t xml:space="preserve">18914202801	</t>
  </si>
  <si>
    <t>[十堰]速8酒店(十堰北京中路店)(93872741)</t>
  </si>
  <si>
    <t>经济标间(无窗)&lt;至多8间&gt;&lt;2人入住&gt;</t>
  </si>
  <si>
    <t>石彦彬</t>
  </si>
  <si>
    <t xml:space="preserve">(SU8)41158727;	</t>
  </si>
  <si>
    <t xml:space="preserve">999218917013299	</t>
  </si>
  <si>
    <t>[天津]格林豪泰(天津站前广场智选店)(93872014)</t>
  </si>
  <si>
    <t>大床房&lt;至多8间&gt;&lt;2人入住&gt;</t>
  </si>
  <si>
    <t>李军</t>
  </si>
  <si>
    <t xml:space="preserve">(GRT)79196633;	</t>
  </si>
  <si>
    <t xml:space="preserve">999218926600760	</t>
  </si>
  <si>
    <t>[黄山]汉庭酒店(黄山屯溪老街中心店)(93872111)</t>
  </si>
  <si>
    <t>高级大床房&lt;至多8间&gt;&lt;2人入住&gt;</t>
  </si>
  <si>
    <t>饶文群</t>
  </si>
  <si>
    <t xml:space="preserve">R2450993095207618001	</t>
  </si>
  <si>
    <t xml:space="preserve">18929067214	</t>
  </si>
  <si>
    <t>[苏州]海友酒店(苏州观前街乐桥地铁站店)(80249967)</t>
  </si>
  <si>
    <t>李翔</t>
  </si>
  <si>
    <t xml:space="preserve">R2150054095263611001	</t>
  </si>
  <si>
    <t xml:space="preserve">999218940279755	</t>
  </si>
  <si>
    <t>[广州]汉庭酒店(广州车陂地铁站店)(76438754)</t>
  </si>
  <si>
    <t>双床房&lt;至多8间&gt;&lt;2人入住&gt;</t>
  </si>
  <si>
    <t>张钒</t>
  </si>
  <si>
    <t xml:space="preserve">R9001409095346309001	</t>
  </si>
  <si>
    <t xml:space="preserve">999218941375613	</t>
  </si>
  <si>
    <t>[南宁]格林豪泰(南宁国际会展中心店)(68605799)</t>
  </si>
  <si>
    <t>1.8米大床房&lt;2人入住&gt;</t>
  </si>
  <si>
    <t>樊帆,王思涵</t>
  </si>
  <si>
    <t xml:space="preserve">2683417	</t>
  </si>
  <si>
    <t xml:space="preserve">(GRT)79321630;(GRT)79321632;	</t>
  </si>
  <si>
    <t>取消</t>
  </si>
  <si>
    <t>过时取消</t>
  </si>
  <si>
    <t xml:space="preserve">18946753261	</t>
  </si>
  <si>
    <t>[台北]台北老爷大酒店(Hotel Royal Nikko Taipei)(82340186)</t>
  </si>
  <si>
    <t>精致中床房&lt;至多8间&gt;&lt;2人入住&gt;&lt;早餐&gt;</t>
  </si>
  <si>
    <t>TSENG/JUIWEN</t>
  </si>
  <si>
    <t xml:space="preserve">18949171265	</t>
  </si>
  <si>
    <t>[南京]麗枫酒店(南京大厂地铁站店)(91108939)</t>
  </si>
  <si>
    <t>豪华双床房&lt;至多8间&gt;&lt;2人入住&gt;&lt;早餐&gt;</t>
  </si>
  <si>
    <t>吴星瑶</t>
  </si>
  <si>
    <t xml:space="preserve">104731103603	</t>
  </si>
  <si>
    <t xml:space="preserve">999218949573390	</t>
  </si>
  <si>
    <t>戚伟文</t>
  </si>
  <si>
    <t xml:space="preserve">104731387363	</t>
  </si>
  <si>
    <t xml:space="preserve">18949759067	</t>
  </si>
  <si>
    <t>[中山]城市便捷酒店(中山东凤镇政府店)(68323521)</t>
  </si>
  <si>
    <t>特惠大床房(无窗）&lt;至多8间&gt;&lt;2人入住&gt;</t>
  </si>
  <si>
    <t>何润</t>
  </si>
  <si>
    <t xml:space="preserve">R_0760016_3656319	</t>
  </si>
  <si>
    <t xml:space="preserve">999218949946190	</t>
  </si>
  <si>
    <t>[天津]格林豪泰(天津渔阳南路鼓楼广场店)(68607914)</t>
  </si>
  <si>
    <t>李云飞,王洋</t>
  </si>
  <si>
    <t xml:space="preserve">(GRT)79379756;(GRT)79379757;	</t>
  </si>
  <si>
    <t xml:space="preserve">999218950007821	</t>
  </si>
  <si>
    <t>[大新]尚客优精选酒店(大新汽车站店)(92484346)</t>
  </si>
  <si>
    <t>特惠大床房&lt;至多8间&gt;&lt;2人入住&gt;</t>
  </si>
  <si>
    <t>刘文斌</t>
  </si>
  <si>
    <t xml:space="preserve">(THK)YD02827220911112429075;	</t>
  </si>
  <si>
    <t xml:space="preserve">18950103255	</t>
  </si>
  <si>
    <t>[汕头]格林豪泰(汕头澄江路店)(76256476)</t>
  </si>
  <si>
    <t>商务双床房&lt;至多8间&gt;&lt;2人入住&gt;</t>
  </si>
  <si>
    <t>张宾</t>
  </si>
  <si>
    <t xml:space="preserve">(GRT)79380968;	</t>
  </si>
  <si>
    <t xml:space="preserve">18950184466	</t>
  </si>
  <si>
    <t>[巫溪]尚客优品酒店(巫溪双子天街店)(80248913)</t>
  </si>
  <si>
    <t>特惠房&lt;至多8间&gt;&lt;2人入住&gt;</t>
  </si>
  <si>
    <t>邬厚成</t>
  </si>
  <si>
    <t xml:space="preserve">(THK)YD04789220911122551544;	</t>
  </si>
  <si>
    <t xml:space="preserve">18950197001	</t>
  </si>
  <si>
    <t>[广州]广州四季酒店(80243330)</t>
  </si>
  <si>
    <t>高级城景双床房&lt;至多8间&gt;&lt;2人入住&gt;</t>
  </si>
  <si>
    <t>张梁</t>
  </si>
  <si>
    <t xml:space="preserve">64569SE034535	</t>
  </si>
  <si>
    <t xml:space="preserve">18950410477	</t>
  </si>
  <si>
    <t>[台北]台北花园大酒店(Taipei Garden Hotel)(80941308)</t>
  </si>
  <si>
    <t>雅致双床房&lt;至多8间&gt;&lt;2人入住&gt;&lt;早餐&gt;</t>
  </si>
  <si>
    <t>YU/CHINGLUNG</t>
  </si>
  <si>
    <t xml:space="preserve">18950896237	</t>
  </si>
  <si>
    <t>[香港]香港菲律宾旅馆(Philippine Hostel)(80243707)</t>
  </si>
  <si>
    <t>双人间&lt;至多8间&gt;&lt;2人入住&gt;</t>
  </si>
  <si>
    <t>YU/KAMKING</t>
  </si>
  <si>
    <t xml:space="preserve">2687645	</t>
  </si>
  <si>
    <t xml:space="preserve">999218950975600	</t>
  </si>
  <si>
    <t>[朔州]青皮树酒店(朔州慧源店)(92484847)</t>
  </si>
  <si>
    <t>商务大床房&lt;至多8间&gt;&lt;2人入住&gt;</t>
  </si>
  <si>
    <t>周钰朝</t>
  </si>
  <si>
    <t xml:space="preserve">(GRT)79387388;	</t>
  </si>
  <si>
    <t xml:space="preserve">18951100646	</t>
  </si>
  <si>
    <t>[邳州]格林豪泰(邳州新苏中心福州路店)(76550894)</t>
  </si>
  <si>
    <t>1.5米大床房&lt;2人入住&gt;</t>
  </si>
  <si>
    <t>骆弘云</t>
  </si>
  <si>
    <t xml:space="preserve">(GRT)79388425;	</t>
  </si>
  <si>
    <t xml:space="preserve">18951187500	</t>
  </si>
  <si>
    <t>刘丰贤</t>
  </si>
  <si>
    <t xml:space="preserve">(GRT)79389205;	</t>
  </si>
  <si>
    <t xml:space="preserve">18951188946	</t>
  </si>
  <si>
    <t>[安吉]安吉银润锦江城堡酒店(83902405)</t>
  </si>
  <si>
    <t>高级豪华亲子房&lt;至多8间&gt;&lt;2人入住&gt;</t>
  </si>
  <si>
    <t>徐永炳</t>
  </si>
  <si>
    <t xml:space="preserve">2687760	</t>
  </si>
  <si>
    <t xml:space="preserve">104732456214	</t>
  </si>
  <si>
    <t xml:space="preserve">18951403486	</t>
  </si>
  <si>
    <t>标准双床间&lt;至多8间&gt;&lt;2人入住&gt;</t>
  </si>
  <si>
    <t>CASTANARES/LEAH</t>
  </si>
  <si>
    <t xml:space="preserve">18951613765	</t>
  </si>
  <si>
    <t>[都匀]尚客优酒店（都匀北部星城店）(92484249)</t>
  </si>
  <si>
    <t>标准大床房&lt;至多8间&gt;&lt;2人入住&gt;</t>
  </si>
  <si>
    <t>罗倩</t>
  </si>
  <si>
    <t xml:space="preserve">(THK)YD04537220911212547113;	</t>
  </si>
  <si>
    <t xml:space="preserve">18952078913	</t>
  </si>
  <si>
    <t>[洛杉矶]洛杉矶国际机场索内斯塔酒店(Sonesta Los Angeles Airport LAX)(93873477)</t>
  </si>
  <si>
    <t>豪华房(大床)&lt;至多8间&gt;&lt;2人入住&gt;</t>
  </si>
  <si>
    <t>Le/Thi minh hien</t>
  </si>
  <si>
    <t xml:space="preserve">31849SE292747	</t>
  </si>
  <si>
    <t xml:space="preserve">18952235180	</t>
  </si>
  <si>
    <t>Alihasan/Abdullah</t>
  </si>
  <si>
    <t xml:space="preserve">31849SE292822	</t>
  </si>
  <si>
    <t>，</t>
  </si>
  <si>
    <t>12609 CNY</t>
  </si>
  <si>
    <t>A220927093524481</t>
  </si>
  <si>
    <t>总计：12609元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</si>
  <si>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</si>
  <si>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</si>
  <si>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</si>
  <si>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</si>
  <si>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</si>
  <si>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</si>
  <si>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</si>
  <si>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</si>
  <si>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</si>
  <si>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</si>
  <si>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</si>
  <si>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</si>
  <si>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</si>
  <si>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</si>
  <si>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</si>
  <si>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</si>
  <si>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</si>
  <si>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</si>
  <si>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</si>
  <si>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2022-09-12</t>
  </si>
  <si>
    <t>2688285</t>
  </si>
  <si>
    <t>洛杉矶国际机场索内斯塔酒店</t>
  </si>
  <si>
    <t>Alihasan Abdullah</t>
  </si>
  <si>
    <t>2022-09-11</t>
  </si>
  <si>
    <t>退房日月结</t>
  </si>
  <si>
    <t>891.00</t>
  </si>
  <si>
    <t>RMB</t>
  </si>
  <si>
    <t>0</t>
  </si>
  <si>
    <t>0.00</t>
  </si>
  <si>
    <t>携程汇登国内直连</t>
  </si>
  <si>
    <t>01.011264</t>
  </si>
  <si>
    <t>2022-09-12 07:36:11</t>
  </si>
  <si>
    <t>否</t>
  </si>
  <si>
    <t>广州汇登信息科技有限公司</t>
  </si>
  <si>
    <t>直连</t>
  </si>
  <si>
    <t>美国</t>
  </si>
  <si>
    <t>2688156</t>
  </si>
  <si>
    <t>Le Thi minh hien</t>
  </si>
  <si>
    <t>2022-09-12 01:26:45</t>
  </si>
  <si>
    <t>2687936</t>
  </si>
  <si>
    <t>尚客优酒店（都匀北部星城店）</t>
  </si>
  <si>
    <t>136.00</t>
  </si>
  <si>
    <t>2022-09-11 21:25:52</t>
  </si>
  <si>
    <t>中国</t>
  </si>
  <si>
    <t>2687849</t>
  </si>
  <si>
    <t>香港菲律宾旅馆</t>
  </si>
  <si>
    <t>CASTANARES LEAH</t>
  </si>
  <si>
    <t>169.00</t>
  </si>
  <si>
    <t>2022-09-11 20:09:01</t>
  </si>
  <si>
    <t>2687760</t>
  </si>
  <si>
    <t>安吉银润锦江城堡酒店</t>
  </si>
  <si>
    <t>1153.00</t>
  </si>
  <si>
    <t>2022-09-11 18:45:09</t>
  </si>
  <si>
    <t>2687729</t>
  </si>
  <si>
    <t>格林豪泰(邳州新苏中心福州路店)</t>
  </si>
  <si>
    <t>118.00</t>
  </si>
  <si>
    <t>2022-09-11 18:09:17</t>
  </si>
  <si>
    <t>2687674</t>
  </si>
  <si>
    <t>青皮树酒店(朔州慧源店)</t>
  </si>
  <si>
    <t>144.00</t>
  </si>
  <si>
    <t>2022-09-11 17:19:16</t>
  </si>
  <si>
    <t>2687645</t>
  </si>
  <si>
    <t>YU KAMKING</t>
  </si>
  <si>
    <t>2022-09-11 16:51:43</t>
  </si>
  <si>
    <t>2687420</t>
  </si>
  <si>
    <t>台北花园大酒店</t>
  </si>
  <si>
    <t>YU CHINGLUNG</t>
  </si>
  <si>
    <t>537.00</t>
  </si>
  <si>
    <t>2022-09-11 13:43:54</t>
  </si>
  <si>
    <t>2687352</t>
  </si>
  <si>
    <t>广州四季酒店</t>
  </si>
  <si>
    <t>1761.00</t>
  </si>
  <si>
    <t>2022-09-11 12:30:23</t>
  </si>
  <si>
    <t>2687344</t>
  </si>
  <si>
    <t>尚客优品酒店(巫溪双子天街店)</t>
  </si>
  <si>
    <t>150.00</t>
  </si>
  <si>
    <t>2022-09-11 12:25:59</t>
  </si>
  <si>
    <t>2687306</t>
  </si>
  <si>
    <t>格林豪泰(汕头澄江路店)</t>
  </si>
  <si>
    <t>221.00</t>
  </si>
  <si>
    <t>2022-09-11 11:57:34</t>
  </si>
  <si>
    <t>2687272</t>
  </si>
  <si>
    <t>尚客优精选酒店(大新汽车站店)</t>
  </si>
  <si>
    <t>105.00</t>
  </si>
  <si>
    <t>2022-09-11 11:24:39</t>
  </si>
  <si>
    <t>2687237</t>
  </si>
  <si>
    <t>格林豪泰(天津渔阳南路鼓楼广场店)</t>
  </si>
  <si>
    <t>338.00</t>
  </si>
  <si>
    <t>2022-09-11 11:01:30</t>
  </si>
  <si>
    <t>2687145</t>
  </si>
  <si>
    <t>城市便捷酒店(中山东凤镇政府店)</t>
  </si>
  <si>
    <t>2022-09-11 09:44:14</t>
  </si>
  <si>
    <t>2022-09-10</t>
  </si>
  <si>
    <t>2686805</t>
  </si>
  <si>
    <t>麗枫酒店(南京大厂地铁站店)</t>
  </si>
  <si>
    <t>296.00</t>
  </si>
  <si>
    <t>2022-09-10 22:56:43</t>
  </si>
  <si>
    <t>2685476</t>
  </si>
  <si>
    <t>台北老爷大酒店</t>
  </si>
  <si>
    <t>TSENG JUIWEN</t>
  </si>
  <si>
    <t>736.00</t>
  </si>
  <si>
    <t>2022-09-10 01:49:04</t>
  </si>
  <si>
    <t>2022-09-08</t>
  </si>
  <si>
    <t>2683417</t>
  </si>
  <si>
    <t>格林豪泰(南宁国际会展中心店)</t>
  </si>
  <si>
    <t>554.00</t>
  </si>
  <si>
    <t>2022-09-08 15:51:34</t>
  </si>
  <si>
    <t>2683213</t>
  </si>
  <si>
    <t>汉庭酒店(广州车陂地铁站店)</t>
  </si>
  <si>
    <t>165.00</t>
  </si>
  <si>
    <t>2022-09-08 13:05:16</t>
  </si>
  <si>
    <t>2022-09-07</t>
  </si>
  <si>
    <t>2681995</t>
  </si>
  <si>
    <t>海友酒店(苏州观前街乐桥地铁站店)</t>
  </si>
  <si>
    <t>121.00</t>
  </si>
  <si>
    <t>2022-09-07 14:06:52</t>
  </si>
  <si>
    <t>2022-09-06</t>
  </si>
  <si>
    <t>2681417</t>
  </si>
  <si>
    <t>汉庭酒店(黄山屯溪老街中心店)</t>
  </si>
  <si>
    <t>2022-09-06 22:33:41</t>
  </si>
  <si>
    <t>2022-09-03</t>
  </si>
  <si>
    <t>2677504</t>
  </si>
  <si>
    <t>格林豪泰(天津站前广场智选店)</t>
  </si>
  <si>
    <t>164.00</t>
  </si>
  <si>
    <t>2022-09-03 10:01:11</t>
  </si>
  <si>
    <t>2022-09-01</t>
  </si>
  <si>
    <t>2675345</t>
  </si>
  <si>
    <t>速8酒店（十堰北京中路店）</t>
  </si>
  <si>
    <t>247.00</t>
  </si>
  <si>
    <t>2022-09-01 13:23:06</t>
  </si>
  <si>
    <t>2022-08-26</t>
  </si>
  <si>
    <t>2667916</t>
  </si>
  <si>
    <t>香港帝都酒店</t>
  </si>
  <si>
    <t>CHAN TSZ KIN</t>
  </si>
  <si>
    <t>1296.00</t>
  </si>
  <si>
    <t>2022-08-26 03:23:02</t>
  </si>
  <si>
    <t>2022-08-18</t>
  </si>
  <si>
    <t>2658748</t>
  </si>
  <si>
    <t>唯港荟酒店</t>
  </si>
  <si>
    <t>Lai Chi Hin</t>
  </si>
  <si>
    <t>2111.00</t>
  </si>
  <si>
    <t>2022-08-18 00:53:49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</si>
</sst>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topLeftCell="A2" workbookViewId="0">
      <selection activeCell="A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44815</v>
      </c>
      <c r="G2" s="6">
        <v>44816</v>
      </c>
      <c r="H2" s="4">
        <v>1</v>
      </c>
      <c r="I2" s="4">
        <v>1</v>
      </c>
      <c r="J2" s="4">
        <v>1</v>
      </c>
      <c r="K2" s="4" t="s">
        <v>30</v>
      </c>
      <c r="L2" s="4">
        <v>2111</v>
      </c>
      <c r="M2" s="4">
        <v>2111</v>
      </c>
      <c r="N2" s="4" t="s">
        <v>31</v>
      </c>
      <c r="O2" s="4" t="s">
        <v>32</v>
      </c>
      <c r="P2" s="4" t="s">
        <v>33</v>
      </c>
      <c r="Q2" s="4">
        <v>0</v>
      </c>
      <c r="R2" s="7">
        <v>44791</v>
      </c>
      <c r="S2" s="6">
        <v>44831</v>
      </c>
      <c r="T2" s="4" t="s">
        <v>34</v>
      </c>
      <c r="U2" s="4">
        <v>2111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44815</v>
      </c>
      <c r="G3" s="6">
        <v>44816</v>
      </c>
      <c r="H3" s="4">
        <v>1</v>
      </c>
      <c r="I3" s="4">
        <v>1</v>
      </c>
      <c r="J3" s="4">
        <v>1</v>
      </c>
      <c r="K3" s="4" t="s">
        <v>30</v>
      </c>
      <c r="L3" s="4">
        <v>1296</v>
      </c>
      <c r="M3" s="4">
        <v>1296</v>
      </c>
      <c r="N3" s="4" t="s">
        <v>40</v>
      </c>
      <c r="O3" s="4" t="s">
        <v>32</v>
      </c>
      <c r="P3" s="4" t="s">
        <v>33</v>
      </c>
      <c r="Q3" s="4">
        <v>0</v>
      </c>
      <c r="R3" s="7">
        <v>44799</v>
      </c>
      <c r="S3" s="6">
        <v>44831</v>
      </c>
      <c r="T3" s="4" t="s">
        <v>34</v>
      </c>
      <c r="U3" s="4">
        <v>1296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44814</v>
      </c>
      <c r="G4" s="6">
        <v>44816</v>
      </c>
      <c r="H4" s="4">
        <v>1</v>
      </c>
      <c r="I4" s="4">
        <v>2</v>
      </c>
      <c r="J4" s="4">
        <v>2</v>
      </c>
      <c r="K4" s="4" t="s">
        <v>30</v>
      </c>
      <c r="L4" s="4">
        <v>247</v>
      </c>
      <c r="M4" s="4">
        <v>247</v>
      </c>
      <c r="N4" s="4" t="s">
        <v>44</v>
      </c>
      <c r="O4" s="4" t="s">
        <v>32</v>
      </c>
      <c r="P4" s="4" t="s">
        <v>33</v>
      </c>
      <c r="Q4" s="4">
        <v>0</v>
      </c>
      <c r="R4" s="7">
        <v>44805</v>
      </c>
      <c r="S4" s="6">
        <v>44831</v>
      </c>
      <c r="T4" s="4" t="s">
        <v>34</v>
      </c>
      <c r="U4" s="4">
        <v>247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44815</v>
      </c>
      <c r="G5" s="6">
        <v>44816</v>
      </c>
      <c r="H5" s="4">
        <v>1</v>
      </c>
      <c r="I5" s="4">
        <v>1</v>
      </c>
      <c r="J5" s="4">
        <v>1</v>
      </c>
      <c r="K5" s="4" t="s">
        <v>30</v>
      </c>
      <c r="L5" s="4">
        <v>164</v>
      </c>
      <c r="M5" s="4">
        <v>164</v>
      </c>
      <c r="N5" s="4" t="s">
        <v>49</v>
      </c>
      <c r="O5" s="4" t="s">
        <v>32</v>
      </c>
      <c r="P5" s="4" t="s">
        <v>33</v>
      </c>
      <c r="Q5" s="4">
        <v>0</v>
      </c>
      <c r="R5" s="7">
        <v>44807</v>
      </c>
      <c r="S5" s="6">
        <v>44831</v>
      </c>
      <c r="T5" s="4" t="s">
        <v>34</v>
      </c>
      <c r="U5" s="4">
        <v>164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44815</v>
      </c>
      <c r="G6" s="6">
        <v>44816</v>
      </c>
      <c r="H6" s="4">
        <v>1</v>
      </c>
      <c r="I6" s="4">
        <v>1</v>
      </c>
      <c r="J6" s="4">
        <v>1</v>
      </c>
      <c r="K6" s="4" t="s">
        <v>30</v>
      </c>
      <c r="L6" s="4">
        <v>139</v>
      </c>
      <c r="M6" s="4">
        <v>139</v>
      </c>
      <c r="N6" s="4" t="s">
        <v>54</v>
      </c>
      <c r="O6" s="4" t="s">
        <v>32</v>
      </c>
      <c r="P6" s="4" t="s">
        <v>33</v>
      </c>
      <c r="Q6" s="4">
        <v>0</v>
      </c>
      <c r="R6" s="7">
        <v>44810</v>
      </c>
      <c r="S6" s="6">
        <v>44831</v>
      </c>
      <c r="T6" s="4" t="s">
        <v>34</v>
      </c>
      <c r="U6" s="4">
        <v>139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48</v>
      </c>
      <c r="F7" s="6">
        <v>44815</v>
      </c>
      <c r="G7" s="6">
        <v>44816</v>
      </c>
      <c r="H7" s="4">
        <v>1</v>
      </c>
      <c r="I7" s="4">
        <v>1</v>
      </c>
      <c r="J7" s="4">
        <v>1</v>
      </c>
      <c r="K7" s="4" t="s">
        <v>30</v>
      </c>
      <c r="L7" s="4">
        <v>121</v>
      </c>
      <c r="M7" s="4">
        <v>121</v>
      </c>
      <c r="N7" s="4" t="s">
        <v>58</v>
      </c>
      <c r="O7" s="4" t="s">
        <v>32</v>
      </c>
      <c r="P7" s="4" t="s">
        <v>33</v>
      </c>
      <c r="Q7" s="4">
        <v>0</v>
      </c>
      <c r="R7" s="7">
        <v>44811</v>
      </c>
      <c r="S7" s="6">
        <v>44831</v>
      </c>
      <c r="T7" s="4" t="s">
        <v>34</v>
      </c>
      <c r="U7" s="4">
        <v>121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44815</v>
      </c>
      <c r="G8" s="6">
        <v>44816</v>
      </c>
      <c r="H8" s="4">
        <v>1</v>
      </c>
      <c r="I8" s="4">
        <v>1</v>
      </c>
      <c r="J8" s="4">
        <v>1</v>
      </c>
      <c r="K8" s="4" t="s">
        <v>30</v>
      </c>
      <c r="L8" s="4">
        <v>165</v>
      </c>
      <c r="M8" s="4">
        <v>165</v>
      </c>
      <c r="N8" s="4" t="s">
        <v>63</v>
      </c>
      <c r="O8" s="4" t="s">
        <v>32</v>
      </c>
      <c r="P8" s="4" t="s">
        <v>33</v>
      </c>
      <c r="Q8" s="4">
        <v>0</v>
      </c>
      <c r="R8" s="7">
        <v>44812</v>
      </c>
      <c r="S8" s="6">
        <v>44831</v>
      </c>
      <c r="T8" s="4" t="s">
        <v>34</v>
      </c>
      <c r="U8" s="4">
        <v>165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44814</v>
      </c>
      <c r="G9" s="6">
        <v>44816</v>
      </c>
      <c r="H9" s="4">
        <v>2</v>
      </c>
      <c r="I9" s="4">
        <v>2</v>
      </c>
      <c r="J9" s="4">
        <v>4</v>
      </c>
      <c r="K9" s="4" t="s">
        <v>30</v>
      </c>
      <c r="L9" s="4">
        <v>554</v>
      </c>
      <c r="M9" s="4">
        <v>554</v>
      </c>
      <c r="N9" s="4" t="s">
        <v>68</v>
      </c>
      <c r="O9" s="4" t="s">
        <v>32</v>
      </c>
      <c r="P9" s="4" t="s">
        <v>33</v>
      </c>
      <c r="Q9" s="4">
        <v>0</v>
      </c>
      <c r="R9" s="7">
        <v>44812</v>
      </c>
      <c r="S9" s="6">
        <v>44831</v>
      </c>
      <c r="T9" s="4" t="s">
        <v>34</v>
      </c>
      <c r="U9" s="4">
        <v>554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51</v>
      </c>
      <c r="B10" s="4" t="s">
        <v>26</v>
      </c>
      <c r="C10" s="4" t="s">
        <v>71</v>
      </c>
      <c r="D10" s="4" t="s">
        <v>52</v>
      </c>
      <c r="E10" s="4" t="s">
        <v>53</v>
      </c>
      <c r="F10" s="6">
        <v>44815</v>
      </c>
      <c r="G10" s="6">
        <v>44816</v>
      </c>
      <c r="H10" s="4">
        <v>1</v>
      </c>
      <c r="I10" s="4">
        <v>1</v>
      </c>
      <c r="J10" s="4">
        <v>1</v>
      </c>
      <c r="K10" s="4" t="s">
        <v>30</v>
      </c>
      <c r="L10" s="4">
        <v>-139</v>
      </c>
      <c r="M10" s="4">
        <v>-139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44810</v>
      </c>
      <c r="S10" s="6">
        <v>44831</v>
      </c>
      <c r="T10" s="4" t="s">
        <v>34</v>
      </c>
      <c r="U10" s="4">
        <v>-139</v>
      </c>
      <c r="V10" s="4">
        <v>0</v>
      </c>
      <c r="W10" s="4">
        <v>0</v>
      </c>
      <c r="X10" s="4" t="s">
        <v>35</v>
      </c>
      <c r="Y10" s="4" t="s">
        <v>55</v>
      </c>
    </row>
    <row r="11" s="4" customFormat="1" spans="1:25">
      <c r="A11" s="4" t="s">
        <v>51</v>
      </c>
      <c r="B11" s="4" t="s">
        <v>26</v>
      </c>
      <c r="C11" s="4" t="s">
        <v>72</v>
      </c>
      <c r="D11" s="4" t="s">
        <v>52</v>
      </c>
      <c r="E11" s="4" t="s">
        <v>53</v>
      </c>
      <c r="F11" s="6">
        <v>44815</v>
      </c>
      <c r="G11" s="6">
        <v>44816</v>
      </c>
      <c r="H11" s="4">
        <v>1</v>
      </c>
      <c r="I11" s="4">
        <v>1</v>
      </c>
      <c r="J11" s="4">
        <v>1</v>
      </c>
      <c r="K11" s="4" t="s">
        <v>30</v>
      </c>
      <c r="L11" s="4">
        <v>0</v>
      </c>
      <c r="M11" s="4">
        <v>0</v>
      </c>
      <c r="N11" s="4" t="s">
        <v>54</v>
      </c>
      <c r="O11" s="4" t="s">
        <v>32</v>
      </c>
      <c r="P11" s="4" t="s">
        <v>33</v>
      </c>
      <c r="Q11" s="4">
        <v>0</v>
      </c>
      <c r="R11" s="7">
        <v>44810</v>
      </c>
      <c r="S11" s="6">
        <v>44831</v>
      </c>
      <c r="T11" s="4" t="s">
        <v>34</v>
      </c>
      <c r="U11" s="4">
        <v>0</v>
      </c>
      <c r="V11" s="4">
        <v>0</v>
      </c>
      <c r="W11" s="4">
        <v>0</v>
      </c>
      <c r="X11" s="4" t="s">
        <v>35</v>
      </c>
      <c r="Y11" s="4" t="s">
        <v>55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44815</v>
      </c>
      <c r="G12" s="6">
        <v>44816</v>
      </c>
      <c r="H12" s="4">
        <v>1</v>
      </c>
      <c r="I12" s="4">
        <v>1</v>
      </c>
      <c r="J12" s="4">
        <v>1</v>
      </c>
      <c r="K12" s="4" t="s">
        <v>30</v>
      </c>
      <c r="L12" s="4">
        <v>736</v>
      </c>
      <c r="M12" s="4">
        <v>736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44814</v>
      </c>
      <c r="S12" s="6">
        <v>44831</v>
      </c>
      <c r="T12" s="4" t="s">
        <v>34</v>
      </c>
      <c r="U12" s="4">
        <v>736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44815</v>
      </c>
      <c r="G13" s="6">
        <v>44816</v>
      </c>
      <c r="H13" s="4">
        <v>1</v>
      </c>
      <c r="I13" s="4">
        <v>1</v>
      </c>
      <c r="J13" s="4">
        <v>1</v>
      </c>
      <c r="K13" s="4" t="s">
        <v>30</v>
      </c>
      <c r="L13" s="4">
        <v>296</v>
      </c>
      <c r="M13" s="4">
        <v>296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44814</v>
      </c>
      <c r="S13" s="6">
        <v>44831</v>
      </c>
      <c r="T13" s="4" t="s">
        <v>34</v>
      </c>
      <c r="U13" s="4">
        <v>296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44815</v>
      </c>
      <c r="G14" s="6">
        <v>44816</v>
      </c>
      <c r="H14" s="4">
        <v>1</v>
      </c>
      <c r="I14" s="4">
        <v>1</v>
      </c>
      <c r="J14" s="4">
        <v>1</v>
      </c>
      <c r="K14" s="4" t="s">
        <v>30</v>
      </c>
      <c r="L14" s="4">
        <v>296</v>
      </c>
      <c r="M14" s="4">
        <v>296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44815</v>
      </c>
      <c r="S14" s="6">
        <v>44831</v>
      </c>
      <c r="T14" s="4" t="s">
        <v>34</v>
      </c>
      <c r="U14" s="4">
        <v>296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44815</v>
      </c>
      <c r="G15" s="6">
        <v>44816</v>
      </c>
      <c r="H15" s="4">
        <v>1</v>
      </c>
      <c r="I15" s="4">
        <v>1</v>
      </c>
      <c r="J15" s="4">
        <v>1</v>
      </c>
      <c r="K15" s="4" t="s">
        <v>30</v>
      </c>
      <c r="L15" s="4">
        <v>136</v>
      </c>
      <c r="M15" s="4">
        <v>136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44815</v>
      </c>
      <c r="S15" s="6">
        <v>44831</v>
      </c>
      <c r="T15" s="4" t="s">
        <v>34</v>
      </c>
      <c r="U15" s="4">
        <v>136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62</v>
      </c>
      <c r="F16" s="6">
        <v>44815</v>
      </c>
      <c r="G16" s="6">
        <v>44816</v>
      </c>
      <c r="H16" s="4">
        <v>2</v>
      </c>
      <c r="I16" s="4">
        <v>1</v>
      </c>
      <c r="J16" s="4">
        <v>2</v>
      </c>
      <c r="K16" s="4" t="s">
        <v>30</v>
      </c>
      <c r="L16" s="4">
        <v>338</v>
      </c>
      <c r="M16" s="4">
        <v>338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44815</v>
      </c>
      <c r="S16" s="6">
        <v>44831</v>
      </c>
      <c r="T16" s="4" t="s">
        <v>34</v>
      </c>
      <c r="U16" s="4">
        <v>338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44815</v>
      </c>
      <c r="G17" s="6">
        <v>44816</v>
      </c>
      <c r="H17" s="4">
        <v>1</v>
      </c>
      <c r="I17" s="4">
        <v>1</v>
      </c>
      <c r="J17" s="4">
        <v>1</v>
      </c>
      <c r="K17" s="4" t="s">
        <v>30</v>
      </c>
      <c r="L17" s="4">
        <v>105</v>
      </c>
      <c r="M17" s="4">
        <v>105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44815</v>
      </c>
      <c r="S17" s="6">
        <v>44831</v>
      </c>
      <c r="T17" s="4" t="s">
        <v>34</v>
      </c>
      <c r="U17" s="4">
        <v>105</v>
      </c>
      <c r="V17" s="4">
        <v>0</v>
      </c>
      <c r="W17" s="4">
        <v>0</v>
      </c>
      <c r="X17" s="4" t="s">
        <v>35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44815</v>
      </c>
      <c r="G18" s="6">
        <v>44816</v>
      </c>
      <c r="H18" s="4">
        <v>1</v>
      </c>
      <c r="I18" s="4">
        <v>1</v>
      </c>
      <c r="J18" s="4">
        <v>1</v>
      </c>
      <c r="K18" s="4" t="s">
        <v>30</v>
      </c>
      <c r="L18" s="4">
        <v>221</v>
      </c>
      <c r="M18" s="4">
        <v>221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44815</v>
      </c>
      <c r="S18" s="6">
        <v>44831</v>
      </c>
      <c r="T18" s="4" t="s">
        <v>34</v>
      </c>
      <c r="U18" s="4">
        <v>221</v>
      </c>
      <c r="V18" s="4">
        <v>0</v>
      </c>
      <c r="W18" s="4">
        <v>0</v>
      </c>
      <c r="X18" s="4" t="s">
        <v>35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44815</v>
      </c>
      <c r="G19" s="6">
        <v>44816</v>
      </c>
      <c r="H19" s="4">
        <v>1</v>
      </c>
      <c r="I19" s="4">
        <v>1</v>
      </c>
      <c r="J19" s="4">
        <v>1</v>
      </c>
      <c r="K19" s="4" t="s">
        <v>30</v>
      </c>
      <c r="L19" s="4">
        <v>150</v>
      </c>
      <c r="M19" s="4">
        <v>150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44815</v>
      </c>
      <c r="S19" s="6">
        <v>44831</v>
      </c>
      <c r="T19" s="4" t="s">
        <v>34</v>
      </c>
      <c r="U19" s="4">
        <v>150</v>
      </c>
      <c r="V19" s="4">
        <v>0</v>
      </c>
      <c r="W19" s="4">
        <v>0</v>
      </c>
      <c r="X19" s="4" t="s">
        <v>35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44815</v>
      </c>
      <c r="G20" s="6">
        <v>44816</v>
      </c>
      <c r="H20" s="4">
        <v>1</v>
      </c>
      <c r="I20" s="4">
        <v>1</v>
      </c>
      <c r="J20" s="4">
        <v>1</v>
      </c>
      <c r="K20" s="4" t="s">
        <v>30</v>
      </c>
      <c r="L20" s="4">
        <v>1761</v>
      </c>
      <c r="M20" s="4">
        <v>1761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44815</v>
      </c>
      <c r="S20" s="6">
        <v>44831</v>
      </c>
      <c r="T20" s="4" t="s">
        <v>34</v>
      </c>
      <c r="U20" s="4">
        <v>1761</v>
      </c>
      <c r="V20" s="4">
        <v>0</v>
      </c>
      <c r="W20" s="4">
        <v>0</v>
      </c>
      <c r="X20" s="4" t="s">
        <v>35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44815</v>
      </c>
      <c r="G21" s="6">
        <v>44816</v>
      </c>
      <c r="H21" s="4">
        <v>1</v>
      </c>
      <c r="I21" s="4">
        <v>1</v>
      </c>
      <c r="J21" s="4">
        <v>1</v>
      </c>
      <c r="K21" s="4" t="s">
        <v>30</v>
      </c>
      <c r="L21" s="4">
        <v>537</v>
      </c>
      <c r="M21" s="4">
        <v>537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44815</v>
      </c>
      <c r="S21" s="6">
        <v>44831</v>
      </c>
      <c r="T21" s="4" t="s">
        <v>34</v>
      </c>
      <c r="U21" s="4">
        <v>537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82</v>
      </c>
      <c r="B22" s="4" t="s">
        <v>26</v>
      </c>
      <c r="C22" s="4" t="s">
        <v>71</v>
      </c>
      <c r="D22" s="4" t="s">
        <v>78</v>
      </c>
      <c r="E22" s="4" t="s">
        <v>79</v>
      </c>
      <c r="F22" s="6">
        <v>44815</v>
      </c>
      <c r="G22" s="6">
        <v>44816</v>
      </c>
      <c r="H22" s="4">
        <v>1</v>
      </c>
      <c r="I22" s="4">
        <v>1</v>
      </c>
      <c r="J22" s="4">
        <v>1</v>
      </c>
      <c r="K22" s="4" t="s">
        <v>30</v>
      </c>
      <c r="L22" s="4">
        <v>-296</v>
      </c>
      <c r="M22" s="4">
        <v>-296</v>
      </c>
      <c r="N22" s="4" t="s">
        <v>83</v>
      </c>
      <c r="O22" s="4" t="s">
        <v>32</v>
      </c>
      <c r="P22" s="4" t="s">
        <v>33</v>
      </c>
      <c r="Q22" s="4">
        <v>0</v>
      </c>
      <c r="R22" s="7">
        <v>44815</v>
      </c>
      <c r="S22" s="6">
        <v>44831</v>
      </c>
      <c r="T22" s="4" t="s">
        <v>34</v>
      </c>
      <c r="U22" s="4">
        <v>-296</v>
      </c>
      <c r="V22" s="4">
        <v>0</v>
      </c>
      <c r="W22" s="4">
        <v>0</v>
      </c>
      <c r="X22" s="4" t="s">
        <v>35</v>
      </c>
      <c r="Y22" s="4" t="s">
        <v>84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44815</v>
      </c>
      <c r="G23" s="6">
        <v>44816</v>
      </c>
      <c r="H23" s="4">
        <v>1</v>
      </c>
      <c r="I23" s="4">
        <v>1</v>
      </c>
      <c r="J23" s="4">
        <v>1</v>
      </c>
      <c r="K23" s="4" t="s">
        <v>30</v>
      </c>
      <c r="L23" s="4">
        <v>169</v>
      </c>
      <c r="M23" s="4">
        <v>169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44815</v>
      </c>
      <c r="S23" s="6">
        <v>44831</v>
      </c>
      <c r="T23" s="4" t="s">
        <v>34</v>
      </c>
      <c r="U23" s="4">
        <v>169</v>
      </c>
      <c r="V23" s="4">
        <v>0</v>
      </c>
      <c r="W23" s="4">
        <v>0</v>
      </c>
      <c r="X23" s="4" t="s">
        <v>122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44815</v>
      </c>
      <c r="G24" s="6">
        <v>44816</v>
      </c>
      <c r="H24" s="4">
        <v>1</v>
      </c>
      <c r="I24" s="4">
        <v>1</v>
      </c>
      <c r="J24" s="4">
        <v>1</v>
      </c>
      <c r="K24" s="4" t="s">
        <v>30</v>
      </c>
      <c r="L24" s="4">
        <v>144</v>
      </c>
      <c r="M24" s="4">
        <v>144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44815</v>
      </c>
      <c r="S24" s="6">
        <v>44831</v>
      </c>
      <c r="T24" s="4" t="s">
        <v>34</v>
      </c>
      <c r="U24" s="4">
        <v>144</v>
      </c>
      <c r="V24" s="4">
        <v>0</v>
      </c>
      <c r="W24" s="4">
        <v>0</v>
      </c>
      <c r="X24" s="4" t="s">
        <v>35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44815</v>
      </c>
      <c r="G25" s="6">
        <v>44816</v>
      </c>
      <c r="H25" s="4">
        <v>1</v>
      </c>
      <c r="I25" s="4">
        <v>1</v>
      </c>
      <c r="J25" s="4">
        <v>1</v>
      </c>
      <c r="K25" s="4" t="s">
        <v>30</v>
      </c>
      <c r="L25" s="4">
        <v>118</v>
      </c>
      <c r="M25" s="4">
        <v>118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44815</v>
      </c>
      <c r="S25" s="6">
        <v>44831</v>
      </c>
      <c r="T25" s="4" t="s">
        <v>34</v>
      </c>
      <c r="U25" s="4">
        <v>118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129</v>
      </c>
      <c r="E26" s="4" t="s">
        <v>67</v>
      </c>
      <c r="F26" s="6">
        <v>44815</v>
      </c>
      <c r="G26" s="6">
        <v>44816</v>
      </c>
      <c r="H26" s="4">
        <v>1</v>
      </c>
      <c r="I26" s="4">
        <v>1</v>
      </c>
      <c r="J26" s="4">
        <v>1</v>
      </c>
      <c r="K26" s="4" t="s">
        <v>30</v>
      </c>
      <c r="L26" s="4">
        <v>144</v>
      </c>
      <c r="M26" s="4">
        <v>144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44815</v>
      </c>
      <c r="S26" s="6">
        <v>44831</v>
      </c>
      <c r="T26" s="4" t="s">
        <v>34</v>
      </c>
      <c r="U26" s="4">
        <v>144</v>
      </c>
      <c r="V26" s="4">
        <v>0</v>
      </c>
      <c r="W26" s="4">
        <v>0</v>
      </c>
      <c r="X26" s="4" t="s">
        <v>35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44815</v>
      </c>
      <c r="G27" s="6">
        <v>44816</v>
      </c>
      <c r="H27" s="4">
        <v>1</v>
      </c>
      <c r="I27" s="4">
        <v>1</v>
      </c>
      <c r="J27" s="4">
        <v>1</v>
      </c>
      <c r="K27" s="4" t="s">
        <v>30</v>
      </c>
      <c r="L27" s="4">
        <v>1153</v>
      </c>
      <c r="M27" s="4">
        <v>1153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44815</v>
      </c>
      <c r="S27" s="6">
        <v>44831</v>
      </c>
      <c r="T27" s="4" t="s">
        <v>34</v>
      </c>
      <c r="U27" s="4">
        <v>1153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133</v>
      </c>
      <c r="B28" s="4" t="s">
        <v>26</v>
      </c>
      <c r="C28" s="4" t="s">
        <v>71</v>
      </c>
      <c r="D28" s="4" t="s">
        <v>129</v>
      </c>
      <c r="E28" s="4" t="s">
        <v>67</v>
      </c>
      <c r="F28" s="6">
        <v>44815</v>
      </c>
      <c r="G28" s="6">
        <v>44816</v>
      </c>
      <c r="H28" s="4">
        <v>1</v>
      </c>
      <c r="I28" s="4">
        <v>1</v>
      </c>
      <c r="J28" s="4">
        <v>1</v>
      </c>
      <c r="K28" s="4" t="s">
        <v>30</v>
      </c>
      <c r="L28" s="4">
        <v>-144</v>
      </c>
      <c r="M28" s="4">
        <v>-144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44815</v>
      </c>
      <c r="S28" s="6">
        <v>44831</v>
      </c>
      <c r="T28" s="4" t="s">
        <v>34</v>
      </c>
      <c r="U28" s="4">
        <v>-144</v>
      </c>
      <c r="V28" s="4">
        <v>0</v>
      </c>
      <c r="W28" s="4">
        <v>0</v>
      </c>
      <c r="X28" s="4" t="s">
        <v>35</v>
      </c>
      <c r="Y28" s="4" t="s">
        <v>135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119</v>
      </c>
      <c r="E29" s="4" t="s">
        <v>143</v>
      </c>
      <c r="F29" s="6">
        <v>44815</v>
      </c>
      <c r="G29" s="6">
        <v>44816</v>
      </c>
      <c r="H29" s="4">
        <v>1</v>
      </c>
      <c r="I29" s="4">
        <v>1</v>
      </c>
      <c r="J29" s="4">
        <v>1</v>
      </c>
      <c r="K29" s="4" t="s">
        <v>30</v>
      </c>
      <c r="L29" s="4">
        <v>169</v>
      </c>
      <c r="M29" s="4">
        <v>169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44815</v>
      </c>
      <c r="S29" s="6">
        <v>44831</v>
      </c>
      <c r="T29" s="4" t="s">
        <v>34</v>
      </c>
      <c r="U29" s="4">
        <v>169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44815</v>
      </c>
      <c r="G30" s="6">
        <v>44816</v>
      </c>
      <c r="H30" s="4">
        <v>1</v>
      </c>
      <c r="I30" s="4">
        <v>1</v>
      </c>
      <c r="J30" s="4">
        <v>1</v>
      </c>
      <c r="K30" s="4" t="s">
        <v>30</v>
      </c>
      <c r="L30" s="4">
        <v>136</v>
      </c>
      <c r="M30" s="4">
        <v>136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44815</v>
      </c>
      <c r="S30" s="6">
        <v>44831</v>
      </c>
      <c r="T30" s="4" t="s">
        <v>34</v>
      </c>
      <c r="U30" s="4">
        <v>136</v>
      </c>
      <c r="V30" s="4">
        <v>0</v>
      </c>
      <c r="W30" s="4">
        <v>0</v>
      </c>
      <c r="X30" s="4" t="s">
        <v>35</v>
      </c>
      <c r="Y30" s="4" t="s">
        <v>149</v>
      </c>
    </row>
    <row r="31" s="4" customFormat="1" spans="1:25">
      <c r="A31" s="4" t="s">
        <v>150</v>
      </c>
      <c r="B31" s="4" t="s">
        <v>26</v>
      </c>
      <c r="C31" s="4" t="s">
        <v>27</v>
      </c>
      <c r="D31" s="4" t="s">
        <v>151</v>
      </c>
      <c r="E31" s="4" t="s">
        <v>152</v>
      </c>
      <c r="F31" s="6">
        <v>44815</v>
      </c>
      <c r="G31" s="6">
        <v>44816</v>
      </c>
      <c r="H31" s="4">
        <v>1</v>
      </c>
      <c r="I31" s="4">
        <v>1</v>
      </c>
      <c r="J31" s="4">
        <v>1</v>
      </c>
      <c r="K31" s="4" t="s">
        <v>30</v>
      </c>
      <c r="L31" s="4">
        <v>891</v>
      </c>
      <c r="M31" s="4">
        <v>891</v>
      </c>
      <c r="N31" s="4" t="s">
        <v>153</v>
      </c>
      <c r="O31" s="4" t="s">
        <v>32</v>
      </c>
      <c r="P31" s="4" t="s">
        <v>33</v>
      </c>
      <c r="Q31" s="4">
        <v>0</v>
      </c>
      <c r="R31" s="7">
        <v>44816</v>
      </c>
      <c r="S31" s="6">
        <v>44831</v>
      </c>
      <c r="T31" s="4" t="s">
        <v>34</v>
      </c>
      <c r="U31" s="4">
        <v>891</v>
      </c>
      <c r="V31" s="4">
        <v>0</v>
      </c>
      <c r="W31" s="4">
        <v>0</v>
      </c>
      <c r="X31" s="4" t="s">
        <v>35</v>
      </c>
      <c r="Y31" s="4" t="s">
        <v>154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44815</v>
      </c>
      <c r="G32" s="6">
        <v>44816</v>
      </c>
      <c r="H32" s="4">
        <v>1</v>
      </c>
      <c r="I32" s="4">
        <v>1</v>
      </c>
      <c r="J32" s="4">
        <v>1</v>
      </c>
      <c r="K32" s="4" t="s">
        <v>30</v>
      </c>
      <c r="L32" s="4">
        <v>891</v>
      </c>
      <c r="M32" s="4">
        <v>891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44816</v>
      </c>
      <c r="S32" s="6">
        <v>44831</v>
      </c>
      <c r="T32" s="4" t="s">
        <v>34</v>
      </c>
      <c r="U32" s="4">
        <v>891</v>
      </c>
      <c r="V32" s="4">
        <v>0</v>
      </c>
      <c r="W32" s="4">
        <v>0</v>
      </c>
      <c r="X32" s="4" t="s">
        <v>35</v>
      </c>
      <c r="Y32" s="4" t="s">
        <v>157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spans="1:9">
      <c r="A2" s="5">
        <v>18788113142</v>
      </c>
      <c r="B2" s="6">
        <v>44815</v>
      </c>
      <c r="C2" s="6">
        <v>44816</v>
      </c>
      <c r="D2" s="4">
        <v>2111</v>
      </c>
      <c r="E2" s="4" t="str">
        <f>VLOOKUP(A2,HOP!A:L,12,0)</f>
        <v>2111.00</v>
      </c>
      <c r="F2" s="4" t="str">
        <f>VLOOKUP(A2,HOP!A:C,3,0)</f>
        <v>2658748</v>
      </c>
      <c r="G2" s="4">
        <f>D2-E2</f>
        <v>0</v>
      </c>
      <c r="H2" s="4" t="str">
        <f>$H$1&amp;F2</f>
        <v>，2658748</v>
      </c>
      <c r="I2" s="4" t="str">
        <f>VLOOKUP(A2,HOP!A:U,21,0)</f>
        <v>直连</v>
      </c>
    </row>
    <row r="3" s="4" customFormat="1" spans="1:9">
      <c r="A3" s="5">
        <v>18872758349</v>
      </c>
      <c r="B3" s="6">
        <v>44815</v>
      </c>
      <c r="C3" s="6">
        <v>44816</v>
      </c>
      <c r="D3" s="4">
        <v>1296</v>
      </c>
      <c r="E3" s="4" t="str">
        <f>VLOOKUP(A3,HOP!A:L,12,0)</f>
        <v>1296.00</v>
      </c>
      <c r="F3" s="4" t="str">
        <f>VLOOKUP(A3,HOP!A:C,3,0)</f>
        <v>2667916</v>
      </c>
      <c r="G3" s="4">
        <f t="shared" ref="G3:G28" si="0">D3-E3</f>
        <v>0</v>
      </c>
      <c r="H3" s="4" t="str">
        <f t="shared" ref="H3:H28" si="1">$H$1&amp;F3</f>
        <v>，2667916</v>
      </c>
      <c r="I3" s="4" t="str">
        <f>VLOOKUP(A3,HOP!A:U,21,0)</f>
        <v>直连</v>
      </c>
    </row>
    <row r="4" s="4" customFormat="1" spans="1:9">
      <c r="A4" s="5">
        <v>18914202801</v>
      </c>
      <c r="B4" s="6">
        <v>44814</v>
      </c>
      <c r="C4" s="6">
        <v>44816</v>
      </c>
      <c r="D4" s="4">
        <v>247</v>
      </c>
      <c r="E4" s="4" t="str">
        <f>VLOOKUP(A4,HOP!A:L,12,0)</f>
        <v>247.00</v>
      </c>
      <c r="F4" s="4" t="str">
        <f>VLOOKUP(A4,HOP!A:C,3,0)</f>
        <v>2675345</v>
      </c>
      <c r="G4" s="4">
        <f t="shared" si="0"/>
        <v>0</v>
      </c>
      <c r="H4" s="4" t="str">
        <f t="shared" si="1"/>
        <v>，2675345</v>
      </c>
      <c r="I4" s="4" t="str">
        <f>VLOOKUP(A4,HOP!A:U,21,0)</f>
        <v>直连</v>
      </c>
    </row>
    <row r="5" s="4" customFormat="1" spans="1:9">
      <c r="A5" s="5">
        <v>999218917013299</v>
      </c>
      <c r="B5" s="6">
        <v>44815</v>
      </c>
      <c r="C5" s="6">
        <v>44816</v>
      </c>
      <c r="D5" s="4">
        <v>164</v>
      </c>
      <c r="E5" s="4" t="str">
        <f>VLOOKUP(A5,HOP!A:L,12,0)</f>
        <v>164.00</v>
      </c>
      <c r="F5" s="4" t="str">
        <f>VLOOKUP(A5,HOP!A:C,3,0)</f>
        <v>2677504</v>
      </c>
      <c r="G5" s="4">
        <f t="shared" si="0"/>
        <v>0</v>
      </c>
      <c r="H5" s="4" t="str">
        <f t="shared" si="1"/>
        <v>，2677504</v>
      </c>
      <c r="I5" s="4" t="str">
        <f>VLOOKUP(A5,HOP!A:U,21,0)</f>
        <v>直连</v>
      </c>
    </row>
    <row r="6" s="4" customFormat="1" hidden="1" spans="1:9">
      <c r="A6" s="5">
        <v>999218926600760</v>
      </c>
      <c r="B6" s="6">
        <v>44815</v>
      </c>
      <c r="C6" s="6">
        <v>44816</v>
      </c>
      <c r="D6" s="4">
        <v>0</v>
      </c>
      <c r="E6" s="4" t="str">
        <f>VLOOKUP(A6,HOP!A:L,12,0)</f>
        <v>0.00</v>
      </c>
      <c r="F6" s="4" t="str">
        <f>VLOOKUP(A6,HOP!A:C,3,0)</f>
        <v>2681417</v>
      </c>
      <c r="G6" s="4">
        <f t="shared" si="0"/>
        <v>0</v>
      </c>
      <c r="H6" s="4" t="str">
        <f t="shared" si="1"/>
        <v>，2681417</v>
      </c>
      <c r="I6" s="4" t="str">
        <f>VLOOKUP(A6,HOP!A:U,21,0)</f>
        <v>直连</v>
      </c>
    </row>
    <row r="7" s="4" customFormat="1" spans="1:9">
      <c r="A7" s="5">
        <v>18929067214</v>
      </c>
      <c r="B7" s="6">
        <v>44815</v>
      </c>
      <c r="C7" s="6">
        <v>44816</v>
      </c>
      <c r="D7" s="4">
        <v>121</v>
      </c>
      <c r="E7" s="4" t="str">
        <f>VLOOKUP(A7,HOP!A:L,12,0)</f>
        <v>121.00</v>
      </c>
      <c r="F7" s="4" t="str">
        <f>VLOOKUP(A7,HOP!A:C,3,0)</f>
        <v>2681995</v>
      </c>
      <c r="G7" s="4">
        <f t="shared" si="0"/>
        <v>0</v>
      </c>
      <c r="H7" s="4" t="str">
        <f t="shared" si="1"/>
        <v>，2681995</v>
      </c>
      <c r="I7" s="4" t="str">
        <f>VLOOKUP(A7,HOP!A:U,21,0)</f>
        <v>直连</v>
      </c>
    </row>
    <row r="8" s="4" customFormat="1" spans="1:9">
      <c r="A8" s="5">
        <v>999218940279755</v>
      </c>
      <c r="B8" s="6">
        <v>44815</v>
      </c>
      <c r="C8" s="6">
        <v>44816</v>
      </c>
      <c r="D8" s="4">
        <v>165</v>
      </c>
      <c r="E8" s="4" t="str">
        <f>VLOOKUP(A8,HOP!A:L,12,0)</f>
        <v>165.00</v>
      </c>
      <c r="F8" s="4" t="str">
        <f>VLOOKUP(A8,HOP!A:C,3,0)</f>
        <v>2683213</v>
      </c>
      <c r="G8" s="4">
        <f t="shared" si="0"/>
        <v>0</v>
      </c>
      <c r="H8" s="4" t="str">
        <f t="shared" si="1"/>
        <v>，2683213</v>
      </c>
      <c r="I8" s="4" t="str">
        <f>VLOOKUP(A8,HOP!A:U,21,0)</f>
        <v>直连</v>
      </c>
    </row>
    <row r="9" s="4" customFormat="1" spans="1:9">
      <c r="A9" s="5">
        <v>999218941375613</v>
      </c>
      <c r="B9" s="6">
        <v>44814</v>
      </c>
      <c r="C9" s="6">
        <v>44816</v>
      </c>
      <c r="D9" s="4">
        <v>554</v>
      </c>
      <c r="E9" s="4" t="str">
        <f>VLOOKUP(A9,HOP!A:L,12,0)</f>
        <v>554.00</v>
      </c>
      <c r="F9" s="4" t="str">
        <f>VLOOKUP(A9,HOP!A:C,3,0)</f>
        <v>2683417</v>
      </c>
      <c r="G9" s="4">
        <f t="shared" si="0"/>
        <v>0</v>
      </c>
      <c r="H9" s="4" t="str">
        <f t="shared" si="1"/>
        <v>，2683417</v>
      </c>
      <c r="I9" s="4" t="str">
        <f>VLOOKUP(A9,HOP!A:U,21,0)</f>
        <v>直连</v>
      </c>
    </row>
    <row r="10" s="4" customFormat="1" spans="1:9">
      <c r="A10" s="5">
        <v>18946753261</v>
      </c>
      <c r="B10" s="6">
        <v>44815</v>
      </c>
      <c r="C10" s="6">
        <v>44816</v>
      </c>
      <c r="D10" s="4">
        <v>736</v>
      </c>
      <c r="E10" s="4" t="str">
        <f>VLOOKUP(A10,HOP!A:L,12,0)</f>
        <v>736.00</v>
      </c>
      <c r="F10" s="4" t="str">
        <f>VLOOKUP(A10,HOP!A:C,3,0)</f>
        <v>2685476</v>
      </c>
      <c r="G10" s="4">
        <f t="shared" si="0"/>
        <v>0</v>
      </c>
      <c r="H10" s="4" t="str">
        <f t="shared" si="1"/>
        <v>，2685476</v>
      </c>
      <c r="I10" s="4" t="str">
        <f>VLOOKUP(A10,HOP!A:U,21,0)</f>
        <v>直连</v>
      </c>
    </row>
    <row r="11" s="4" customFormat="1" spans="1:9">
      <c r="A11" s="5">
        <v>18949171265</v>
      </c>
      <c r="B11" s="6">
        <v>44815</v>
      </c>
      <c r="C11" s="6">
        <v>44816</v>
      </c>
      <c r="D11" s="4">
        <v>296</v>
      </c>
      <c r="E11" s="4" t="str">
        <f>VLOOKUP(A11,HOP!A:L,12,0)</f>
        <v>296.00</v>
      </c>
      <c r="F11" s="4" t="str">
        <f>VLOOKUP(A11,HOP!A:C,3,0)</f>
        <v>2686805</v>
      </c>
      <c r="G11" s="4">
        <f t="shared" si="0"/>
        <v>0</v>
      </c>
      <c r="H11" s="4" t="str">
        <f t="shared" si="1"/>
        <v>，2686805</v>
      </c>
      <c r="I11" s="4" t="str">
        <f>VLOOKUP(A11,HOP!A:U,21,0)</f>
        <v>直连</v>
      </c>
    </row>
    <row r="12" s="4" customFormat="1" hidden="1" spans="1:9">
      <c r="A12" s="5">
        <v>999218949573390</v>
      </c>
      <c r="B12" s="6">
        <v>44815</v>
      </c>
      <c r="C12" s="6">
        <v>44816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18949759067</v>
      </c>
      <c r="B13" s="6">
        <v>44815</v>
      </c>
      <c r="C13" s="6">
        <v>44816</v>
      </c>
      <c r="D13" s="4">
        <v>136</v>
      </c>
      <c r="E13" s="4" t="str">
        <f>VLOOKUP(A13,HOP!A:L,12,0)</f>
        <v>136.00</v>
      </c>
      <c r="F13" s="4" t="str">
        <f>VLOOKUP(A13,HOP!A:C,3,0)</f>
        <v>2687145</v>
      </c>
      <c r="G13" s="4">
        <f t="shared" si="0"/>
        <v>0</v>
      </c>
      <c r="H13" s="4" t="str">
        <f t="shared" si="1"/>
        <v>，2687145</v>
      </c>
      <c r="I13" s="4" t="str">
        <f>VLOOKUP(A13,HOP!A:U,21,0)</f>
        <v>直连</v>
      </c>
    </row>
    <row r="14" s="4" customFormat="1" spans="1:9">
      <c r="A14" s="5">
        <v>999218949946190</v>
      </c>
      <c r="B14" s="6">
        <v>44815</v>
      </c>
      <c r="C14" s="6">
        <v>44816</v>
      </c>
      <c r="D14" s="4">
        <v>338</v>
      </c>
      <c r="E14" s="4" t="str">
        <f>VLOOKUP(A14,HOP!A:L,12,0)</f>
        <v>338.00</v>
      </c>
      <c r="F14" s="4" t="str">
        <f>VLOOKUP(A14,HOP!A:C,3,0)</f>
        <v>2687237</v>
      </c>
      <c r="G14" s="4">
        <f t="shared" si="0"/>
        <v>0</v>
      </c>
      <c r="H14" s="4" t="str">
        <f t="shared" si="1"/>
        <v>，2687237</v>
      </c>
      <c r="I14" s="4" t="str">
        <f>VLOOKUP(A14,HOP!A:U,21,0)</f>
        <v>直连</v>
      </c>
    </row>
    <row r="15" s="4" customFormat="1" spans="1:9">
      <c r="A15" s="5">
        <v>999218950007821</v>
      </c>
      <c r="B15" s="6">
        <v>44815</v>
      </c>
      <c r="C15" s="6">
        <v>44816</v>
      </c>
      <c r="D15" s="4">
        <v>105</v>
      </c>
      <c r="E15" s="4" t="str">
        <f>VLOOKUP(A15,HOP!A:L,12,0)</f>
        <v>105.00</v>
      </c>
      <c r="F15" s="4" t="str">
        <f>VLOOKUP(A15,HOP!A:C,3,0)</f>
        <v>2687272</v>
      </c>
      <c r="G15" s="4">
        <f t="shared" si="0"/>
        <v>0</v>
      </c>
      <c r="H15" s="4" t="str">
        <f t="shared" si="1"/>
        <v>，2687272</v>
      </c>
      <c r="I15" s="4" t="str">
        <f>VLOOKUP(A15,HOP!A:U,21,0)</f>
        <v>直连</v>
      </c>
    </row>
    <row r="16" s="4" customFormat="1" spans="1:9">
      <c r="A16" s="5">
        <v>18950103255</v>
      </c>
      <c r="B16" s="6">
        <v>44815</v>
      </c>
      <c r="C16" s="6">
        <v>44816</v>
      </c>
      <c r="D16" s="4">
        <v>221</v>
      </c>
      <c r="E16" s="4" t="str">
        <f>VLOOKUP(A16,HOP!A:L,12,0)</f>
        <v>221.00</v>
      </c>
      <c r="F16" s="4" t="str">
        <f>VLOOKUP(A16,HOP!A:C,3,0)</f>
        <v>2687306</v>
      </c>
      <c r="G16" s="4">
        <f t="shared" si="0"/>
        <v>0</v>
      </c>
      <c r="H16" s="4" t="str">
        <f t="shared" si="1"/>
        <v>，2687306</v>
      </c>
      <c r="I16" s="4" t="str">
        <f>VLOOKUP(A16,HOP!A:U,21,0)</f>
        <v>直连</v>
      </c>
    </row>
    <row r="17" s="4" customFormat="1" spans="1:9">
      <c r="A17" s="5">
        <v>18950184466</v>
      </c>
      <c r="B17" s="6">
        <v>44815</v>
      </c>
      <c r="C17" s="6">
        <v>44816</v>
      </c>
      <c r="D17" s="4">
        <v>150</v>
      </c>
      <c r="E17" s="4" t="str">
        <f>VLOOKUP(A17,HOP!A:L,12,0)</f>
        <v>150.00</v>
      </c>
      <c r="F17" s="4" t="str">
        <f>VLOOKUP(A17,HOP!A:C,3,0)</f>
        <v>2687344</v>
      </c>
      <c r="G17" s="4">
        <f t="shared" si="0"/>
        <v>0</v>
      </c>
      <c r="H17" s="4" t="str">
        <f t="shared" si="1"/>
        <v>，2687344</v>
      </c>
      <c r="I17" s="4" t="str">
        <f>VLOOKUP(A17,HOP!A:U,21,0)</f>
        <v>直连</v>
      </c>
    </row>
    <row r="18" s="4" customFormat="1" spans="1:9">
      <c r="A18" s="5">
        <v>18950197001</v>
      </c>
      <c r="B18" s="6">
        <v>44815</v>
      </c>
      <c r="C18" s="6">
        <v>44816</v>
      </c>
      <c r="D18" s="4">
        <v>1761</v>
      </c>
      <c r="E18" s="4" t="str">
        <f>VLOOKUP(A18,HOP!A:L,12,0)</f>
        <v>1761.00</v>
      </c>
      <c r="F18" s="4" t="str">
        <f>VLOOKUP(A18,HOP!A:C,3,0)</f>
        <v>2687352</v>
      </c>
      <c r="G18" s="4">
        <f t="shared" si="0"/>
        <v>0</v>
      </c>
      <c r="H18" s="4" t="str">
        <f t="shared" si="1"/>
        <v>，2687352</v>
      </c>
      <c r="I18" s="4" t="str">
        <f>VLOOKUP(A18,HOP!A:U,21,0)</f>
        <v>直连</v>
      </c>
    </row>
    <row r="19" s="4" customFormat="1" spans="1:9">
      <c r="A19" s="5">
        <v>18950410477</v>
      </c>
      <c r="B19" s="6">
        <v>44815</v>
      </c>
      <c r="C19" s="6">
        <v>44816</v>
      </c>
      <c r="D19" s="4">
        <v>537</v>
      </c>
      <c r="E19" s="4" t="str">
        <f>VLOOKUP(A19,HOP!A:L,12,0)</f>
        <v>537.00</v>
      </c>
      <c r="F19" s="4" t="str">
        <f>VLOOKUP(A19,HOP!A:C,3,0)</f>
        <v>2687420</v>
      </c>
      <c r="G19" s="4">
        <f t="shared" si="0"/>
        <v>0</v>
      </c>
      <c r="H19" s="4" t="str">
        <f t="shared" si="1"/>
        <v>，2687420</v>
      </c>
      <c r="I19" s="4" t="str">
        <f>VLOOKUP(A19,HOP!A:U,21,0)</f>
        <v>直连</v>
      </c>
    </row>
    <row r="20" s="4" customFormat="1" spans="1:9">
      <c r="A20" s="5">
        <v>18950896237</v>
      </c>
      <c r="B20" s="6">
        <v>44815</v>
      </c>
      <c r="C20" s="6">
        <v>44816</v>
      </c>
      <c r="D20" s="4">
        <v>169</v>
      </c>
      <c r="E20" s="4" t="str">
        <f>VLOOKUP(A20,HOP!A:L,12,0)</f>
        <v>169.00</v>
      </c>
      <c r="F20" s="4" t="str">
        <f>VLOOKUP(A20,HOP!A:C,3,0)</f>
        <v>2687645</v>
      </c>
      <c r="G20" s="4">
        <f t="shared" si="0"/>
        <v>0</v>
      </c>
      <c r="H20" s="4" t="str">
        <f t="shared" si="1"/>
        <v>，2687645</v>
      </c>
      <c r="I20" s="4" t="str">
        <f>VLOOKUP(A20,HOP!A:U,21,0)</f>
        <v>直连</v>
      </c>
    </row>
    <row r="21" s="4" customFormat="1" spans="1:9">
      <c r="A21" s="5">
        <v>999218950975600</v>
      </c>
      <c r="B21" s="6">
        <v>44815</v>
      </c>
      <c r="C21" s="6">
        <v>44816</v>
      </c>
      <c r="D21" s="4">
        <v>144</v>
      </c>
      <c r="E21" s="4" t="str">
        <f>VLOOKUP(A21,HOP!A:L,12,0)</f>
        <v>144.00</v>
      </c>
      <c r="F21" s="4" t="str">
        <f>VLOOKUP(A21,HOP!A:C,3,0)</f>
        <v>2687674</v>
      </c>
      <c r="G21" s="4">
        <f t="shared" si="0"/>
        <v>0</v>
      </c>
      <c r="H21" s="4" t="str">
        <f t="shared" si="1"/>
        <v>，2687674</v>
      </c>
      <c r="I21" s="4" t="str">
        <f>VLOOKUP(A21,HOP!A:U,21,0)</f>
        <v>直连</v>
      </c>
    </row>
    <row r="22" s="4" customFormat="1" spans="1:9">
      <c r="A22" s="5">
        <v>18951100646</v>
      </c>
      <c r="B22" s="6">
        <v>44815</v>
      </c>
      <c r="C22" s="6">
        <v>44816</v>
      </c>
      <c r="D22" s="4">
        <v>118</v>
      </c>
      <c r="E22" s="4" t="str">
        <f>VLOOKUP(A22,HOP!A:L,12,0)</f>
        <v>118.00</v>
      </c>
      <c r="F22" s="4" t="str">
        <f>VLOOKUP(A22,HOP!A:C,3,0)</f>
        <v>2687729</v>
      </c>
      <c r="G22" s="4">
        <f t="shared" si="0"/>
        <v>0</v>
      </c>
      <c r="H22" s="4" t="str">
        <f t="shared" si="1"/>
        <v>，2687729</v>
      </c>
      <c r="I22" s="4" t="str">
        <f>VLOOKUP(A22,HOP!A:U,21,0)</f>
        <v>直连</v>
      </c>
    </row>
    <row r="23" s="4" customFormat="1" hidden="1" spans="1:9">
      <c r="A23" s="5">
        <v>18951187500</v>
      </c>
      <c r="B23" s="6">
        <v>44815</v>
      </c>
      <c r="C23" s="6">
        <v>44816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18951188946</v>
      </c>
      <c r="B24" s="6">
        <v>44815</v>
      </c>
      <c r="C24" s="6">
        <v>44816</v>
      </c>
      <c r="D24" s="4">
        <v>1153</v>
      </c>
      <c r="E24" s="4" t="str">
        <f>VLOOKUP(A24,HOP!A:L,12,0)</f>
        <v>1153.00</v>
      </c>
      <c r="F24" s="4" t="str">
        <f>VLOOKUP(A24,HOP!A:C,3,0)</f>
        <v>2687760</v>
      </c>
      <c r="G24" s="4">
        <f t="shared" si="0"/>
        <v>0</v>
      </c>
      <c r="H24" s="4" t="str">
        <f t="shared" si="1"/>
        <v>，2687760</v>
      </c>
      <c r="I24" s="4" t="str">
        <f>VLOOKUP(A24,HOP!A:U,21,0)</f>
        <v>直连</v>
      </c>
    </row>
    <row r="25" s="4" customFormat="1" spans="1:9">
      <c r="A25" s="5">
        <v>18951403486</v>
      </c>
      <c r="B25" s="6">
        <v>44815</v>
      </c>
      <c r="C25" s="6">
        <v>44816</v>
      </c>
      <c r="D25" s="4">
        <v>169</v>
      </c>
      <c r="E25" s="4" t="str">
        <f>VLOOKUP(A25,HOP!A:L,12,0)</f>
        <v>169.00</v>
      </c>
      <c r="F25" s="4" t="str">
        <f>VLOOKUP(A25,HOP!A:C,3,0)</f>
        <v>2687849</v>
      </c>
      <c r="G25" s="4">
        <f t="shared" si="0"/>
        <v>0</v>
      </c>
      <c r="H25" s="4" t="str">
        <f t="shared" si="1"/>
        <v>，2687849</v>
      </c>
      <c r="I25" s="4" t="str">
        <f>VLOOKUP(A25,HOP!A:U,21,0)</f>
        <v>直连</v>
      </c>
    </row>
    <row r="26" s="4" customFormat="1" spans="1:9">
      <c r="A26" s="5">
        <v>18951613765</v>
      </c>
      <c r="B26" s="6">
        <v>44815</v>
      </c>
      <c r="C26" s="6">
        <v>44816</v>
      </c>
      <c r="D26" s="4">
        <v>136</v>
      </c>
      <c r="E26" s="4" t="str">
        <f>VLOOKUP(A26,HOP!A:L,12,0)</f>
        <v>136.00</v>
      </c>
      <c r="F26" s="4" t="str">
        <f>VLOOKUP(A26,HOP!A:C,3,0)</f>
        <v>2687936</v>
      </c>
      <c r="G26" s="4">
        <f t="shared" si="0"/>
        <v>0</v>
      </c>
      <c r="H26" s="4" t="str">
        <f t="shared" si="1"/>
        <v>，2687936</v>
      </c>
      <c r="I26" s="4" t="str">
        <f>VLOOKUP(A26,HOP!A:U,21,0)</f>
        <v>直连</v>
      </c>
    </row>
    <row r="27" s="4" customFormat="1" spans="1:9">
      <c r="A27" s="5">
        <v>18952078913</v>
      </c>
      <c r="B27" s="6">
        <v>44815</v>
      </c>
      <c r="C27" s="6">
        <v>44816</v>
      </c>
      <c r="D27" s="4">
        <v>891</v>
      </c>
      <c r="E27" s="4" t="str">
        <f>VLOOKUP(A27,HOP!A:L,12,0)</f>
        <v>891.00</v>
      </c>
      <c r="F27" s="4" t="str">
        <f>VLOOKUP(A27,HOP!A:C,3,0)</f>
        <v>2688156</v>
      </c>
      <c r="G27" s="4">
        <f t="shared" si="0"/>
        <v>0</v>
      </c>
      <c r="H27" s="4" t="str">
        <f t="shared" si="1"/>
        <v>，2688156</v>
      </c>
      <c r="I27" s="4" t="str">
        <f>VLOOKUP(A27,HOP!A:U,21,0)</f>
        <v>直连</v>
      </c>
    </row>
    <row r="28" s="4" customFormat="1" spans="1:9">
      <c r="A28" s="5">
        <v>18952235180</v>
      </c>
      <c r="B28" s="6">
        <v>44815</v>
      </c>
      <c r="C28" s="6">
        <v>44816</v>
      </c>
      <c r="D28" s="4">
        <v>891</v>
      </c>
      <c r="E28" s="4" t="str">
        <f>VLOOKUP(A28,HOP!A:L,12,0)</f>
        <v>891.00</v>
      </c>
      <c r="F28" s="4" t="str">
        <f>VLOOKUP(A28,HOP!A:C,3,0)</f>
        <v>2688285</v>
      </c>
      <c r="G28" s="4">
        <f t="shared" si="0"/>
        <v>0</v>
      </c>
      <c r="H28" s="4" t="str">
        <f t="shared" si="1"/>
        <v>，2688285</v>
      </c>
      <c r="I28" s="4" t="str">
        <f>VLOOKUP(A28,HOP!A:U,21,0)</f>
        <v>直连</v>
      </c>
    </row>
    <row r="30" spans="4:4">
      <c r="D30" s="4">
        <f>SUM(D2:D29)</f>
        <v>12609</v>
      </c>
    </row>
    <row r="31" spans="4:4">
      <c r="D31" s="4" t="s">
        <v>159</v>
      </c>
    </row>
    <row r="35" spans="1:1">
      <c r="A35" s="4" t="s">
        <v>160</v>
      </c>
    </row>
    <row r="36" spans="1:1">
      <c r="A36" s="4" t="s">
        <v>161</v>
      </c>
    </row>
  </sheetData>
  <autoFilter ref="A1:X28">
    <filterColumn colId="3">
      <filters>
        <filter val="150"/>
        <filter val="891"/>
        <filter val="2111"/>
        <filter val="1153"/>
        <filter val="554"/>
        <filter val="296"/>
        <filter val="1296"/>
        <filter val="118"/>
        <filter val="121"/>
        <filter val="221"/>
        <filter val="1761"/>
        <filter val="164"/>
        <filter val="165"/>
        <filter val="169"/>
        <filter val="136"/>
        <filter val="736"/>
        <filter val="537"/>
        <filter val="338"/>
        <filter val="144"/>
        <filter val="105"/>
        <filter val="2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  <c r="V1" s="2" t="s">
        <v>180</v>
      </c>
    </row>
    <row r="2" s="1" customFormat="1" spans="1:22">
      <c r="A2" s="3">
        <v>18952235180</v>
      </c>
      <c r="B2" s="1" t="s">
        <v>181</v>
      </c>
      <c r="C2" s="1" t="s">
        <v>182</v>
      </c>
      <c r="D2" s="1" t="s">
        <v>183</v>
      </c>
      <c r="E2" s="1" t="s">
        <v>184</v>
      </c>
      <c r="F2" s="1" t="s">
        <v>185</v>
      </c>
      <c r="G2" s="1" t="s">
        <v>181</v>
      </c>
      <c r="H2" s="1" t="s">
        <v>186</v>
      </c>
      <c r="I2" s="1" t="s">
        <v>187</v>
      </c>
      <c r="J2" s="1" t="s">
        <v>188</v>
      </c>
      <c r="K2" s="1" t="s">
        <v>187</v>
      </c>
      <c r="L2" s="1" t="s">
        <v>187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  <c r="V2" s="1" t="s">
        <v>197</v>
      </c>
    </row>
    <row r="3" s="1" customFormat="1" spans="1:22">
      <c r="A3" s="3">
        <v>18952078913</v>
      </c>
      <c r="B3" s="1" t="s">
        <v>181</v>
      </c>
      <c r="C3" s="1" t="s">
        <v>198</v>
      </c>
      <c r="D3" s="1" t="s">
        <v>183</v>
      </c>
      <c r="E3" s="1" t="s">
        <v>199</v>
      </c>
      <c r="F3" s="1" t="s">
        <v>185</v>
      </c>
      <c r="G3" s="1" t="s">
        <v>181</v>
      </c>
      <c r="H3" s="1" t="s">
        <v>186</v>
      </c>
      <c r="I3" s="1" t="s">
        <v>187</v>
      </c>
      <c r="J3" s="1" t="s">
        <v>188</v>
      </c>
      <c r="K3" s="1" t="s">
        <v>187</v>
      </c>
      <c r="L3" s="1" t="s">
        <v>187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200</v>
      </c>
      <c r="S3" s="1" t="s">
        <v>194</v>
      </c>
      <c r="T3" s="1" t="s">
        <v>195</v>
      </c>
      <c r="U3" s="1" t="s">
        <v>196</v>
      </c>
      <c r="V3" s="1" t="s">
        <v>197</v>
      </c>
    </row>
    <row r="4" s="1" customFormat="1" spans="1:22">
      <c r="A4" s="3">
        <v>18951613765</v>
      </c>
      <c r="B4" s="1" t="s">
        <v>185</v>
      </c>
      <c r="C4" s="1" t="s">
        <v>201</v>
      </c>
      <c r="D4" s="1" t="s">
        <v>202</v>
      </c>
      <c r="E4" s="1" t="s">
        <v>148</v>
      </c>
      <c r="F4" s="1" t="s">
        <v>185</v>
      </c>
      <c r="G4" s="1" t="s">
        <v>181</v>
      </c>
      <c r="H4" s="1" t="s">
        <v>186</v>
      </c>
      <c r="I4" s="1" t="s">
        <v>203</v>
      </c>
      <c r="J4" s="1" t="s">
        <v>188</v>
      </c>
      <c r="K4" s="1" t="s">
        <v>203</v>
      </c>
      <c r="L4" s="1" t="s">
        <v>203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204</v>
      </c>
      <c r="S4" s="1" t="s">
        <v>194</v>
      </c>
      <c r="T4" s="1" t="s">
        <v>195</v>
      </c>
      <c r="U4" s="1" t="s">
        <v>196</v>
      </c>
      <c r="V4" s="1" t="s">
        <v>205</v>
      </c>
    </row>
    <row r="5" s="1" customFormat="1" spans="1:22">
      <c r="A5" s="3">
        <v>18951403486</v>
      </c>
      <c r="B5" s="1" t="s">
        <v>185</v>
      </c>
      <c r="C5" s="1" t="s">
        <v>206</v>
      </c>
      <c r="D5" s="1" t="s">
        <v>207</v>
      </c>
      <c r="E5" s="1" t="s">
        <v>208</v>
      </c>
      <c r="F5" s="1" t="s">
        <v>185</v>
      </c>
      <c r="G5" s="1" t="s">
        <v>181</v>
      </c>
      <c r="H5" s="1" t="s">
        <v>186</v>
      </c>
      <c r="I5" s="1" t="s">
        <v>209</v>
      </c>
      <c r="J5" s="1" t="s">
        <v>188</v>
      </c>
      <c r="K5" s="1" t="s">
        <v>209</v>
      </c>
      <c r="L5" s="1" t="s">
        <v>209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210</v>
      </c>
      <c r="S5" s="1" t="s">
        <v>194</v>
      </c>
      <c r="T5" s="1" t="s">
        <v>195</v>
      </c>
      <c r="U5" s="1" t="s">
        <v>196</v>
      </c>
      <c r="V5" s="1" t="s">
        <v>205</v>
      </c>
    </row>
    <row r="6" s="1" customFormat="1" spans="1:22">
      <c r="A6" s="3">
        <v>18951188946</v>
      </c>
      <c r="B6" s="1" t="s">
        <v>185</v>
      </c>
      <c r="C6" s="1" t="s">
        <v>211</v>
      </c>
      <c r="D6" s="1" t="s">
        <v>212</v>
      </c>
      <c r="E6" s="1" t="s">
        <v>139</v>
      </c>
      <c r="F6" s="1" t="s">
        <v>185</v>
      </c>
      <c r="G6" s="1" t="s">
        <v>181</v>
      </c>
      <c r="H6" s="1" t="s">
        <v>186</v>
      </c>
      <c r="I6" s="1" t="s">
        <v>213</v>
      </c>
      <c r="J6" s="1" t="s">
        <v>188</v>
      </c>
      <c r="K6" s="1" t="s">
        <v>213</v>
      </c>
      <c r="L6" s="1" t="s">
        <v>213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214</v>
      </c>
      <c r="S6" s="1" t="s">
        <v>194</v>
      </c>
      <c r="T6" s="1" t="s">
        <v>195</v>
      </c>
      <c r="U6" s="1" t="s">
        <v>196</v>
      </c>
      <c r="V6" s="1" t="s">
        <v>205</v>
      </c>
    </row>
    <row r="7" s="1" customFormat="1" spans="1:22">
      <c r="A7" s="3">
        <v>18951100646</v>
      </c>
      <c r="B7" s="1" t="s">
        <v>185</v>
      </c>
      <c r="C7" s="1" t="s">
        <v>215</v>
      </c>
      <c r="D7" s="1" t="s">
        <v>216</v>
      </c>
      <c r="E7" s="1" t="s">
        <v>131</v>
      </c>
      <c r="F7" s="1" t="s">
        <v>185</v>
      </c>
      <c r="G7" s="1" t="s">
        <v>181</v>
      </c>
      <c r="H7" s="1" t="s">
        <v>186</v>
      </c>
      <c r="I7" s="1" t="s">
        <v>217</v>
      </c>
      <c r="J7" s="1" t="s">
        <v>188</v>
      </c>
      <c r="K7" s="1" t="s">
        <v>217</v>
      </c>
      <c r="L7" s="1" t="s">
        <v>217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218</v>
      </c>
      <c r="S7" s="1" t="s">
        <v>194</v>
      </c>
      <c r="T7" s="1" t="s">
        <v>195</v>
      </c>
      <c r="U7" s="1" t="s">
        <v>196</v>
      </c>
      <c r="V7" s="1" t="s">
        <v>205</v>
      </c>
    </row>
    <row r="8" s="1" customFormat="1" spans="1:22">
      <c r="A8" s="3">
        <v>999218950975600</v>
      </c>
      <c r="B8" s="1" t="s">
        <v>185</v>
      </c>
      <c r="C8" s="1" t="s">
        <v>219</v>
      </c>
      <c r="D8" s="1" t="s">
        <v>220</v>
      </c>
      <c r="E8" s="1" t="s">
        <v>126</v>
      </c>
      <c r="F8" s="1" t="s">
        <v>185</v>
      </c>
      <c r="G8" s="1" t="s">
        <v>181</v>
      </c>
      <c r="H8" s="1" t="s">
        <v>186</v>
      </c>
      <c r="I8" s="1" t="s">
        <v>221</v>
      </c>
      <c r="J8" s="1" t="s">
        <v>188</v>
      </c>
      <c r="K8" s="1" t="s">
        <v>221</v>
      </c>
      <c r="L8" s="1" t="s">
        <v>221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222</v>
      </c>
      <c r="S8" s="1" t="s">
        <v>194</v>
      </c>
      <c r="T8" s="1" t="s">
        <v>195</v>
      </c>
      <c r="U8" s="1" t="s">
        <v>196</v>
      </c>
      <c r="V8" s="1" t="s">
        <v>205</v>
      </c>
    </row>
    <row r="9" s="1" customFormat="1" spans="1:22">
      <c r="A9" s="3">
        <v>18950896237</v>
      </c>
      <c r="B9" s="1" t="s">
        <v>185</v>
      </c>
      <c r="C9" s="1" t="s">
        <v>223</v>
      </c>
      <c r="D9" s="1" t="s">
        <v>207</v>
      </c>
      <c r="E9" s="1" t="s">
        <v>224</v>
      </c>
      <c r="F9" s="1" t="s">
        <v>185</v>
      </c>
      <c r="G9" s="1" t="s">
        <v>181</v>
      </c>
      <c r="H9" s="1" t="s">
        <v>186</v>
      </c>
      <c r="I9" s="1" t="s">
        <v>209</v>
      </c>
      <c r="J9" s="1" t="s">
        <v>188</v>
      </c>
      <c r="K9" s="1" t="s">
        <v>209</v>
      </c>
      <c r="L9" s="1" t="s">
        <v>209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225</v>
      </c>
      <c r="S9" s="1" t="s">
        <v>194</v>
      </c>
      <c r="T9" s="1" t="s">
        <v>195</v>
      </c>
      <c r="U9" s="1" t="s">
        <v>196</v>
      </c>
      <c r="V9" s="1" t="s">
        <v>205</v>
      </c>
    </row>
    <row r="10" s="1" customFormat="1" spans="1:22">
      <c r="A10" s="3">
        <v>18950410477</v>
      </c>
      <c r="B10" s="1" t="s">
        <v>185</v>
      </c>
      <c r="C10" s="1" t="s">
        <v>226</v>
      </c>
      <c r="D10" s="1" t="s">
        <v>227</v>
      </c>
      <c r="E10" s="1" t="s">
        <v>228</v>
      </c>
      <c r="F10" s="1" t="s">
        <v>185</v>
      </c>
      <c r="G10" s="1" t="s">
        <v>181</v>
      </c>
      <c r="H10" s="1" t="s">
        <v>186</v>
      </c>
      <c r="I10" s="1" t="s">
        <v>229</v>
      </c>
      <c r="J10" s="1" t="s">
        <v>188</v>
      </c>
      <c r="K10" s="1" t="s">
        <v>229</v>
      </c>
      <c r="L10" s="1" t="s">
        <v>229</v>
      </c>
      <c r="M10" s="1" t="s">
        <v>189</v>
      </c>
      <c r="N10" s="1" t="s">
        <v>189</v>
      </c>
      <c r="O10" s="1" t="s">
        <v>190</v>
      </c>
      <c r="P10" s="1" t="s">
        <v>191</v>
      </c>
      <c r="Q10" s="1" t="s">
        <v>192</v>
      </c>
      <c r="R10" s="1" t="s">
        <v>230</v>
      </c>
      <c r="S10" s="1" t="s">
        <v>194</v>
      </c>
      <c r="T10" s="1" t="s">
        <v>195</v>
      </c>
      <c r="U10" s="1" t="s">
        <v>196</v>
      </c>
      <c r="V10" s="1" t="s">
        <v>205</v>
      </c>
    </row>
    <row r="11" s="1" customFormat="1" spans="1:22">
      <c r="A11" s="3">
        <v>18950197001</v>
      </c>
      <c r="B11" s="1" t="s">
        <v>185</v>
      </c>
      <c r="C11" s="1" t="s">
        <v>231</v>
      </c>
      <c r="D11" s="1" t="s">
        <v>232</v>
      </c>
      <c r="E11" s="1" t="s">
        <v>112</v>
      </c>
      <c r="F11" s="1" t="s">
        <v>185</v>
      </c>
      <c r="G11" s="1" t="s">
        <v>181</v>
      </c>
      <c r="H11" s="1" t="s">
        <v>186</v>
      </c>
      <c r="I11" s="1" t="s">
        <v>233</v>
      </c>
      <c r="J11" s="1" t="s">
        <v>188</v>
      </c>
      <c r="K11" s="1" t="s">
        <v>233</v>
      </c>
      <c r="L11" s="1" t="s">
        <v>233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234</v>
      </c>
      <c r="S11" s="1" t="s">
        <v>194</v>
      </c>
      <c r="T11" s="1" t="s">
        <v>195</v>
      </c>
      <c r="U11" s="1" t="s">
        <v>196</v>
      </c>
      <c r="V11" s="1" t="s">
        <v>205</v>
      </c>
    </row>
    <row r="12" s="1" customFormat="1" spans="1:22">
      <c r="A12" s="3">
        <v>18950184466</v>
      </c>
      <c r="B12" s="1" t="s">
        <v>185</v>
      </c>
      <c r="C12" s="1" t="s">
        <v>235</v>
      </c>
      <c r="D12" s="1" t="s">
        <v>236</v>
      </c>
      <c r="E12" s="1" t="s">
        <v>107</v>
      </c>
      <c r="F12" s="1" t="s">
        <v>185</v>
      </c>
      <c r="G12" s="1" t="s">
        <v>181</v>
      </c>
      <c r="H12" s="1" t="s">
        <v>186</v>
      </c>
      <c r="I12" s="1" t="s">
        <v>237</v>
      </c>
      <c r="J12" s="1" t="s">
        <v>188</v>
      </c>
      <c r="K12" s="1" t="s">
        <v>237</v>
      </c>
      <c r="L12" s="1" t="s">
        <v>237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238</v>
      </c>
      <c r="S12" s="1" t="s">
        <v>194</v>
      </c>
      <c r="T12" s="1" t="s">
        <v>195</v>
      </c>
      <c r="U12" s="1" t="s">
        <v>196</v>
      </c>
      <c r="V12" s="1" t="s">
        <v>205</v>
      </c>
    </row>
    <row r="13" s="1" customFormat="1" spans="1:22">
      <c r="A13" s="3">
        <v>18950103255</v>
      </c>
      <c r="B13" s="1" t="s">
        <v>185</v>
      </c>
      <c r="C13" s="1" t="s">
        <v>239</v>
      </c>
      <c r="D13" s="1" t="s">
        <v>240</v>
      </c>
      <c r="E13" s="1" t="s">
        <v>102</v>
      </c>
      <c r="F13" s="1" t="s">
        <v>185</v>
      </c>
      <c r="G13" s="1" t="s">
        <v>181</v>
      </c>
      <c r="H13" s="1" t="s">
        <v>186</v>
      </c>
      <c r="I13" s="1" t="s">
        <v>241</v>
      </c>
      <c r="J13" s="1" t="s">
        <v>188</v>
      </c>
      <c r="K13" s="1" t="s">
        <v>241</v>
      </c>
      <c r="L13" s="1" t="s">
        <v>241</v>
      </c>
      <c r="M13" s="1" t="s">
        <v>189</v>
      </c>
      <c r="N13" s="1" t="s">
        <v>189</v>
      </c>
      <c r="O13" s="1" t="s">
        <v>190</v>
      </c>
      <c r="P13" s="1" t="s">
        <v>191</v>
      </c>
      <c r="Q13" s="1" t="s">
        <v>192</v>
      </c>
      <c r="R13" s="1" t="s">
        <v>242</v>
      </c>
      <c r="S13" s="1" t="s">
        <v>194</v>
      </c>
      <c r="T13" s="1" t="s">
        <v>195</v>
      </c>
      <c r="U13" s="1" t="s">
        <v>196</v>
      </c>
      <c r="V13" s="1" t="s">
        <v>205</v>
      </c>
    </row>
    <row r="14" s="1" customFormat="1" spans="1:22">
      <c r="A14" s="3">
        <v>999218950007821</v>
      </c>
      <c r="B14" s="1" t="s">
        <v>185</v>
      </c>
      <c r="C14" s="1" t="s">
        <v>243</v>
      </c>
      <c r="D14" s="1" t="s">
        <v>244</v>
      </c>
      <c r="E14" s="1" t="s">
        <v>97</v>
      </c>
      <c r="F14" s="1" t="s">
        <v>185</v>
      </c>
      <c r="G14" s="1" t="s">
        <v>181</v>
      </c>
      <c r="H14" s="1" t="s">
        <v>186</v>
      </c>
      <c r="I14" s="1" t="s">
        <v>245</v>
      </c>
      <c r="J14" s="1" t="s">
        <v>188</v>
      </c>
      <c r="K14" s="1" t="s">
        <v>245</v>
      </c>
      <c r="L14" s="1" t="s">
        <v>245</v>
      </c>
      <c r="M14" s="1" t="s">
        <v>189</v>
      </c>
      <c r="N14" s="1" t="s">
        <v>189</v>
      </c>
      <c r="O14" s="1" t="s">
        <v>190</v>
      </c>
      <c r="P14" s="1" t="s">
        <v>191</v>
      </c>
      <c r="Q14" s="1" t="s">
        <v>192</v>
      </c>
      <c r="R14" s="1" t="s">
        <v>246</v>
      </c>
      <c r="S14" s="1" t="s">
        <v>194</v>
      </c>
      <c r="T14" s="1" t="s">
        <v>195</v>
      </c>
      <c r="U14" s="1" t="s">
        <v>196</v>
      </c>
      <c r="V14" s="1" t="s">
        <v>205</v>
      </c>
    </row>
    <row r="15" s="1" customFormat="1" spans="1:22">
      <c r="A15" s="3">
        <v>999218949946190</v>
      </c>
      <c r="B15" s="1" t="s">
        <v>185</v>
      </c>
      <c r="C15" s="1" t="s">
        <v>247</v>
      </c>
      <c r="D15" s="1" t="s">
        <v>248</v>
      </c>
      <c r="E15" s="1" t="s">
        <v>92</v>
      </c>
      <c r="F15" s="1" t="s">
        <v>185</v>
      </c>
      <c r="G15" s="1" t="s">
        <v>181</v>
      </c>
      <c r="H15" s="1" t="s">
        <v>186</v>
      </c>
      <c r="I15" s="1" t="s">
        <v>249</v>
      </c>
      <c r="J15" s="1" t="s">
        <v>188</v>
      </c>
      <c r="K15" s="1" t="s">
        <v>249</v>
      </c>
      <c r="L15" s="1" t="s">
        <v>249</v>
      </c>
      <c r="M15" s="1" t="s">
        <v>189</v>
      </c>
      <c r="N15" s="1" t="s">
        <v>189</v>
      </c>
      <c r="O15" s="1" t="s">
        <v>190</v>
      </c>
      <c r="P15" s="1" t="s">
        <v>191</v>
      </c>
      <c r="Q15" s="1" t="s">
        <v>192</v>
      </c>
      <c r="R15" s="1" t="s">
        <v>250</v>
      </c>
      <c r="S15" s="1" t="s">
        <v>194</v>
      </c>
      <c r="T15" s="1" t="s">
        <v>195</v>
      </c>
      <c r="U15" s="1" t="s">
        <v>196</v>
      </c>
      <c r="V15" s="1" t="s">
        <v>205</v>
      </c>
    </row>
    <row r="16" s="1" customFormat="1" spans="1:22">
      <c r="A16" s="3">
        <v>18949759067</v>
      </c>
      <c r="B16" s="1" t="s">
        <v>185</v>
      </c>
      <c r="C16" s="1" t="s">
        <v>251</v>
      </c>
      <c r="D16" s="1" t="s">
        <v>252</v>
      </c>
      <c r="E16" s="1" t="s">
        <v>88</v>
      </c>
      <c r="F16" s="1" t="s">
        <v>185</v>
      </c>
      <c r="G16" s="1" t="s">
        <v>181</v>
      </c>
      <c r="H16" s="1" t="s">
        <v>186</v>
      </c>
      <c r="I16" s="1" t="s">
        <v>203</v>
      </c>
      <c r="J16" s="1" t="s">
        <v>188</v>
      </c>
      <c r="K16" s="1" t="s">
        <v>203</v>
      </c>
      <c r="L16" s="1" t="s">
        <v>203</v>
      </c>
      <c r="M16" s="1" t="s">
        <v>189</v>
      </c>
      <c r="N16" s="1" t="s">
        <v>189</v>
      </c>
      <c r="O16" s="1" t="s">
        <v>190</v>
      </c>
      <c r="P16" s="1" t="s">
        <v>191</v>
      </c>
      <c r="Q16" s="1" t="s">
        <v>192</v>
      </c>
      <c r="R16" s="1" t="s">
        <v>253</v>
      </c>
      <c r="S16" s="1" t="s">
        <v>194</v>
      </c>
      <c r="T16" s="1" t="s">
        <v>195</v>
      </c>
      <c r="U16" s="1" t="s">
        <v>196</v>
      </c>
      <c r="V16" s="1" t="s">
        <v>205</v>
      </c>
    </row>
    <row r="17" s="1" customFormat="1" spans="1:22">
      <c r="A17" s="3">
        <v>18949171265</v>
      </c>
      <c r="B17" s="1" t="s">
        <v>254</v>
      </c>
      <c r="C17" s="1" t="s">
        <v>255</v>
      </c>
      <c r="D17" s="1" t="s">
        <v>256</v>
      </c>
      <c r="E17" s="1" t="s">
        <v>80</v>
      </c>
      <c r="F17" s="1" t="s">
        <v>185</v>
      </c>
      <c r="G17" s="1" t="s">
        <v>181</v>
      </c>
      <c r="H17" s="1" t="s">
        <v>186</v>
      </c>
      <c r="I17" s="1" t="s">
        <v>257</v>
      </c>
      <c r="J17" s="1" t="s">
        <v>188</v>
      </c>
      <c r="K17" s="1" t="s">
        <v>257</v>
      </c>
      <c r="L17" s="1" t="s">
        <v>257</v>
      </c>
      <c r="M17" s="1" t="s">
        <v>189</v>
      </c>
      <c r="N17" s="1" t="s">
        <v>189</v>
      </c>
      <c r="O17" s="1" t="s">
        <v>190</v>
      </c>
      <c r="P17" s="1" t="s">
        <v>191</v>
      </c>
      <c r="Q17" s="1" t="s">
        <v>192</v>
      </c>
      <c r="R17" s="1" t="s">
        <v>258</v>
      </c>
      <c r="S17" s="1" t="s">
        <v>194</v>
      </c>
      <c r="T17" s="1" t="s">
        <v>195</v>
      </c>
      <c r="U17" s="1" t="s">
        <v>196</v>
      </c>
      <c r="V17" s="1" t="s">
        <v>205</v>
      </c>
    </row>
    <row r="18" s="1" customFormat="1" spans="1:22">
      <c r="A18" s="3">
        <v>18946753261</v>
      </c>
      <c r="B18" s="1" t="s">
        <v>254</v>
      </c>
      <c r="C18" s="1" t="s">
        <v>259</v>
      </c>
      <c r="D18" s="1" t="s">
        <v>260</v>
      </c>
      <c r="E18" s="1" t="s">
        <v>261</v>
      </c>
      <c r="F18" s="1" t="s">
        <v>185</v>
      </c>
      <c r="G18" s="1" t="s">
        <v>181</v>
      </c>
      <c r="H18" s="1" t="s">
        <v>186</v>
      </c>
      <c r="I18" s="1" t="s">
        <v>262</v>
      </c>
      <c r="J18" s="1" t="s">
        <v>188</v>
      </c>
      <c r="K18" s="1" t="s">
        <v>262</v>
      </c>
      <c r="L18" s="1" t="s">
        <v>262</v>
      </c>
      <c r="M18" s="1" t="s">
        <v>189</v>
      </c>
      <c r="N18" s="1" t="s">
        <v>189</v>
      </c>
      <c r="O18" s="1" t="s">
        <v>190</v>
      </c>
      <c r="P18" s="1" t="s">
        <v>191</v>
      </c>
      <c r="Q18" s="1" t="s">
        <v>192</v>
      </c>
      <c r="R18" s="1" t="s">
        <v>263</v>
      </c>
      <c r="S18" s="1" t="s">
        <v>194</v>
      </c>
      <c r="T18" s="1" t="s">
        <v>195</v>
      </c>
      <c r="U18" s="1" t="s">
        <v>196</v>
      </c>
      <c r="V18" s="1" t="s">
        <v>205</v>
      </c>
    </row>
    <row r="19" s="1" customFormat="1" spans="1:22">
      <c r="A19" s="3">
        <v>999218941375613</v>
      </c>
      <c r="B19" s="1" t="s">
        <v>264</v>
      </c>
      <c r="C19" s="1" t="s">
        <v>265</v>
      </c>
      <c r="D19" s="1" t="s">
        <v>266</v>
      </c>
      <c r="E19" s="1" t="s">
        <v>68</v>
      </c>
      <c r="F19" s="1" t="s">
        <v>254</v>
      </c>
      <c r="G19" s="1" t="s">
        <v>181</v>
      </c>
      <c r="H19" s="1" t="s">
        <v>186</v>
      </c>
      <c r="I19" s="1" t="s">
        <v>267</v>
      </c>
      <c r="J19" s="1" t="s">
        <v>188</v>
      </c>
      <c r="K19" s="1" t="s">
        <v>267</v>
      </c>
      <c r="L19" s="1" t="s">
        <v>267</v>
      </c>
      <c r="M19" s="1" t="s">
        <v>189</v>
      </c>
      <c r="N19" s="1" t="s">
        <v>189</v>
      </c>
      <c r="O19" s="1" t="s">
        <v>190</v>
      </c>
      <c r="P19" s="1" t="s">
        <v>191</v>
      </c>
      <c r="Q19" s="1" t="s">
        <v>192</v>
      </c>
      <c r="R19" s="1" t="s">
        <v>268</v>
      </c>
      <c r="S19" s="1" t="s">
        <v>194</v>
      </c>
      <c r="T19" s="1" t="s">
        <v>195</v>
      </c>
      <c r="U19" s="1" t="s">
        <v>196</v>
      </c>
      <c r="V19" s="1" t="s">
        <v>205</v>
      </c>
    </row>
    <row r="20" s="1" customFormat="1" spans="1:22">
      <c r="A20" s="3">
        <v>999218940279755</v>
      </c>
      <c r="B20" s="1" t="s">
        <v>264</v>
      </c>
      <c r="C20" s="1" t="s">
        <v>269</v>
      </c>
      <c r="D20" s="1" t="s">
        <v>270</v>
      </c>
      <c r="E20" s="1" t="s">
        <v>63</v>
      </c>
      <c r="F20" s="1" t="s">
        <v>185</v>
      </c>
      <c r="G20" s="1" t="s">
        <v>181</v>
      </c>
      <c r="H20" s="1" t="s">
        <v>186</v>
      </c>
      <c r="I20" s="1" t="s">
        <v>271</v>
      </c>
      <c r="J20" s="1" t="s">
        <v>188</v>
      </c>
      <c r="K20" s="1" t="s">
        <v>271</v>
      </c>
      <c r="L20" s="1" t="s">
        <v>271</v>
      </c>
      <c r="M20" s="1" t="s">
        <v>189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272</v>
      </c>
      <c r="S20" s="1" t="s">
        <v>194</v>
      </c>
      <c r="T20" s="1" t="s">
        <v>195</v>
      </c>
      <c r="U20" s="1" t="s">
        <v>196</v>
      </c>
      <c r="V20" s="1" t="s">
        <v>205</v>
      </c>
    </row>
    <row r="21" s="1" customFormat="1" spans="1:22">
      <c r="A21" s="3">
        <v>18929067214</v>
      </c>
      <c r="B21" s="1" t="s">
        <v>273</v>
      </c>
      <c r="C21" s="1" t="s">
        <v>274</v>
      </c>
      <c r="D21" s="1" t="s">
        <v>275</v>
      </c>
      <c r="E21" s="1" t="s">
        <v>58</v>
      </c>
      <c r="F21" s="1" t="s">
        <v>185</v>
      </c>
      <c r="G21" s="1" t="s">
        <v>181</v>
      </c>
      <c r="H21" s="1" t="s">
        <v>186</v>
      </c>
      <c r="I21" s="1" t="s">
        <v>276</v>
      </c>
      <c r="J21" s="1" t="s">
        <v>188</v>
      </c>
      <c r="K21" s="1" t="s">
        <v>276</v>
      </c>
      <c r="L21" s="1" t="s">
        <v>276</v>
      </c>
      <c r="M21" s="1" t="s">
        <v>189</v>
      </c>
      <c r="N21" s="1" t="s">
        <v>189</v>
      </c>
      <c r="O21" s="1" t="s">
        <v>190</v>
      </c>
      <c r="P21" s="1" t="s">
        <v>191</v>
      </c>
      <c r="Q21" s="1" t="s">
        <v>192</v>
      </c>
      <c r="R21" s="1" t="s">
        <v>277</v>
      </c>
      <c r="S21" s="1" t="s">
        <v>194</v>
      </c>
      <c r="T21" s="1" t="s">
        <v>195</v>
      </c>
      <c r="U21" s="1" t="s">
        <v>196</v>
      </c>
      <c r="V21" s="1" t="s">
        <v>205</v>
      </c>
    </row>
    <row r="22" s="1" customFormat="1" spans="1:22">
      <c r="A22" s="3">
        <v>999218926600760</v>
      </c>
      <c r="B22" s="1" t="s">
        <v>278</v>
      </c>
      <c r="C22" s="1" t="s">
        <v>279</v>
      </c>
      <c r="D22" s="1" t="s">
        <v>280</v>
      </c>
      <c r="E22" s="1" t="s">
        <v>54</v>
      </c>
      <c r="F22" s="1" t="s">
        <v>185</v>
      </c>
      <c r="G22" s="1" t="s">
        <v>181</v>
      </c>
      <c r="H22" s="1" t="s">
        <v>186</v>
      </c>
      <c r="I22" s="1" t="s">
        <v>190</v>
      </c>
      <c r="J22" s="1" t="s">
        <v>188</v>
      </c>
      <c r="K22" s="1" t="s">
        <v>190</v>
      </c>
      <c r="L22" s="1" t="s">
        <v>190</v>
      </c>
      <c r="M22" s="1" t="s">
        <v>189</v>
      </c>
      <c r="N22" s="1" t="s">
        <v>189</v>
      </c>
      <c r="O22" s="1" t="s">
        <v>190</v>
      </c>
      <c r="P22" s="1" t="s">
        <v>191</v>
      </c>
      <c r="Q22" s="1" t="s">
        <v>192</v>
      </c>
      <c r="R22" s="1" t="s">
        <v>281</v>
      </c>
      <c r="S22" s="1" t="s">
        <v>194</v>
      </c>
      <c r="T22" s="1" t="s">
        <v>195</v>
      </c>
      <c r="U22" s="1" t="s">
        <v>196</v>
      </c>
      <c r="V22" s="1" t="s">
        <v>205</v>
      </c>
    </row>
    <row r="23" s="1" customFormat="1" spans="1:22">
      <c r="A23" s="3">
        <v>999218917013299</v>
      </c>
      <c r="B23" s="1" t="s">
        <v>282</v>
      </c>
      <c r="C23" s="1" t="s">
        <v>283</v>
      </c>
      <c r="D23" s="1" t="s">
        <v>284</v>
      </c>
      <c r="E23" s="1" t="s">
        <v>49</v>
      </c>
      <c r="F23" s="1" t="s">
        <v>185</v>
      </c>
      <c r="G23" s="1" t="s">
        <v>181</v>
      </c>
      <c r="H23" s="1" t="s">
        <v>186</v>
      </c>
      <c r="I23" s="1" t="s">
        <v>285</v>
      </c>
      <c r="J23" s="1" t="s">
        <v>188</v>
      </c>
      <c r="K23" s="1" t="s">
        <v>285</v>
      </c>
      <c r="L23" s="1" t="s">
        <v>285</v>
      </c>
      <c r="M23" s="1" t="s">
        <v>189</v>
      </c>
      <c r="N23" s="1" t="s">
        <v>189</v>
      </c>
      <c r="O23" s="1" t="s">
        <v>190</v>
      </c>
      <c r="P23" s="1" t="s">
        <v>191</v>
      </c>
      <c r="Q23" s="1" t="s">
        <v>192</v>
      </c>
      <c r="R23" s="1" t="s">
        <v>286</v>
      </c>
      <c r="S23" s="1" t="s">
        <v>194</v>
      </c>
      <c r="T23" s="1" t="s">
        <v>195</v>
      </c>
      <c r="U23" s="1" t="s">
        <v>196</v>
      </c>
      <c r="V23" s="1" t="s">
        <v>205</v>
      </c>
    </row>
    <row r="24" s="1" customFormat="1" spans="1:22">
      <c r="A24" s="3">
        <v>18914202801</v>
      </c>
      <c r="B24" s="1" t="s">
        <v>287</v>
      </c>
      <c r="C24" s="1" t="s">
        <v>288</v>
      </c>
      <c r="D24" s="1" t="s">
        <v>289</v>
      </c>
      <c r="E24" s="1" t="s">
        <v>44</v>
      </c>
      <c r="F24" s="1" t="s">
        <v>254</v>
      </c>
      <c r="G24" s="1" t="s">
        <v>181</v>
      </c>
      <c r="H24" s="1" t="s">
        <v>186</v>
      </c>
      <c r="I24" s="1" t="s">
        <v>290</v>
      </c>
      <c r="J24" s="1" t="s">
        <v>188</v>
      </c>
      <c r="K24" s="1" t="s">
        <v>290</v>
      </c>
      <c r="L24" s="1" t="s">
        <v>290</v>
      </c>
      <c r="M24" s="1" t="s">
        <v>189</v>
      </c>
      <c r="N24" s="1" t="s">
        <v>189</v>
      </c>
      <c r="O24" s="1" t="s">
        <v>190</v>
      </c>
      <c r="P24" s="1" t="s">
        <v>191</v>
      </c>
      <c r="Q24" s="1" t="s">
        <v>192</v>
      </c>
      <c r="R24" s="1" t="s">
        <v>291</v>
      </c>
      <c r="S24" s="1" t="s">
        <v>194</v>
      </c>
      <c r="T24" s="1" t="s">
        <v>195</v>
      </c>
      <c r="U24" s="1" t="s">
        <v>196</v>
      </c>
      <c r="V24" s="1" t="s">
        <v>205</v>
      </c>
    </row>
    <row r="25" s="1" customFormat="1" spans="1:22">
      <c r="A25" s="3">
        <v>18872758349</v>
      </c>
      <c r="B25" s="1" t="s">
        <v>292</v>
      </c>
      <c r="C25" s="1" t="s">
        <v>293</v>
      </c>
      <c r="D25" s="1" t="s">
        <v>294</v>
      </c>
      <c r="E25" s="1" t="s">
        <v>295</v>
      </c>
      <c r="F25" s="1" t="s">
        <v>185</v>
      </c>
      <c r="G25" s="1" t="s">
        <v>181</v>
      </c>
      <c r="H25" s="1" t="s">
        <v>186</v>
      </c>
      <c r="I25" s="1" t="s">
        <v>296</v>
      </c>
      <c r="J25" s="1" t="s">
        <v>188</v>
      </c>
      <c r="K25" s="1" t="s">
        <v>296</v>
      </c>
      <c r="L25" s="1" t="s">
        <v>296</v>
      </c>
      <c r="M25" s="1" t="s">
        <v>189</v>
      </c>
      <c r="N25" s="1" t="s">
        <v>189</v>
      </c>
      <c r="O25" s="1" t="s">
        <v>190</v>
      </c>
      <c r="P25" s="1" t="s">
        <v>191</v>
      </c>
      <c r="Q25" s="1" t="s">
        <v>192</v>
      </c>
      <c r="R25" s="1" t="s">
        <v>297</v>
      </c>
      <c r="S25" s="1" t="s">
        <v>194</v>
      </c>
      <c r="T25" s="1" t="s">
        <v>195</v>
      </c>
      <c r="U25" s="1" t="s">
        <v>196</v>
      </c>
      <c r="V25" s="1" t="s">
        <v>205</v>
      </c>
    </row>
    <row r="26" s="1" customFormat="1" spans="1:22">
      <c r="A26" s="3">
        <v>18788113142</v>
      </c>
      <c r="B26" s="1" t="s">
        <v>298</v>
      </c>
      <c r="C26" s="1" t="s">
        <v>299</v>
      </c>
      <c r="D26" s="1" t="s">
        <v>300</v>
      </c>
      <c r="E26" s="1" t="s">
        <v>301</v>
      </c>
      <c r="F26" s="1" t="s">
        <v>185</v>
      </c>
      <c r="G26" s="1" t="s">
        <v>181</v>
      </c>
      <c r="H26" s="1" t="s">
        <v>186</v>
      </c>
      <c r="I26" s="1" t="s">
        <v>302</v>
      </c>
      <c r="J26" s="1" t="s">
        <v>188</v>
      </c>
      <c r="K26" s="1" t="s">
        <v>302</v>
      </c>
      <c r="L26" s="1" t="s">
        <v>302</v>
      </c>
      <c r="M26" s="1" t="s">
        <v>189</v>
      </c>
      <c r="N26" s="1" t="s">
        <v>189</v>
      </c>
      <c r="O26" s="1" t="s">
        <v>190</v>
      </c>
      <c r="P26" s="1" t="s">
        <v>191</v>
      </c>
      <c r="Q26" s="1" t="s">
        <v>192</v>
      </c>
      <c r="R26" s="1" t="s">
        <v>303</v>
      </c>
      <c r="S26" s="1" t="s">
        <v>194</v>
      </c>
      <c r="T26" s="1" t="s">
        <v>195</v>
      </c>
      <c r="U26" s="1" t="s">
        <v>196</v>
      </c>
      <c r="V26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2022-09-27T00:53:33Z</dcterms:created>
  <dcterms:modified xsi:type="dcterms:W3CDTF">2022-09-27T01:34:21Z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33E9B90DD1C9455589F4617860094767</vt:lpwstr>
  </property>
  <property fmtid="{D5CDD505-2E9C-101B-9397-08002B2CF9AE}" pid="3" name="KSOProductBuildVer">
    <vt:lpwstr>2052-11.1.0.12358</vt:lpwstr>
  </property>
</Properties>
</file>