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<sst xmlns="http://schemas.openxmlformats.org/spreadsheetml/2006/main" count="286" uniqueCount="126">
  <si>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</si>
  <si>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</si>
  <si>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</si>
  <si>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</si>
  <si>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</si>
  <si>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</si>
  <si>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</si>
  <si>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</si>
  <si>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</si>
  <si>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</si>
  <si>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</si>
  <si>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</si>
  <si>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</si>
  <si>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</si>
  <si>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</si>
  <si>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</si>
  <si>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</si>
  <si>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</si>
  <si>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</si>
  <si>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</si>
  <si>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</si>
  <si>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</si>
  <si>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</si>
  <si>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</si>
  <si>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</si>
  <si>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999221126924562	</t>
  </si>
  <si>
    <t>Ctrip</t>
  </si>
  <si>
    <t>正常</t>
  </si>
  <si>
    <t>[景德镇]城市便捷酒店(景德镇新厂路陶溪川店)(71586709)</t>
  </si>
  <si>
    <t>标准大床房&lt;双人入住&gt;&lt;内宾&gt;&lt;预付&gt;&lt;无早&gt;</t>
  </si>
  <si>
    <t>CNY</t>
  </si>
  <si>
    <t>金海波</t>
  </si>
  <si>
    <t>CA11323220927CNY</t>
  </si>
  <si>
    <t>未提现</t>
  </si>
  <si>
    <t>携程开票</t>
  </si>
  <si>
    <t xml:space="preserve">	</t>
  </si>
  <si>
    <t xml:space="preserve">999221132199630	</t>
  </si>
  <si>
    <t>[开封]轻住酒店·东京假日(85212646)</t>
  </si>
  <si>
    <t>三人间&lt;双人入住&gt;&lt;内宾&gt;&lt;预付&gt;&lt;无早&gt;</t>
  </si>
  <si>
    <t>梁玉玲</t>
  </si>
  <si>
    <t xml:space="preserve">2705520	</t>
  </si>
  <si>
    <t xml:space="preserve">1573250689658814501	</t>
  </si>
  <si>
    <t xml:space="preserve">999221132586813	</t>
  </si>
  <si>
    <t>[柳州]城市便捷酒店(柳州高铁火车站店)(71585984)</t>
  </si>
  <si>
    <t>特惠大床房&lt;双人入住&gt;&lt;内宾&gt;&lt;预付&gt;&lt;无早&gt;</t>
  </si>
  <si>
    <t>邵将</t>
  </si>
  <si>
    <t xml:space="preserve">2705592	</t>
  </si>
  <si>
    <t xml:space="preserve">999221133455968	</t>
  </si>
  <si>
    <t>[侯马]侯马新田广场亚朵酒店(50191161)</t>
  </si>
  <si>
    <t>雅致大床房&lt;双人入住&gt;&lt;内宾&gt;&lt;预付&gt;&lt;单早&gt;</t>
  </si>
  <si>
    <t>胡志强</t>
  </si>
  <si>
    <t xml:space="preserve">21134436250	</t>
  </si>
  <si>
    <t>[大悟]城市便捷酒店(大悟迎宾大道店)(72815930)</t>
  </si>
  <si>
    <t>徐文娟</t>
  </si>
  <si>
    <t xml:space="preserve">2705811	</t>
  </si>
  <si>
    <t xml:space="preserve">21134669396	</t>
  </si>
  <si>
    <t>[清远]城市便捷酒店(清远龙塘轻轨长隆店)(78091526)</t>
  </si>
  <si>
    <t>标准大床房&lt;双人入住&gt;&lt;内宾&gt;&lt;预付&gt;&lt;双早&gt;</t>
  </si>
  <si>
    <t>梁彩兰</t>
  </si>
  <si>
    <t xml:space="preserve">21135420945	</t>
  </si>
  <si>
    <t>[广州]宜尚酒店(广州嘉禾望岗地铁站店)(72839784)</t>
  </si>
  <si>
    <t>宜悦大床房&lt;双人入住&gt;&lt;内宾&gt;&lt;预付&gt;&lt;无早&gt;</t>
  </si>
  <si>
    <t>龙家泳</t>
  </si>
  <si>
    <t>，</t>
  </si>
  <si>
    <t>A220927100707481</t>
  </si>
  <si>
    <t>CNY / HKD 当前参考汇率: 1.095295305</t>
  </si>
  <si>
    <t>总计： 1298.14 CNY/
1421.85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</si>
  <si>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</si>
  <si>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</si>
  <si>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</si>
  <si>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</si>
  <si>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</si>
  <si>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</si>
  <si>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</si>
  <si>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</si>
  <si>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</si>
  <si>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</si>
  <si>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</si>
  <si>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</si>
  <si>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</si>
  <si>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</si>
  <si>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</si>
  <si>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</si>
  <si>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</si>
  <si>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</si>
  <si>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</si>
  <si>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</si>
  <si>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2705976</t>
  </si>
  <si>
    <t>宜尚酒店(广州嘉禾望岗地铁站店)</t>
  </si>
  <si>
    <t>2022-09-24</t>
  </si>
  <si>
    <t>退房日月结</t>
  </si>
  <si>
    <t>352.60</t>
  </si>
  <si>
    <t>RMB</t>
  </si>
  <si>
    <t>0</t>
  </si>
  <si>
    <t>0.00</t>
  </si>
  <si>
    <t>携程汇智国内直连</t>
  </si>
  <si>
    <t>1861</t>
  </si>
  <si>
    <t>2022-09-23 23:17:16</t>
  </si>
  <si>
    <t>否</t>
  </si>
  <si>
    <t>汇智国际旅游发展有限公司</t>
  </si>
  <si>
    <t>直连</t>
  </si>
  <si>
    <t>中国</t>
  </si>
  <si>
    <t>2705849</t>
  </si>
  <si>
    <t>城市便捷酒店(清远龙塘轻轨长隆店)</t>
  </si>
  <si>
    <t>139.40</t>
  </si>
  <si>
    <t>2022-09-23 21:40:16</t>
  </si>
  <si>
    <t>2705811</t>
  </si>
  <si>
    <t>城市便捷酒店(大悟迎宾大道店)</t>
  </si>
  <si>
    <t>145.55</t>
  </si>
  <si>
    <t>2022-09-23 21:11:52</t>
  </si>
  <si>
    <t>2705688</t>
  </si>
  <si>
    <t>侯马新田广场亚朵酒店</t>
  </si>
  <si>
    <t>252.35</t>
  </si>
  <si>
    <t>2022-09-23 19:59:11</t>
  </si>
  <si>
    <t>2705592</t>
  </si>
  <si>
    <t>城市便捷酒店(柳州火车站店)</t>
  </si>
  <si>
    <t>143.50</t>
  </si>
  <si>
    <t>2022-09-23 18:35:54</t>
  </si>
  <si>
    <t>2705520</t>
  </si>
  <si>
    <t>开封东京假日宾馆</t>
  </si>
  <si>
    <t>112.02</t>
  </si>
  <si>
    <t>2022-09-23 17:59:29</t>
  </si>
  <si>
    <t>2704531</t>
  </si>
  <si>
    <t>城市便捷酒店(景德镇新厂路陶溪川店)</t>
  </si>
  <si>
    <t>152.72</t>
  </si>
  <si>
    <t>2022-09-23 09:01:44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</si>
</sst>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142875</xdr:colOff>
      <xdr:row>56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5440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152.72</v>
      </c>
      <c r="M2" s="4">
        <v>152.72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44827</v>
      </c>
      <c r="S2" s="6">
        <v>44831</v>
      </c>
      <c r="T2" s="4" t="s">
        <v>34</v>
      </c>
      <c r="U2" s="4">
        <v>152.72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44827</v>
      </c>
      <c r="G3" s="6">
        <v>44828</v>
      </c>
      <c r="H3" s="4">
        <v>1</v>
      </c>
      <c r="I3" s="4">
        <v>1</v>
      </c>
      <c r="J3" s="4">
        <v>1</v>
      </c>
      <c r="K3" s="4" t="s">
        <v>30</v>
      </c>
      <c r="L3" s="4">
        <v>112.02</v>
      </c>
      <c r="M3" s="4">
        <v>112.02</v>
      </c>
      <c r="N3" s="4" t="s">
        <v>39</v>
      </c>
      <c r="O3" s="4" t="s">
        <v>32</v>
      </c>
      <c r="P3" s="4" t="s">
        <v>33</v>
      </c>
      <c r="Q3" s="4">
        <v>0</v>
      </c>
      <c r="R3" s="7">
        <v>44827</v>
      </c>
      <c r="S3" s="6">
        <v>44831</v>
      </c>
      <c r="T3" s="4" t="s">
        <v>34</v>
      </c>
      <c r="U3" s="4">
        <v>112.02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44827</v>
      </c>
      <c r="G4" s="6">
        <v>44828</v>
      </c>
      <c r="H4" s="4">
        <v>1</v>
      </c>
      <c r="I4" s="4">
        <v>1</v>
      </c>
      <c r="J4" s="4">
        <v>1</v>
      </c>
      <c r="K4" s="4" t="s">
        <v>30</v>
      </c>
      <c r="L4" s="4">
        <v>143.5</v>
      </c>
      <c r="M4" s="4">
        <v>143.5</v>
      </c>
      <c r="N4" s="4" t="s">
        <v>45</v>
      </c>
      <c r="O4" s="4" t="s">
        <v>32</v>
      </c>
      <c r="P4" s="4" t="s">
        <v>33</v>
      </c>
      <c r="Q4" s="4">
        <v>0</v>
      </c>
      <c r="R4" s="7">
        <v>44827</v>
      </c>
      <c r="S4" s="6">
        <v>44831</v>
      </c>
      <c r="T4" s="4" t="s">
        <v>34</v>
      </c>
      <c r="U4" s="4">
        <v>143.5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44827</v>
      </c>
      <c r="G5" s="6">
        <v>44828</v>
      </c>
      <c r="H5" s="4">
        <v>1</v>
      </c>
      <c r="I5" s="4">
        <v>1</v>
      </c>
      <c r="J5" s="4">
        <v>1</v>
      </c>
      <c r="K5" s="4" t="s">
        <v>30</v>
      </c>
      <c r="L5" s="4">
        <v>252.35</v>
      </c>
      <c r="M5" s="4">
        <v>252.35</v>
      </c>
      <c r="N5" s="4" t="s">
        <v>50</v>
      </c>
      <c r="O5" s="4" t="s">
        <v>32</v>
      </c>
      <c r="P5" s="4" t="s">
        <v>33</v>
      </c>
      <c r="Q5" s="4">
        <v>0</v>
      </c>
      <c r="R5" s="7">
        <v>44827</v>
      </c>
      <c r="S5" s="6">
        <v>44831</v>
      </c>
      <c r="T5" s="4" t="s">
        <v>34</v>
      </c>
      <c r="U5" s="4">
        <v>252.35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44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145.55</v>
      </c>
      <c r="M6" s="4">
        <v>145.55</v>
      </c>
      <c r="N6" s="4" t="s">
        <v>53</v>
      </c>
      <c r="O6" s="4" t="s">
        <v>32</v>
      </c>
      <c r="P6" s="4" t="s">
        <v>33</v>
      </c>
      <c r="Q6" s="4">
        <v>0</v>
      </c>
      <c r="R6" s="7">
        <v>44827</v>
      </c>
      <c r="S6" s="6">
        <v>44831</v>
      </c>
      <c r="T6" s="4" t="s">
        <v>34</v>
      </c>
      <c r="U6" s="4">
        <v>145.55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44827</v>
      </c>
      <c r="G7" s="6">
        <v>44828</v>
      </c>
      <c r="H7" s="4">
        <v>1</v>
      </c>
      <c r="I7" s="4">
        <v>1</v>
      </c>
      <c r="J7" s="4">
        <v>1</v>
      </c>
      <c r="K7" s="4" t="s">
        <v>30</v>
      </c>
      <c r="L7" s="4">
        <v>139.4</v>
      </c>
      <c r="M7" s="4">
        <v>139.4</v>
      </c>
      <c r="N7" s="4" t="s">
        <v>58</v>
      </c>
      <c r="O7" s="4" t="s">
        <v>32</v>
      </c>
      <c r="P7" s="4" t="s">
        <v>33</v>
      </c>
      <c r="Q7" s="4">
        <v>0</v>
      </c>
      <c r="R7" s="7">
        <v>44827</v>
      </c>
      <c r="S7" s="6">
        <v>44831</v>
      </c>
      <c r="T7" s="4" t="s">
        <v>34</v>
      </c>
      <c r="U7" s="4">
        <v>139.4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44827</v>
      </c>
      <c r="G8" s="6">
        <v>44828</v>
      </c>
      <c r="H8" s="4">
        <v>1</v>
      </c>
      <c r="I8" s="4">
        <v>1</v>
      </c>
      <c r="J8" s="4">
        <v>1</v>
      </c>
      <c r="K8" s="4" t="s">
        <v>30</v>
      </c>
      <c r="L8" s="4">
        <v>352.6</v>
      </c>
      <c r="M8" s="4">
        <v>352.6</v>
      </c>
      <c r="N8" s="4" t="s">
        <v>62</v>
      </c>
      <c r="O8" s="4" t="s">
        <v>32</v>
      </c>
      <c r="P8" s="4" t="s">
        <v>33</v>
      </c>
      <c r="Q8" s="4">
        <v>0</v>
      </c>
      <c r="R8" s="7">
        <v>44827</v>
      </c>
      <c r="S8" s="6">
        <v>44831</v>
      </c>
      <c r="T8" s="4" t="s">
        <v>34</v>
      </c>
      <c r="U8" s="4">
        <v>352.6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999221126924562</v>
      </c>
      <c r="B2" s="6">
        <v>44827</v>
      </c>
      <c r="C2" s="6">
        <v>44828</v>
      </c>
      <c r="D2" s="4">
        <v>152.72</v>
      </c>
      <c r="E2" s="4" t="str">
        <f>VLOOKUP(A2,HOP!A:L,12,0)</f>
        <v>152.72</v>
      </c>
      <c r="F2" s="4" t="str">
        <f>VLOOKUP(A2,HOP!A:C,3,0)</f>
        <v>2704531</v>
      </c>
      <c r="G2" s="4">
        <f>D2-E2</f>
        <v>0</v>
      </c>
      <c r="H2" s="4" t="str">
        <f>$H$1&amp;F2</f>
        <v>，2704531</v>
      </c>
      <c r="I2" s="4" t="str">
        <f>VLOOKUP(A2,HOP!A:U,21,0)</f>
        <v>直连</v>
      </c>
    </row>
    <row r="3" s="4" customFormat="1" spans="1:9">
      <c r="A3" s="5">
        <v>999221132199630</v>
      </c>
      <c r="B3" s="6">
        <v>44827</v>
      </c>
      <c r="C3" s="6">
        <v>44828</v>
      </c>
      <c r="D3" s="4">
        <v>112.02</v>
      </c>
      <c r="E3" s="4" t="str">
        <f>VLOOKUP(A3,HOP!A:L,12,0)</f>
        <v>112.02</v>
      </c>
      <c r="F3" s="4" t="str">
        <f>VLOOKUP(A3,HOP!A:C,3,0)</f>
        <v>2705520</v>
      </c>
      <c r="G3" s="4">
        <f t="shared" ref="G3:G8" si="0">D3-E3</f>
        <v>0</v>
      </c>
      <c r="H3" s="4" t="str">
        <f t="shared" ref="H3:H8" si="1">$H$1&amp;F3</f>
        <v>，2705520</v>
      </c>
      <c r="I3" s="4" t="str">
        <f>VLOOKUP(A3,HOP!A:U,21,0)</f>
        <v>直连</v>
      </c>
    </row>
    <row r="4" s="4" customFormat="1" spans="1:9">
      <c r="A4" s="5">
        <v>999221132586813</v>
      </c>
      <c r="B4" s="6">
        <v>44827</v>
      </c>
      <c r="C4" s="6">
        <v>44828</v>
      </c>
      <c r="D4" s="4">
        <v>143.5</v>
      </c>
      <c r="E4" s="4" t="str">
        <f>VLOOKUP(A4,HOP!A:L,12,0)</f>
        <v>143.50</v>
      </c>
      <c r="F4" s="4" t="str">
        <f>VLOOKUP(A4,HOP!A:C,3,0)</f>
        <v>2705592</v>
      </c>
      <c r="G4" s="4">
        <f t="shared" si="0"/>
        <v>0</v>
      </c>
      <c r="H4" s="4" t="str">
        <f t="shared" si="1"/>
        <v>，2705592</v>
      </c>
      <c r="I4" s="4" t="str">
        <f>VLOOKUP(A4,HOP!A:U,21,0)</f>
        <v>直连</v>
      </c>
    </row>
    <row r="5" s="4" customFormat="1" spans="1:9">
      <c r="A5" s="5">
        <v>999221133455968</v>
      </c>
      <c r="B5" s="6">
        <v>44827</v>
      </c>
      <c r="C5" s="6">
        <v>44828</v>
      </c>
      <c r="D5" s="4">
        <v>252.35</v>
      </c>
      <c r="E5" s="4" t="str">
        <f>VLOOKUP(A5,HOP!A:L,12,0)</f>
        <v>252.35</v>
      </c>
      <c r="F5" s="4" t="str">
        <f>VLOOKUP(A5,HOP!A:C,3,0)</f>
        <v>2705688</v>
      </c>
      <c r="G5" s="4">
        <f t="shared" si="0"/>
        <v>0</v>
      </c>
      <c r="H5" s="4" t="str">
        <f t="shared" si="1"/>
        <v>，2705688</v>
      </c>
      <c r="I5" s="4" t="str">
        <f>VLOOKUP(A5,HOP!A:U,21,0)</f>
        <v>直连</v>
      </c>
    </row>
    <row r="6" s="4" customFormat="1" spans="1:9">
      <c r="A6" s="5">
        <v>21134436250</v>
      </c>
      <c r="B6" s="6">
        <v>44827</v>
      </c>
      <c r="C6" s="6">
        <v>44828</v>
      </c>
      <c r="D6" s="4">
        <v>145.55</v>
      </c>
      <c r="E6" s="4" t="str">
        <f>VLOOKUP(A6,HOP!A:L,12,0)</f>
        <v>145.55</v>
      </c>
      <c r="F6" s="4" t="str">
        <f>VLOOKUP(A6,HOP!A:C,3,0)</f>
        <v>2705811</v>
      </c>
      <c r="G6" s="4">
        <f t="shared" si="0"/>
        <v>0</v>
      </c>
      <c r="H6" s="4" t="str">
        <f t="shared" si="1"/>
        <v>，2705811</v>
      </c>
      <c r="I6" s="4" t="str">
        <f>VLOOKUP(A6,HOP!A:U,21,0)</f>
        <v>直连</v>
      </c>
    </row>
    <row r="7" s="4" customFormat="1" spans="1:9">
      <c r="A7" s="5">
        <v>21134669396</v>
      </c>
      <c r="B7" s="6">
        <v>44827</v>
      </c>
      <c r="C7" s="6">
        <v>44828</v>
      </c>
      <c r="D7" s="4">
        <v>139.4</v>
      </c>
      <c r="E7" s="4" t="str">
        <f>VLOOKUP(A7,HOP!A:L,12,0)</f>
        <v>139.40</v>
      </c>
      <c r="F7" s="4" t="str">
        <f>VLOOKUP(A7,HOP!A:C,3,0)</f>
        <v>2705849</v>
      </c>
      <c r="G7" s="4">
        <f t="shared" si="0"/>
        <v>0</v>
      </c>
      <c r="H7" s="4" t="str">
        <f t="shared" si="1"/>
        <v>，2705849</v>
      </c>
      <c r="I7" s="4" t="str">
        <f>VLOOKUP(A7,HOP!A:U,21,0)</f>
        <v>直连</v>
      </c>
    </row>
    <row r="8" s="4" customFormat="1" spans="1:9">
      <c r="A8" s="5">
        <v>21135420945</v>
      </c>
      <c r="B8" s="6">
        <v>44827</v>
      </c>
      <c r="C8" s="6">
        <v>44828</v>
      </c>
      <c r="D8" s="4">
        <v>352.6</v>
      </c>
      <c r="E8" s="4" t="str">
        <f>VLOOKUP(A8,HOP!A:L,12,0)</f>
        <v>352.60</v>
      </c>
      <c r="F8" s="4" t="str">
        <f>VLOOKUP(A8,HOP!A:C,3,0)</f>
        <v>2705976</v>
      </c>
      <c r="G8" s="4">
        <f t="shared" si="0"/>
        <v>0</v>
      </c>
      <c r="H8" s="4" t="str">
        <f t="shared" si="1"/>
        <v>，2705976</v>
      </c>
      <c r="I8" s="4" t="str">
        <f>VLOOKUP(A8,HOP!A:U,21,0)</f>
        <v>直连</v>
      </c>
    </row>
    <row r="10" spans="4:4">
      <c r="D10" s="4">
        <f>SUM(D2:D9)</f>
        <v>1298.14</v>
      </c>
    </row>
    <row r="17" spans="1:1">
      <c r="A17" s="4" t="s">
        <v>64</v>
      </c>
    </row>
    <row r="18" spans="1:1">
      <c r="A18" s="4" t="s">
        <v>65</v>
      </c>
    </row>
    <row r="19" spans="1:1">
      <c r="A19" s="4" t="s">
        <v>66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21135420945</v>
      </c>
      <c r="B2" s="1" t="s">
        <v>86</v>
      </c>
      <c r="C2" s="1" t="s">
        <v>87</v>
      </c>
      <c r="D2" s="1" t="s">
        <v>88</v>
      </c>
      <c r="E2" s="1" t="s">
        <v>62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21134669396</v>
      </c>
      <c r="B3" s="1" t="s">
        <v>86</v>
      </c>
      <c r="C3" s="1" t="s">
        <v>102</v>
      </c>
      <c r="D3" s="1" t="s">
        <v>103</v>
      </c>
      <c r="E3" s="1" t="s">
        <v>58</v>
      </c>
      <c r="F3" s="1" t="s">
        <v>86</v>
      </c>
      <c r="G3" s="1" t="s">
        <v>89</v>
      </c>
      <c r="H3" s="1" t="s">
        <v>90</v>
      </c>
      <c r="I3" s="1" t="s">
        <v>104</v>
      </c>
      <c r="J3" s="1" t="s">
        <v>92</v>
      </c>
      <c r="K3" s="1" t="s">
        <v>104</v>
      </c>
      <c r="L3" s="1" t="s">
        <v>104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105</v>
      </c>
      <c r="S3" s="1" t="s">
        <v>98</v>
      </c>
      <c r="T3" s="1" t="s">
        <v>99</v>
      </c>
      <c r="U3" s="1" t="s">
        <v>100</v>
      </c>
      <c r="V3" s="1" t="s">
        <v>101</v>
      </c>
    </row>
    <row r="4" s="1" customFormat="1" spans="1:22">
      <c r="A4" s="3">
        <v>21134436250</v>
      </c>
      <c r="B4" s="1" t="s">
        <v>86</v>
      </c>
      <c r="C4" s="1" t="s">
        <v>106</v>
      </c>
      <c r="D4" s="1" t="s">
        <v>107</v>
      </c>
      <c r="E4" s="1" t="s">
        <v>53</v>
      </c>
      <c r="F4" s="1" t="s">
        <v>86</v>
      </c>
      <c r="G4" s="1" t="s">
        <v>89</v>
      </c>
      <c r="H4" s="1" t="s">
        <v>90</v>
      </c>
      <c r="I4" s="1" t="s">
        <v>108</v>
      </c>
      <c r="J4" s="1" t="s">
        <v>92</v>
      </c>
      <c r="K4" s="1" t="s">
        <v>108</v>
      </c>
      <c r="L4" s="1" t="s">
        <v>108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109</v>
      </c>
      <c r="S4" s="1" t="s">
        <v>98</v>
      </c>
      <c r="T4" s="1" t="s">
        <v>99</v>
      </c>
      <c r="U4" s="1" t="s">
        <v>100</v>
      </c>
      <c r="V4" s="1" t="s">
        <v>101</v>
      </c>
    </row>
    <row r="5" s="1" customFormat="1" spans="1:22">
      <c r="A5" s="3">
        <v>999221133455968</v>
      </c>
      <c r="B5" s="1" t="s">
        <v>86</v>
      </c>
      <c r="C5" s="1" t="s">
        <v>110</v>
      </c>
      <c r="D5" s="1" t="s">
        <v>111</v>
      </c>
      <c r="E5" s="1" t="s">
        <v>50</v>
      </c>
      <c r="F5" s="1" t="s">
        <v>86</v>
      </c>
      <c r="G5" s="1" t="s">
        <v>89</v>
      </c>
      <c r="H5" s="1" t="s">
        <v>90</v>
      </c>
      <c r="I5" s="1" t="s">
        <v>112</v>
      </c>
      <c r="J5" s="1" t="s">
        <v>92</v>
      </c>
      <c r="K5" s="1" t="s">
        <v>112</v>
      </c>
      <c r="L5" s="1" t="s">
        <v>112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113</v>
      </c>
      <c r="S5" s="1" t="s">
        <v>98</v>
      </c>
      <c r="T5" s="1" t="s">
        <v>99</v>
      </c>
      <c r="U5" s="1" t="s">
        <v>100</v>
      </c>
      <c r="V5" s="1" t="s">
        <v>101</v>
      </c>
    </row>
    <row r="6" s="1" customFormat="1" spans="1:22">
      <c r="A6" s="3">
        <v>999221132586813</v>
      </c>
      <c r="B6" s="1" t="s">
        <v>86</v>
      </c>
      <c r="C6" s="1" t="s">
        <v>114</v>
      </c>
      <c r="D6" s="1" t="s">
        <v>115</v>
      </c>
      <c r="E6" s="1" t="s">
        <v>45</v>
      </c>
      <c r="F6" s="1" t="s">
        <v>86</v>
      </c>
      <c r="G6" s="1" t="s">
        <v>89</v>
      </c>
      <c r="H6" s="1" t="s">
        <v>90</v>
      </c>
      <c r="I6" s="1" t="s">
        <v>116</v>
      </c>
      <c r="J6" s="1" t="s">
        <v>92</v>
      </c>
      <c r="K6" s="1" t="s">
        <v>116</v>
      </c>
      <c r="L6" s="1" t="s">
        <v>116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117</v>
      </c>
      <c r="S6" s="1" t="s">
        <v>98</v>
      </c>
      <c r="T6" s="1" t="s">
        <v>99</v>
      </c>
      <c r="U6" s="1" t="s">
        <v>100</v>
      </c>
      <c r="V6" s="1" t="s">
        <v>101</v>
      </c>
    </row>
    <row r="7" s="1" customFormat="1" spans="1:22">
      <c r="A7" s="3">
        <v>999221132199630</v>
      </c>
      <c r="B7" s="1" t="s">
        <v>86</v>
      </c>
      <c r="C7" s="1" t="s">
        <v>118</v>
      </c>
      <c r="D7" s="1" t="s">
        <v>119</v>
      </c>
      <c r="E7" s="1" t="s">
        <v>39</v>
      </c>
      <c r="F7" s="1" t="s">
        <v>86</v>
      </c>
      <c r="G7" s="1" t="s">
        <v>89</v>
      </c>
      <c r="H7" s="1" t="s">
        <v>90</v>
      </c>
      <c r="I7" s="1" t="s">
        <v>120</v>
      </c>
      <c r="J7" s="1" t="s">
        <v>92</v>
      </c>
      <c r="K7" s="1" t="s">
        <v>120</v>
      </c>
      <c r="L7" s="1" t="s">
        <v>120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121</v>
      </c>
      <c r="S7" s="1" t="s">
        <v>98</v>
      </c>
      <c r="T7" s="1" t="s">
        <v>99</v>
      </c>
      <c r="U7" s="1" t="s">
        <v>100</v>
      </c>
      <c r="V7" s="1" t="s">
        <v>101</v>
      </c>
    </row>
    <row r="8" s="1" customFormat="1" spans="1:22">
      <c r="A8" s="3">
        <v>999221126924562</v>
      </c>
      <c r="B8" s="1" t="s">
        <v>86</v>
      </c>
      <c r="C8" s="1" t="s">
        <v>122</v>
      </c>
      <c r="D8" s="1" t="s">
        <v>123</v>
      </c>
      <c r="E8" s="1" t="s">
        <v>31</v>
      </c>
      <c r="F8" s="1" t="s">
        <v>86</v>
      </c>
      <c r="G8" s="1" t="s">
        <v>89</v>
      </c>
      <c r="H8" s="1" t="s">
        <v>90</v>
      </c>
      <c r="I8" s="1" t="s">
        <v>124</v>
      </c>
      <c r="J8" s="1" t="s">
        <v>92</v>
      </c>
      <c r="K8" s="1" t="s">
        <v>124</v>
      </c>
      <c r="L8" s="1" t="s">
        <v>124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96</v>
      </c>
      <c r="R8" s="1" t="s">
        <v>125</v>
      </c>
      <c r="S8" s="1" t="s">
        <v>98</v>
      </c>
      <c r="T8" s="1" t="s">
        <v>99</v>
      </c>
      <c r="U8" s="1" t="s">
        <v>100</v>
      </c>
      <c r="V8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2022-09-27T01:59:17Z</dcterms:created>
  <dcterms:modified xsi:type="dcterms:W3CDTF">2022-09-27T02:06:11Z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C7AB49F15F4948EA8BA5579835A12C42</vt:lpwstr>
  </property>
  <property fmtid="{D5CDD505-2E9C-101B-9397-08002B2CF9AE}" pid="3" name="KSOProductBuildVer">
    <vt:lpwstr>2052-11.1.0.12358</vt:lpwstr>
  </property>
</Properties>
</file>