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<sst xmlns="http://schemas.openxmlformats.org/spreadsheetml/2006/main" count="88" uniqueCount="78">
  <si>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</si>
  <si>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</si>
  <si>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</si>
  <si>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</si>
  <si>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</si>
  <si>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</si>
  <si>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</si>
  <si>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</si>
  <si>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</si>
  <si>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</si>
  <si>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</si>
  <si>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</si>
  <si>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</si>
  <si>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</si>
  <si>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</si>
  <si>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</si>
  <si>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</si>
  <si>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</si>
  <si>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</si>
  <si>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</si>
  <si>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</si>
  <si>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</si>
  <si>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</si>
  <si>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</si>
  <si>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</si>
  <si>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18949643000	</t>
  </si>
  <si>
    <t>Ctrip</t>
  </si>
  <si>
    <t>正常</t>
  </si>
  <si>
    <t>[香港]旺角荟贤居(Lodgewood by Nina Hospitality (3486069)</t>
  </si>
  <si>
    <t>w.客房&lt;双人入住&gt;&lt;内宾&gt;&lt;预付&gt;&lt;无早&gt;</t>
  </si>
  <si>
    <t>CNY</t>
  </si>
  <si>
    <t>WANG/WENZHUO</t>
  </si>
  <si>
    <t>CA363220928CNY</t>
  </si>
  <si>
    <t>未提现</t>
  </si>
  <si>
    <t>携程开票</t>
  </si>
  <si>
    <t xml:space="preserve">2687092	</t>
  </si>
  <si>
    <t xml:space="preserve">11621	</t>
  </si>
  <si>
    <t>，</t>
  </si>
  <si>
    <t>A220928090725481</t>
  </si>
  <si>
    <t>CNY / HKD 当前参考汇率: 1.092486434</t>
  </si>
  <si>
    <t>总计：838.3 CNY/
915.83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</si>
  <si>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</si>
  <si>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</si>
  <si>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</si>
  <si>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</si>
  <si>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</si>
  <si>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</si>
  <si>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</si>
  <si>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</si>
  <si>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</si>
  <si>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</si>
  <si>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</si>
  <si>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</si>
  <si>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</si>
  <si>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</si>
  <si>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</si>
  <si>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</si>
  <si>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</si>
  <si>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</si>
  <si>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</si>
  <si>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2022-09-11</t>
  </si>
  <si>
    <t>2687092</t>
  </si>
  <si>
    <t>香港旺角荟贤居(如心酒店集团管理)</t>
  </si>
  <si>
    <t>WANG WENZHUO</t>
  </si>
  <si>
    <t>2022-09-12</t>
  </si>
  <si>
    <t>2022-09-13</t>
  </si>
  <si>
    <t>退房日周结</t>
  </si>
  <si>
    <t>838.30</t>
  </si>
  <si>
    <t>RMB</t>
  </si>
  <si>
    <t>0</t>
  </si>
  <si>
    <t>0.00</t>
  </si>
  <si>
    <t>携程国内直连(DD)</t>
  </si>
  <si>
    <t>01.011249</t>
  </si>
  <si>
    <t>2022-09-11 08:21:09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</si>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</sst>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12</xdr:col>
      <xdr:colOff>485775</xdr:colOff>
      <xdr:row>47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201150" cy="4981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44816</v>
      </c>
      <c r="G2" s="6">
        <v>44817</v>
      </c>
      <c r="H2" s="4">
        <v>1</v>
      </c>
      <c r="I2" s="4">
        <v>1</v>
      </c>
      <c r="J2" s="4">
        <v>1</v>
      </c>
      <c r="K2" s="4" t="s">
        <v>30</v>
      </c>
      <c r="L2" s="4">
        <v>838.3</v>
      </c>
      <c r="M2" s="4">
        <v>838.3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44832</v>
      </c>
      <c r="T2" s="4" t="s">
        <v>34</v>
      </c>
      <c r="U2" s="4">
        <v>838.3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18949643000</v>
      </c>
      <c r="B2" s="6">
        <v>44816</v>
      </c>
      <c r="C2" s="6">
        <v>44817</v>
      </c>
      <c r="D2" s="4">
        <v>838.3</v>
      </c>
      <c r="E2" s="4" t="str">
        <f>VLOOKUP(A2,HOP!A:L,12,0)</f>
        <v>838.30</v>
      </c>
      <c r="F2" s="4" t="str">
        <f>VLOOKUP(A2,HOP!A:C,3,0)</f>
        <v>2687092</v>
      </c>
      <c r="G2" s="4">
        <f>D2-E2</f>
        <v>0</v>
      </c>
      <c r="H2" s="4" t="str">
        <f>$H$1&amp;F2</f>
        <v>，2687092</v>
      </c>
      <c r="I2" s="4" t="str">
        <f>VLOOKUP(A2,HOP!A:U,21,0)</f>
        <v>直连</v>
      </c>
    </row>
    <row r="4" spans="4:4">
      <c r="D4" s="4">
        <f>SUM(D2:D3)</f>
        <v>838.3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18949643000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2022-09-28T01:01:49Z</dcterms:created>
  <dcterms:modified xsi:type="dcterms:W3CDTF">2022-09-28T01:06:11Z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053A1633BC5B45B4B7DEED32DB6CA021</vt:lpwstr>
  </property>
  <property fmtid="{D5CDD505-2E9C-101B-9397-08002B2CF9AE}" pid="3" name="KSOProductBuildVer">
    <vt:lpwstr>2052-11.1.0.12358</vt:lpwstr>
  </property>
</Properties>
</file>