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对账!$1:$89</definedName>
  </definedNames>
  <calcPr calcId="144525"/>
</workbook>
</file>

<file path=xl/sharedStrings.xml><?xml version="1.0" encoding="utf-8"?>
<sst xmlns="http://schemas.openxmlformats.org/spreadsheetml/2006/main" count="2869" uniqueCount="926">
  <si>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</si>
  <si>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</si>
  <si>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</si>
  <si>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</si>
  <si>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</si>
  <si>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</si>
  <si>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</si>
  <si>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</si>
  <si>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</si>
  <si>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</si>
  <si>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</si>
  <si>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</si>
  <si>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</si>
  <si>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</si>
  <si>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</si>
  <si>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</si>
  <si>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</si>
  <si>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</si>
  <si>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</si>
  <si>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</si>
  <si>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</si>
  <si>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</si>
  <si>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</si>
  <si>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</si>
  <si>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</si>
  <si>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17939392383	</t>
  </si>
  <si>
    <t>Ctrip</t>
  </si>
  <si>
    <t>正常</t>
  </si>
  <si>
    <t>[曼谷]S15素坤逸酒店(S15 Sukhumvit Hotel)(45699463)</t>
  </si>
  <si>
    <t>豪华房(至少连住2晚及以上)&lt;特惠专享&gt;&lt;双人入住&gt;&lt;双早&gt;</t>
  </si>
  <si>
    <t>CNY</t>
  </si>
  <si>
    <t>Jeon/Dongcheol,Jeon/Dongcheol</t>
  </si>
  <si>
    <t>CA2019220929CNY</t>
  </si>
  <si>
    <t>未提现</t>
  </si>
  <si>
    <t>携程开票</t>
  </si>
  <si>
    <t xml:space="preserve">2552516	</t>
  </si>
  <si>
    <t xml:space="preserve">75580481-1	</t>
  </si>
  <si>
    <t xml:space="preserve">18059777776	</t>
  </si>
  <si>
    <t>[长滩岛]长滩岛帕莱姆海滨度假村(Henann Prime Beach Resort Boracay)(6372666)</t>
  </si>
  <si>
    <t>尊贵房-直通泳池&lt;三人入住&gt;&lt;早餐&gt;</t>
  </si>
  <si>
    <t>Camille Balla/Jehiel,Camille Balla/Jehiel,Camille Balla/Jehiel</t>
  </si>
  <si>
    <t xml:space="preserve">2578004	</t>
  </si>
  <si>
    <t xml:space="preserve">HPM404-670	</t>
  </si>
  <si>
    <t xml:space="preserve">18103940689	</t>
  </si>
  <si>
    <t>[长滩岛]和南恩花园度假酒店(Henann Garden Resort)(5338972)</t>
  </si>
  <si>
    <t>家庭房&lt;四人入住&gt;&lt;特价房&gt;&lt;早餐&gt;</t>
  </si>
  <si>
    <t>Aycardo/Vincent,Aycardo/Vincent,Aycardo/Vincent,Aycardo/Vincent</t>
  </si>
  <si>
    <t xml:space="preserve">2588036	</t>
  </si>
  <si>
    <t xml:space="preserve">	</t>
  </si>
  <si>
    <t>取消</t>
  </si>
  <si>
    <t xml:space="preserve">18377920947	</t>
  </si>
  <si>
    <t>[普吉岛]Travelodge 普吉城镇酒店(Travelodge Phuket Town)(83852850)</t>
  </si>
  <si>
    <t>标准房(连住3晚及以上)&lt;双人入住&gt;&lt;双早&gt;</t>
  </si>
  <si>
    <t>Ariyasap/Keawalee,Ariyasap/Keawalee</t>
  </si>
  <si>
    <t xml:space="preserve">2619309	</t>
  </si>
  <si>
    <t xml:space="preserve">2355	</t>
  </si>
  <si>
    <t xml:space="preserve">18395637956	</t>
  </si>
  <si>
    <t>[曼谷]曼谷湄南河四季酒店 (SHA Plus+)(Four Seasons Hotel Bangkok at Chao Phraya River (SHA Plus+))(57171815)</t>
  </si>
  <si>
    <t>豪华房(至少提前60天预订)&lt;全日特价&gt;&lt;双人入住&gt;&lt;双早&gt;</t>
  </si>
  <si>
    <t>WEI/WEI,PHILIP/CHEW CHIA WAY</t>
  </si>
  <si>
    <t xml:space="preserve">2621230	</t>
  </si>
  <si>
    <t xml:space="preserve">108275	</t>
  </si>
  <si>
    <t xml:space="preserve">18472386922	</t>
  </si>
  <si>
    <t>[新山]希思尔新山酒店(Thistle Johor Bahru)(5624049)</t>
  </si>
  <si>
    <t>海景豪华特大床房(至少连住2晚及以上)&lt;双人入住&gt;&lt;双早&gt;</t>
  </si>
  <si>
    <t>SHAHWAL/SHAHIRAN,SHAHWAL/SHAHIRAN</t>
  </si>
  <si>
    <t xml:space="preserve">2628836	</t>
  </si>
  <si>
    <t xml:space="preserve">4174809	</t>
  </si>
  <si>
    <t xml:space="preserve">18572009496	</t>
  </si>
  <si>
    <t>[曼谷]曼谷香格里拉大酒店 (SHA Extra Plus)(Shangri-La Bangkok)(3243791)</t>
  </si>
  <si>
    <t>香格里拉楼豪华河景特大床房&lt;双人入住&gt;&lt;双早&gt;</t>
  </si>
  <si>
    <t>LI/MENGJIE</t>
  </si>
  <si>
    <t xml:space="preserve">2638523	</t>
  </si>
  <si>
    <t xml:space="preserve">11424944	</t>
  </si>
  <si>
    <t xml:space="preserve">18606553814	</t>
  </si>
  <si>
    <t>[苏梅岛]诺拉布里温泉度假酒店 (SHA Plus+)(Nora Buri Resort &amp; Spa (SHA Plus+))(3668073)</t>
  </si>
  <si>
    <t>海边海景泳池别墅&lt;双人入住&gt;&lt;双早&gt;</t>
  </si>
  <si>
    <t>sagy/miyara,meravrevaia/levi</t>
  </si>
  <si>
    <t xml:space="preserve">2642065	</t>
  </si>
  <si>
    <t xml:space="preserve">63464	</t>
  </si>
  <si>
    <t xml:space="preserve">18700018430	</t>
  </si>
  <si>
    <t>[兰卡威]兰卡威大洋湾豪华度假村酒店(Dayang Bay Resort Langkawi)(28528622)</t>
  </si>
  <si>
    <t>豪华房&lt;双人入住&gt;&lt;特价&gt;&lt;双早&gt;</t>
  </si>
  <si>
    <t>LIM/BOON KEOW</t>
  </si>
  <si>
    <t xml:space="preserve">2650400	</t>
  </si>
  <si>
    <t xml:space="preserve">RV18518	</t>
  </si>
  <si>
    <t xml:space="preserve">18794094835	</t>
  </si>
  <si>
    <t>[巴都丁宜]槟城硬石酒店(Hard Rock Hotel Penang)(4649444)</t>
  </si>
  <si>
    <t>海景豪华房&lt;双人入住&gt;&lt;双早&gt;</t>
  </si>
  <si>
    <t>HAFSHAH BINTI ABD MUTHALIB/HAFSHAH BINTI ABD MUTHALIB</t>
  </si>
  <si>
    <t xml:space="preserve">2659166	</t>
  </si>
  <si>
    <t xml:space="preserve">15655638	</t>
  </si>
  <si>
    <t xml:space="preserve">18851732187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</si>
  <si>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</si>
  <si>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</si>
  <si>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ONG/MING JUN ANDRE,KOSASIH/JENNIE</t>
  </si>
  <si>
    <t xml:space="preserve">2665163	</t>
  </si>
  <si>
    <t xml:space="preserve">227327	</t>
  </si>
  <si>
    <t xml:space="preserve">18851897183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</si>
  <si>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</si>
  <si>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带阳台(至少连住2晚及以上)&lt;双人入住&gt;&lt;不适用泰国客人&gt;&lt;双早&gt;</t>
  </si>
  <si>
    <t>LI/RUOXI,Zhang/Simeng</t>
  </si>
  <si>
    <t xml:space="preserve">2665222	</t>
  </si>
  <si>
    <t xml:space="preserve">288521	</t>
  </si>
  <si>
    <t xml:space="preserve">18875152434	</t>
  </si>
  <si>
    <t>[碧瑶]海约翰坎普庄园酒店(The Manor at Camp John Hay)(28356473)</t>
  </si>
  <si>
    <t>园景高级房&lt;特价大促销&gt;&lt;双人入住&gt;&lt;无早&gt;</t>
  </si>
  <si>
    <t>Domingo/Norbert</t>
  </si>
  <si>
    <t xml:space="preserve">2668374	</t>
  </si>
  <si>
    <t xml:space="preserve">160478	</t>
  </si>
  <si>
    <t xml:space="preserve">18902079347	</t>
  </si>
  <si>
    <t>[乔治市]槟城长荣桂冠酒店 (槟城对抗新冠肺炎认证)(Evergreen Laurel Hotel Penang (PenangFightCovid-19 Certified))(28528115)</t>
  </si>
  <si>
    <t>海景豪华双床房&lt;双人入住&gt;&lt;双早&gt;</t>
  </si>
  <si>
    <t>WANG/QIULI,LIM/SOK CHEN</t>
  </si>
  <si>
    <t xml:space="preserve">2671626	</t>
  </si>
  <si>
    <t xml:space="preserve">18918963466	</t>
  </si>
  <si>
    <t>[济州市]斯坦福酒店和度假村(Stanford Hotel &amp; Resort Jeju)(97348527)</t>
  </si>
  <si>
    <t>豪华双床房&lt;三人入住&gt;&lt;无早&gt;</t>
  </si>
  <si>
    <t>KIM/WANJUN,KIM/WANJUN,KIM/WANJUN</t>
  </si>
  <si>
    <t xml:space="preserve">2678889	</t>
  </si>
  <si>
    <t xml:space="preserve">22701618	</t>
  </si>
  <si>
    <t xml:space="preserve">18919152255	</t>
  </si>
  <si>
    <t>[哥打京那巴鲁]格兰迪酒店&amp;度假村(Grandis Hotels and Resorts)(4637340)</t>
  </si>
  <si>
    <t>高级房&lt;双人入住&gt;&lt;马来西亚客人专享&gt;&lt;双早&gt;</t>
  </si>
  <si>
    <t>jihye/park</t>
  </si>
  <si>
    <t xml:space="preserve">2679029	</t>
  </si>
  <si>
    <t xml:space="preserve">18920441000	</t>
  </si>
  <si>
    <t>豪华特大床房&lt;双人入住&gt;&lt;双早&gt;</t>
  </si>
  <si>
    <t>fauzi/muhammad,fauzi/muhammad,fauzi/muhammad,fauzi/muhammad</t>
  </si>
  <si>
    <t xml:space="preserve">2680061	</t>
  </si>
  <si>
    <t xml:space="preserve">4185435	</t>
  </si>
  <si>
    <t xml:space="preserve">18920494872	</t>
  </si>
  <si>
    <t>[曼谷]隆齐格兰德中心点酒店 (SHA Plus+)(Grande Centre Point Hotel Ploenchit (SHA Plus+))(28525650)</t>
  </si>
  <si>
    <t>高级阳台特大床房&lt;双人入住&gt;&lt;无早&gt;</t>
  </si>
  <si>
    <t>JIANG/JIHAO</t>
  </si>
  <si>
    <t xml:space="preserve">2680099	</t>
  </si>
  <si>
    <t xml:space="preserve">186278	</t>
  </si>
  <si>
    <t xml:space="preserve">18920974454	</t>
  </si>
  <si>
    <t>海景豪华特大床房&lt;双人入住&gt;&lt;双早&gt;</t>
  </si>
  <si>
    <t>OMARUDDIN/ZAMILA</t>
  </si>
  <si>
    <t xml:space="preserve">2680495	</t>
  </si>
  <si>
    <t xml:space="preserve">22090654185	</t>
  </si>
  <si>
    <t xml:space="preserve">18926305330	</t>
  </si>
  <si>
    <t>高级阳台特大床房&lt;双人入住&gt;&lt;双早&gt;</t>
  </si>
  <si>
    <t>Thum/Chun Teng,Thum/POH WENG</t>
  </si>
  <si>
    <t xml:space="preserve">2681355	</t>
  </si>
  <si>
    <t xml:space="preserve">186388	</t>
  </si>
  <si>
    <t xml:space="preserve">18943819941	</t>
  </si>
  <si>
    <t>[普吉岛]普吉岛西奈奢华酒店(SHA Extra Plus)(Sinae Phuket Luxury Hotel(SHA Extra Plus))(86107074)</t>
  </si>
  <si>
    <t>泳池一室别墅&lt;特惠专享&gt;&lt;双人入住&gt;&lt;双早&gt;</t>
  </si>
  <si>
    <t>chan/chun wah</t>
  </si>
  <si>
    <t xml:space="preserve">2683930	</t>
  </si>
  <si>
    <t xml:space="preserve">18943825755	</t>
  </si>
  <si>
    <t>泳池一室别墅&lt;特惠专享&gt;&lt;三人入住&gt;&lt;早餐&gt;</t>
  </si>
  <si>
    <t>Yip/Ka King</t>
  </si>
  <si>
    <t xml:space="preserve">2683931	</t>
  </si>
  <si>
    <t xml:space="preserve">6380	</t>
  </si>
  <si>
    <t xml:space="preserve">18948936541	</t>
  </si>
  <si>
    <t>[首尔]千禧希尔顿首尔酒店(Millennium Hilton Seoul)(2331997)</t>
  </si>
  <si>
    <t>山景行政特大床房&lt;双人入住&gt;&lt;无早&gt;</t>
  </si>
  <si>
    <t>JANG/MI</t>
  </si>
  <si>
    <t xml:space="preserve">2686719	</t>
  </si>
  <si>
    <t xml:space="preserve">18948957398	</t>
  </si>
  <si>
    <t>JANG/SANGCHEOL</t>
  </si>
  <si>
    <t xml:space="preserve">2686726	</t>
  </si>
  <si>
    <t xml:space="preserve">18958565641	</t>
  </si>
  <si>
    <t>[曼谷]曼谷素坤逸十一酒店 (SHA Extra Plus)(Eleven Hotel Bangkok Sukhumvit 11 (SHA Extra Plus))(96059687)</t>
  </si>
  <si>
    <t>DAS DALAL/SUBRATA,DAS DALAL/SUBRATA</t>
  </si>
  <si>
    <t xml:space="preserve">2691180	</t>
  </si>
  <si>
    <t xml:space="preserve">26772	</t>
  </si>
  <si>
    <t xml:space="preserve">18959021226	</t>
  </si>
  <si>
    <t>豪华双床房(至少连住2晚及以上)&lt;今日特价 &gt;&lt;双人入住&gt;&lt;适用于除泰国的亚洲客人&gt;&lt;双早&gt;</t>
  </si>
  <si>
    <t>PHANG/LEE WEN TRICIA,TAN/XUAN EN ASHLEY</t>
  </si>
  <si>
    <t xml:space="preserve">2691318	</t>
  </si>
  <si>
    <t xml:space="preserve">229345	</t>
  </si>
  <si>
    <t xml:space="preserve">18959050297	</t>
  </si>
  <si>
    <t>豪华特大床房(至少连住2晚及以上)&lt;今日特价 &gt;&lt;双人入住&gt;&lt;适用于除泰国的亚洲客人&gt;&lt;双早&gt;</t>
  </si>
  <si>
    <t>TAN/YEOW PAUL</t>
  </si>
  <si>
    <t xml:space="preserve">2691319	</t>
  </si>
  <si>
    <t xml:space="preserve">229347	</t>
  </si>
  <si>
    <t xml:space="preserve">21005269448	</t>
  </si>
  <si>
    <t>天际泳池别墅&lt;特惠专享&gt;&lt;双人入住&gt;&lt;双早&gt;</t>
  </si>
  <si>
    <t>HUANG/JINGXIAN</t>
  </si>
  <si>
    <t xml:space="preserve">2691627	</t>
  </si>
  <si>
    <t xml:space="preserve">7049	</t>
  </si>
  <si>
    <t xml:space="preserve">21010270759	</t>
  </si>
  <si>
    <t>[曼谷]曼谷素坤逸11纸牌屋酒店(Solitaire Bangkok Sukhumvit 11)(28525677)</t>
  </si>
  <si>
    <t>豪华房(至少连住2晚及以上)&lt;双人入住&gt;&lt;无早&gt;</t>
  </si>
  <si>
    <t>LIM/SING LING,LIM/SING LING,LIM/SING LING,LIM/SING LING</t>
  </si>
  <si>
    <t xml:space="preserve">2691972	</t>
  </si>
  <si>
    <t xml:space="preserve">110874	</t>
  </si>
  <si>
    <t xml:space="preserve">21010626898	</t>
  </si>
  <si>
    <t>[科伦]科伦艾尔里奥阿玛酒店(El Rio y Mar Resort)(97294267)</t>
  </si>
  <si>
    <t>自然小屋&lt;特价大促销&gt;&lt;三人入住&gt;&lt;早餐&gt;</t>
  </si>
  <si>
    <t>Samonte/Oliver,Samonte/Oliver,Samonte/Oliver</t>
  </si>
  <si>
    <t xml:space="preserve">2692031	</t>
  </si>
  <si>
    <t xml:space="preserve">34374439	</t>
  </si>
  <si>
    <t xml:space="preserve">21019789018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</si>
  <si>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</si>
  <si>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</si>
  <si>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CHEN/XIAOJIE</t>
  </si>
  <si>
    <t xml:space="preserve">2693068	</t>
  </si>
  <si>
    <t xml:space="preserve">53455355	</t>
  </si>
  <si>
    <t xml:space="preserve">21025722585	</t>
  </si>
  <si>
    <t>上下铺家庭房&lt;四人入住&gt;&lt;早餐&gt;</t>
  </si>
  <si>
    <t>YAM/YEKCHY</t>
  </si>
  <si>
    <t xml:space="preserve">2694038	</t>
  </si>
  <si>
    <t xml:space="preserve">26831	</t>
  </si>
  <si>
    <t xml:space="preserve">21043027528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</si>
  <si>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</si>
  <si>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</si>
  <si>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ZAGARIA /FRANCESCO</t>
  </si>
  <si>
    <t xml:space="preserve">2697277	</t>
  </si>
  <si>
    <t xml:space="preserve">24953836	</t>
  </si>
  <si>
    <t xml:space="preserve">21043842557	</t>
  </si>
  <si>
    <t>甄选1张特大床房(至少连住2晚及以上)&lt;特惠专享&gt;&lt;双人入住&gt;&lt;双早&gt;</t>
  </si>
  <si>
    <t>ZAGARIA/Cristoforo</t>
  </si>
  <si>
    <t xml:space="preserve">2697424	</t>
  </si>
  <si>
    <t xml:space="preserve">27290570	</t>
  </si>
  <si>
    <t xml:space="preserve">21043865722	</t>
  </si>
  <si>
    <t>基础房(至少连住2晚及以上)&lt;特惠专享&gt;&lt;双人入住&gt;&lt;双早&gt;</t>
  </si>
  <si>
    <t>ZAGARIA/Francesco</t>
  </si>
  <si>
    <t xml:space="preserve">2697432	</t>
  </si>
  <si>
    <t xml:space="preserve">25476325	</t>
  </si>
  <si>
    <t xml:space="preserve">21044646376	</t>
  </si>
  <si>
    <t>[哥打京那巴鲁]哥打京那巴鲁元明大酒店(Ming Garden Hotel &amp; Residences Kota Kinabalu)(5281385)</t>
  </si>
  <si>
    <t>行政套房&lt;双人入住&gt;&lt;双早&gt;</t>
  </si>
  <si>
    <t>HAN/SUNGKOOK</t>
  </si>
  <si>
    <t xml:space="preserve">2697586	</t>
  </si>
  <si>
    <t xml:space="preserve">8554362	</t>
  </si>
  <si>
    <t xml:space="preserve">21044651259	</t>
  </si>
  <si>
    <t>[新山]新山凯贝丽酒店式服务公寓(Capri by Fraser Johor Bahru)(90558946)</t>
  </si>
  <si>
    <t>豪华双床一室房&lt;双人入住&gt;&lt;双早&gt;</t>
  </si>
  <si>
    <t>Pek/Wen Margaret</t>
  </si>
  <si>
    <t xml:space="preserve">2697588	</t>
  </si>
  <si>
    <t xml:space="preserve">47794828-1	</t>
  </si>
  <si>
    <t xml:space="preserve">21064306410	</t>
  </si>
  <si>
    <t>[曼谷]曼谷铂尔曼G酒店 （SHA Extra Plus）(Pullman Bangkok Hotel G（SHA Extra Plus）)(2497067)</t>
  </si>
  <si>
    <t>G豪华房(至少连住2晚及以上)&lt;双人入住&gt;&lt;双早&gt;</t>
  </si>
  <si>
    <t>Luk/Tat Hei</t>
  </si>
  <si>
    <t xml:space="preserve">2698205	</t>
  </si>
  <si>
    <t xml:space="preserve">912313	</t>
  </si>
  <si>
    <t xml:space="preserve">21079007945	</t>
  </si>
  <si>
    <t>[曼谷]奇德伦中心酒店 (SHA Extra Plus)(Centre Point Chidlom (SHA Extra Plus))(5448526)</t>
  </si>
  <si>
    <t>豪华房&lt;双人入住&gt;&lt;限量抢购&gt;&lt;双早&gt;</t>
  </si>
  <si>
    <t>Naweera/Rapheephan,Naweera/Rapheephan</t>
  </si>
  <si>
    <t xml:space="preserve">2698962	</t>
  </si>
  <si>
    <t xml:space="preserve">1501958	</t>
  </si>
  <si>
    <t xml:space="preserve">21080564050	</t>
  </si>
  <si>
    <t>绿肺景尊贵1张特大床房(至少连住2晚及以上)&lt;特惠专享&gt;&lt;双人入住&gt;&lt;双早&gt;</t>
  </si>
  <si>
    <t>CHEN/XIAOLING</t>
  </si>
  <si>
    <t xml:space="preserve">2699035	</t>
  </si>
  <si>
    <t xml:space="preserve">41728225	</t>
  </si>
  <si>
    <t xml:space="preserve">21083952969	</t>
  </si>
  <si>
    <t>[合艾]合艾盛泰乐酒店(SHA Extra Plus)(Centara Hotel Hat Yai(SHA Extra Plus))(5535789)</t>
  </si>
  <si>
    <t>豪华特大床房&lt;今日特价 &gt;&lt;双人入住&gt;&lt;适用于除泰国的亚洲客人&gt;&lt;双早&gt;</t>
  </si>
  <si>
    <t>Khoo/May Yin</t>
  </si>
  <si>
    <t xml:space="preserve">2699284	</t>
  </si>
  <si>
    <t xml:space="preserve">213617722	</t>
  </si>
  <si>
    <t xml:space="preserve">21094731933	</t>
  </si>
  <si>
    <t>[曼谷]曼谷拉查丹利中心酒店  (SHA Plus+)(Grande Centre Point Hotel Ratchadamri Bangkok  (SHA Plus+))(2497052)</t>
  </si>
  <si>
    <t>经典高级套房&lt;特惠专享&gt;&lt;双人入住&gt;&lt;无早&gt;</t>
  </si>
  <si>
    <t>Khun/Narath</t>
  </si>
  <si>
    <t xml:space="preserve">2700185	</t>
  </si>
  <si>
    <t xml:space="preserve">323171	</t>
  </si>
  <si>
    <t xml:space="preserve">21096020781	</t>
  </si>
  <si>
    <t>高级房(至少连住2晚及以上)&lt;今日特价 &gt;&lt;双人入住&gt;&lt;适用于除泰国的亚洲客人&gt;&lt;双早&gt;</t>
  </si>
  <si>
    <t>TAK/TAKKEUNG</t>
  </si>
  <si>
    <t xml:space="preserve">2700287	</t>
  </si>
  <si>
    <t xml:space="preserve">229920	</t>
  </si>
  <si>
    <t xml:space="preserve">21097985156	</t>
  </si>
  <si>
    <t>HASSAN/SHAFANA</t>
  </si>
  <si>
    <t xml:space="preserve">2700462	</t>
  </si>
  <si>
    <t xml:space="preserve">213765849	</t>
  </si>
  <si>
    <t xml:space="preserve">21104336683	</t>
  </si>
  <si>
    <t>香格里拉楼豪华河景双床房&lt;双人入住&gt;&lt;双早&gt;</t>
  </si>
  <si>
    <t>CUI/JINSHI,CUI/JUNHUA</t>
  </si>
  <si>
    <t xml:space="preserve">2700954	</t>
  </si>
  <si>
    <t xml:space="preserve">11443244	</t>
  </si>
  <si>
    <t xml:space="preserve">21105272980	</t>
  </si>
  <si>
    <t>[Khok Kloi]纳泰海滩水疗度假村 (SHA Plus+)(Natai Beach Resort and Spa (SHA Plus+))(96521236)</t>
  </si>
  <si>
    <t>海滩房&lt;双人入住&gt;&lt;双早&gt;</t>
  </si>
  <si>
    <t>Syed/Nabeel,Syed/Nabeel,Syed/Nabeel,Syed/Nabeel</t>
  </si>
  <si>
    <t xml:space="preserve">2701174	</t>
  </si>
  <si>
    <t xml:space="preserve">213917662	</t>
  </si>
  <si>
    <t xml:space="preserve">21106198040	</t>
  </si>
  <si>
    <t>[曼谷]曼谷京华大酒店 (SHA Plus+)(Hotel Royal Bangkok@Chinatown)(17263358)</t>
  </si>
  <si>
    <t>高级房(无窗)(连住3晚及以上)&lt;双人入住&gt;&lt;无早&gt;</t>
  </si>
  <si>
    <t>HUA/YINBANG</t>
  </si>
  <si>
    <t xml:space="preserve">2701301	</t>
  </si>
  <si>
    <t xml:space="preserve">309413	</t>
  </si>
  <si>
    <t xml:space="preserve">21108221389	</t>
  </si>
  <si>
    <t>[努沙再也]双威大盒子酒店(Sunway Hotel Big Box)(91411884)</t>
  </si>
  <si>
    <t>豪华特大床房(至少连住2晚及以上)&lt;双人入住&gt;&lt;双早&gt;</t>
  </si>
  <si>
    <t>ONG/HUI LENG</t>
  </si>
  <si>
    <t xml:space="preserve">2701617	</t>
  </si>
  <si>
    <t xml:space="preserve">50497	</t>
  </si>
  <si>
    <t>过时取消</t>
  </si>
  <si>
    <t xml:space="preserve">21110282652	</t>
  </si>
  <si>
    <t>SCARTH/IAN</t>
  </si>
  <si>
    <t xml:space="preserve">2701902	</t>
  </si>
  <si>
    <t xml:space="preserve">50595	</t>
  </si>
  <si>
    <t xml:space="preserve">21112975519	</t>
  </si>
  <si>
    <t>豪华特大床一室房&lt;双人入住&gt;&lt;双早&gt;</t>
  </si>
  <si>
    <t>LAI/VALMOND</t>
  </si>
  <si>
    <t xml:space="preserve">2702271	</t>
  </si>
  <si>
    <t xml:space="preserve">38713386-1	</t>
  </si>
  <si>
    <t xml:space="preserve">21114116262	</t>
  </si>
  <si>
    <t>[曼谷]索菲特曼谷素坤逸酒店(Sofitel Bangkok Sukhumvit)(4119444)</t>
  </si>
  <si>
    <t>奢华特大床房(至少连住2晚及以上)&lt;双人入住&gt;&lt;不适用于泰国和韩国市场&gt;&lt;双早&gt;</t>
  </si>
  <si>
    <t>Leleu/Julien</t>
  </si>
  <si>
    <t xml:space="preserve">2702427	</t>
  </si>
  <si>
    <t xml:space="preserve">928690	</t>
  </si>
  <si>
    <t xml:space="preserve">21117257561	</t>
  </si>
  <si>
    <t>[普吉岛]芭东拉弗洛拉度假酒店 (SHA Extra Plus)(La Flora Resort Patong (SHA Extra Plus))(3627902)</t>
  </si>
  <si>
    <t>池景豪华房(连住3晚及以上)&lt;特惠专享&gt;&lt;双人入住&gt;&lt;双早&gt;</t>
  </si>
  <si>
    <t>JAVIER/RYAN CORONEL,ALGADRI/SYED HASSAN BIN IDRUS</t>
  </si>
  <si>
    <t xml:space="preserve">2703013	</t>
  </si>
  <si>
    <t xml:space="preserve">173336	</t>
  </si>
  <si>
    <t xml:space="preserve">21118208457	</t>
  </si>
  <si>
    <t>[曼谷]曼谷铂尔曼皇权酒店 (SHA Plus+)(Pullman Bangkok King Power)(1586177)</t>
  </si>
  <si>
    <t>高级房&lt;今日特价 &gt;&lt;双人入住&gt;&lt;不适用泰国客人&gt;&lt;无早&gt;</t>
  </si>
  <si>
    <t>JUNG/SIA,KIM/JEONG HWAN</t>
  </si>
  <si>
    <t xml:space="preserve">2703158	</t>
  </si>
  <si>
    <t xml:space="preserve">21118765112	</t>
  </si>
  <si>
    <t>[梭桃邑县]芭提雅最佳西方至尊海湾酒店 (SHA Extra Plus)(Best Western Premier Bayphere Pattaya (SHA Extra Plus))(97721853)</t>
  </si>
  <si>
    <t>高级房(连住3晚及以上)&lt;双人入住&gt;&lt;双早&gt;</t>
  </si>
  <si>
    <t>mengjun/jiang,lin/lu</t>
  </si>
  <si>
    <t xml:space="preserve">2703225	</t>
  </si>
  <si>
    <t xml:space="preserve">BK018905	</t>
  </si>
  <si>
    <t xml:space="preserve">21121504607	</t>
  </si>
  <si>
    <t>[吉隆坡]辉盛凯贝丽(Capri by Fraser Bukit Bintang)(88638672)</t>
  </si>
  <si>
    <t>尊贵一室房&lt;双人入住&gt;&lt;双早&gt;</t>
  </si>
  <si>
    <t>SALAMUN/ERNI SALIZA</t>
  </si>
  <si>
    <t xml:space="preserve">2703620	</t>
  </si>
  <si>
    <t xml:space="preserve">21122854455	</t>
  </si>
  <si>
    <t>高级房(至少连住2晚及以上)&lt;双人入住&gt;&lt;双早&gt;</t>
  </si>
  <si>
    <t>santadusit/pannamas,santadusit/pannamas</t>
  </si>
  <si>
    <t xml:space="preserve">2703810	</t>
  </si>
  <si>
    <t xml:space="preserve">BK018928	</t>
  </si>
  <si>
    <t xml:space="preserve">21123625800	</t>
  </si>
  <si>
    <t>[普吉岛]日落海滩度假酒店 (SHA Extra Plus)(Sunset Beach Resort (SHA Extra Plus))(98503081)</t>
  </si>
  <si>
    <t>高级房&lt;双人入住&gt;&lt;无早&gt;</t>
  </si>
  <si>
    <t>Albishi/Ziyad,Albishi/Ziyad,Albishi/Ziyad,Albishi/Ziyad,Albishi/Ziyad</t>
  </si>
  <si>
    <t xml:space="preserve">2703926	</t>
  </si>
  <si>
    <t xml:space="preserve">21124441065	</t>
  </si>
  <si>
    <t>[曼谷]曼谷利特酒店 (SHA Extra Plus)(LiT BANGKOK Hotel)(3799511)</t>
  </si>
  <si>
    <t>不同温度特大床房&lt;特惠专享&gt;&lt;双人入住&gt;&lt;双早&gt;</t>
  </si>
  <si>
    <t>Casola/Mario,Casola/Mario</t>
  </si>
  <si>
    <t xml:space="preserve">2704066	</t>
  </si>
  <si>
    <t xml:space="preserve">5163	</t>
  </si>
  <si>
    <t xml:space="preserve">21125111373	</t>
  </si>
  <si>
    <t>[努沙再也]新山青松度假村(Pinetree Marina Resort)(95225662)</t>
  </si>
  <si>
    <t>两卧室行政房(至少连住2晚及以上)&lt;四人入住&gt;&lt;早餐&gt;</t>
  </si>
  <si>
    <t>Masuaud/Zaffrul Zulkarnain Aziz</t>
  </si>
  <si>
    <t xml:space="preserve">2704189	</t>
  </si>
  <si>
    <t xml:space="preserve">103664	</t>
  </si>
  <si>
    <t xml:space="preserve">21127614854	</t>
  </si>
  <si>
    <t>一卧室豪华房&lt;双人入住&gt;&lt;特价&gt;&lt;双早&gt;</t>
  </si>
  <si>
    <t>Hairul Hasiff Abu Talib/Mohd,Hairul Hasiff Abu Talib/Mohd</t>
  </si>
  <si>
    <t xml:space="preserve">2704634	</t>
  </si>
  <si>
    <t xml:space="preserve">acknowledge	</t>
  </si>
  <si>
    <t xml:space="preserve">21127884129	</t>
  </si>
  <si>
    <t>[曼谷]曼谷苏阁索酒店 (SHA Plus+)(The Sukosol Hotel Bangkok (SHA Plus+))(3627909)</t>
  </si>
  <si>
    <t>豪华房&lt;双人入住&gt;&lt;不适用泰国客人&gt;&lt;双早&gt;</t>
  </si>
  <si>
    <t>HU/KAICHUN,ZHENG/HUALING</t>
  </si>
  <si>
    <t xml:space="preserve">2704684	</t>
  </si>
  <si>
    <t xml:space="preserve">2546472	</t>
  </si>
  <si>
    <t xml:space="preserve">21130907045	</t>
  </si>
  <si>
    <t>俱乐部米列西姆奢华特大床房&lt;双人入住&gt;&lt;不适用于泰国和韩国市场&gt;&lt;双早&gt;</t>
  </si>
  <si>
    <t>GU/CHENG</t>
  </si>
  <si>
    <t xml:space="preserve">2705265	</t>
  </si>
  <si>
    <t xml:space="preserve">928918	</t>
  </si>
  <si>
    <t xml:space="preserve">21131302666	</t>
  </si>
  <si>
    <t>LAU/AMUS CHUN HEI</t>
  </si>
  <si>
    <t xml:space="preserve">2705337	</t>
  </si>
  <si>
    <t xml:space="preserve">46357587	</t>
  </si>
  <si>
    <t xml:space="preserve">21131687335	</t>
  </si>
  <si>
    <t>[曼谷]曼谷辛德霍恩凯宾斯基(Sindhorn Kempinski Bangkok)(92930805)</t>
  </si>
  <si>
    <t>行政套房(至少连住2晚及以上)&lt;今日特价 &gt;&lt;双人入住&gt;&lt;仅适用亚洲客人&gt;&lt;双早&gt;&lt;新酒店礼盒&gt;</t>
  </si>
  <si>
    <t>ZHENG/YANG,HUANG/XIAOWEI</t>
  </si>
  <si>
    <t xml:space="preserve">2705427	</t>
  </si>
  <si>
    <t xml:space="preserve">21132062993	</t>
  </si>
  <si>
    <t>[曼谷]康帕斯酒店集团曼谷欧陆酒店(The Continent Hotel Bangkok by Compass Hospitality)(28689891)</t>
  </si>
  <si>
    <t>豪华房(至少连住2晚及以上)&lt;特惠专享&gt;&lt;双人入住&gt;&lt;无早&gt;</t>
  </si>
  <si>
    <t>LAU/PUI KITERIC</t>
  </si>
  <si>
    <t xml:space="preserve">2705500	</t>
  </si>
  <si>
    <t xml:space="preserve">TCH007090	</t>
  </si>
  <si>
    <t xml:space="preserve">21132248824	</t>
  </si>
  <si>
    <t>豪华房&lt;双人入住&gt;&lt;双早&gt;</t>
  </si>
  <si>
    <t>KARMAN/NOR AMANINA</t>
  </si>
  <si>
    <t xml:space="preserve">2705542	</t>
  </si>
  <si>
    <t xml:space="preserve">8555559	</t>
  </si>
  <si>
    <t xml:space="preserve">21132503886	</t>
  </si>
  <si>
    <t>[迪拜]迪拜温德姆爵怡酒店(TRYP by Wyndham Dubai)(98321326)</t>
  </si>
  <si>
    <t>TRYP房&lt;双人入住&gt;&lt;预付&gt;&lt;双早&gt;</t>
  </si>
  <si>
    <t>Raza/Muhammad</t>
  </si>
  <si>
    <t xml:space="preserve">2705584	</t>
  </si>
  <si>
    <t xml:space="preserve">21133173389	</t>
  </si>
  <si>
    <t>不同程度房&lt;特惠&gt;&lt;双人入住&gt;&lt;无早&gt;</t>
  </si>
  <si>
    <t>James/Squires</t>
  </si>
  <si>
    <t xml:space="preserve">2705663	</t>
  </si>
  <si>
    <t xml:space="preserve">5200	</t>
  </si>
  <si>
    <t xml:space="preserve">21133548662	</t>
  </si>
  <si>
    <t>SALASA/SYAHMAH HAMIZAH</t>
  </si>
  <si>
    <t xml:space="preserve">2705702	</t>
  </si>
  <si>
    <t xml:space="preserve">8555668	</t>
  </si>
  <si>
    <t xml:space="preserve">21135447716	</t>
  </si>
  <si>
    <t>[曼谷]曼谷素坤逸11号巷美居酒店(Mercure Bangkok Sukhumvit 11)(17527600)</t>
  </si>
  <si>
    <t>豪华特大床房带浴缸(至少连住2晚及以上)&lt;双人入住&gt;&lt;不适用于泰国和韩国市场&gt;&lt;双早&gt;</t>
  </si>
  <si>
    <t>WONG/YIK CHIN</t>
  </si>
  <si>
    <t xml:space="preserve">2705984	</t>
  </si>
  <si>
    <t xml:space="preserve">289096	</t>
  </si>
  <si>
    <t xml:space="preserve">21136262176	</t>
  </si>
  <si>
    <t>[哥打京那巴鲁]灵狮铂金酒店(Lintas Platinum Hotel)(99790378)</t>
  </si>
  <si>
    <t>豪华双床房&lt;双人入住&gt;&lt;双早&gt;</t>
  </si>
  <si>
    <t>Bin Roslan/Helmie,Bin Roslan/Helmie</t>
  </si>
  <si>
    <t xml:space="preserve">2706160	</t>
  </si>
  <si>
    <t xml:space="preserve">99561	</t>
  </si>
  <si>
    <t xml:space="preserve">21137802232	</t>
  </si>
  <si>
    <t>不同程度房&lt;特惠&gt;&lt;双人入住&gt;&lt;双早&gt;</t>
  </si>
  <si>
    <t>Alzahrani/Adnan</t>
  </si>
  <si>
    <t xml:space="preserve">2706584	</t>
  </si>
  <si>
    <t xml:space="preserve">5210	</t>
  </si>
  <si>
    <t xml:space="preserve">21138381404	</t>
  </si>
  <si>
    <t>[丹戎本雅]槟城火烈鸟海滩酒店(Flamingo Hotel by The Beach, Penang)(5253402)</t>
  </si>
  <si>
    <t>山景豪华双床房&lt;今日特价 &gt;&lt;双人入住&gt;&lt;双早&gt;</t>
  </si>
  <si>
    <t>Chee/Seng Siew</t>
  </si>
  <si>
    <t xml:space="preserve">2706698	</t>
  </si>
  <si>
    <t xml:space="preserve">371846	</t>
  </si>
  <si>
    <t xml:space="preserve">21138798686	</t>
  </si>
  <si>
    <t>池景豪华房&lt;特惠专享&gt;&lt;双人入住&gt;&lt;双早&gt;</t>
  </si>
  <si>
    <t>Jain/Timple</t>
  </si>
  <si>
    <t xml:space="preserve">2706806	</t>
  </si>
  <si>
    <t xml:space="preserve">173376	</t>
  </si>
  <si>
    <t xml:space="preserve">21139866060	</t>
  </si>
  <si>
    <t>[邦帕利]盖特43机场酒店 (SHA Plus+)(Gate43 Airport Hotel (SHA Plus+))(95453304)</t>
  </si>
  <si>
    <t>池景豪华特大床房&lt;双人入住&gt;&lt;无早&gt;</t>
  </si>
  <si>
    <t>Mayti/Matakan,Mayti/Matakan</t>
  </si>
  <si>
    <t xml:space="preserve">2707025	</t>
  </si>
  <si>
    <t xml:space="preserve">acknowledged	</t>
  </si>
  <si>
    <t xml:space="preserve">21140628514	</t>
  </si>
  <si>
    <t>[曼谷]优本纳沙通(Urbana Sathorn, Bangkok)(5025085)</t>
  </si>
  <si>
    <t>一卧室豪华房&lt;超值特惠&gt;&lt;双人入住&gt;&lt;无早&gt;</t>
  </si>
  <si>
    <t>wang/renfu</t>
  </si>
  <si>
    <t xml:space="preserve">2707196	</t>
  </si>
  <si>
    <t xml:space="preserve">4555081435954	</t>
  </si>
  <si>
    <t xml:space="preserve">21141965579	</t>
  </si>
  <si>
    <t>SHAMSUL/KHAMIS</t>
  </si>
  <si>
    <t xml:space="preserve">2707488	</t>
  </si>
  <si>
    <t xml:space="preserve">22092468857	</t>
  </si>
  <si>
    <t xml:space="preserve">21145515583	</t>
  </si>
  <si>
    <t>豪华双床房&lt;双人入住&gt;&lt;不适用于泰国和韩国市场&gt;&lt;双早&gt;</t>
  </si>
  <si>
    <t>zhu/cheng</t>
  </si>
  <si>
    <t xml:space="preserve">2708163	</t>
  </si>
  <si>
    <t xml:space="preserve">992337	</t>
  </si>
  <si>
    <t xml:space="preserve">21145615033	</t>
  </si>
  <si>
    <t>香格里拉楼豪华双床房&lt;双人入住&gt;&lt;双早&gt;</t>
  </si>
  <si>
    <t>OLLQUIST/NILS</t>
  </si>
  <si>
    <t xml:space="preserve">2708176	</t>
  </si>
  <si>
    <t xml:space="preserve">11444373	</t>
  </si>
  <si>
    <t xml:space="preserve">21146208156	</t>
  </si>
  <si>
    <t>豪华特大床房&lt;双人入住&gt;&lt;无早&gt;</t>
  </si>
  <si>
    <t>CHEN/JUNJIE</t>
  </si>
  <si>
    <t xml:space="preserve">2708275	</t>
  </si>
  <si>
    <t xml:space="preserve">122763	</t>
  </si>
  <si>
    <t xml:space="preserve">21146209024	</t>
  </si>
  <si>
    <t>城景高级房&lt;特惠&gt;&lt;双人入住&gt;&lt;双早&gt;</t>
  </si>
  <si>
    <t>FANG/Zhi</t>
  </si>
  <si>
    <t xml:space="preserve">2708276	</t>
  </si>
  <si>
    <t xml:space="preserve">22092560970	</t>
  </si>
  <si>
    <t xml:space="preserve">21146819762	</t>
  </si>
  <si>
    <t>CHEN/JIANJIN,chueng/kityee</t>
  </si>
  <si>
    <t xml:space="preserve">2708402	</t>
  </si>
  <si>
    <t xml:space="preserve">2547382	</t>
  </si>
  <si>
    <t xml:space="preserve">21147648473	</t>
  </si>
  <si>
    <t>[曼谷]盛泰澜曼谷拉普崂中央广场酒店 (SHA Plus+)(Centara Grand at Central Plaza Ladprao Bangkok)(4955368)</t>
  </si>
  <si>
    <t>ZHANG/SUXIA</t>
  </si>
  <si>
    <t xml:space="preserve">2708558	</t>
  </si>
  <si>
    <t xml:space="preserve">215018702	</t>
  </si>
  <si>
    <t xml:space="preserve">21148122944	</t>
  </si>
  <si>
    <t>[曼谷]沙吞阿曼达酒店 (SHA Plus+)(Amanta Hotel &amp; Residence Sathorn (SHA Plus+))(96295168)</t>
  </si>
  <si>
    <t>豪华一卧房&lt;双人入住&gt;&lt;无早&gt;</t>
  </si>
  <si>
    <t>Federspiel/Harald,Federspiel/Harald</t>
  </si>
  <si>
    <t xml:space="preserve">2708613	</t>
  </si>
  <si>
    <t xml:space="preserve">58048988-1	</t>
  </si>
  <si>
    <t xml:space="preserve">21148428923	</t>
  </si>
  <si>
    <t>[普吉岛]普吉岛巴东海滩天空景观度假村 (SHA Extra Plus)(Skyview Resort Phuket Patong Beach (SHA Extra Plus))(98485609)</t>
  </si>
  <si>
    <t>芭东日落房&lt;双人入住&gt;&lt;双早&gt;</t>
  </si>
  <si>
    <t>Deol/Satwant</t>
  </si>
  <si>
    <t xml:space="preserve">2708710	</t>
  </si>
  <si>
    <t xml:space="preserve">600679171	</t>
  </si>
  <si>
    <t xml:space="preserve">18908059269	</t>
  </si>
  <si>
    <t>调整</t>
  </si>
  <si>
    <t>[乔治市]槟城温宝利酒店 (槟城对抗新冠肺炎认证)(The Wembley – A St Giles Hotel, Penang)(5159731)</t>
  </si>
  <si>
    <t>Ahmad Sayuti/Nor Syuwari</t>
  </si>
  <si>
    <t>，</t>
  </si>
  <si>
    <t>本期扣款15元</t>
  </si>
  <si>
    <t xml:space="preserve"> 特殊要求:18093253940修改日期补款单。</t>
  </si>
  <si>
    <t>本期收回52.51元</t>
  </si>
  <si>
    <t>A220929101734481</t>
  </si>
  <si>
    <t>A220929101922481</t>
  </si>
  <si>
    <t>CNY / HKD 当前参考汇率: 1.092396629</t>
  </si>
  <si>
    <t>总计：125204.75 CNY/
136773.25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</si>
  <si>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</si>
  <si>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</si>
  <si>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</si>
  <si>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</si>
  <si>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</si>
  <si>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</si>
  <si>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</si>
  <si>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</si>
  <si>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</si>
  <si>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</si>
  <si>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</si>
  <si>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</si>
  <si>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</si>
  <si>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</si>
  <si>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</si>
  <si>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</si>
  <si>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</si>
  <si>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</si>
  <si>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</si>
  <si>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</si>
  <si>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2708710</t>
  </si>
  <si>
    <t>普吉岛巴东海滩天空景观度假村</t>
  </si>
  <si>
    <t>Deol Satwant</t>
  </si>
  <si>
    <t>2022-09-26</t>
  </si>
  <si>
    <t>退房日周结</t>
  </si>
  <si>
    <t>350.00</t>
  </si>
  <si>
    <t>RMB</t>
  </si>
  <si>
    <t>0</t>
  </si>
  <si>
    <t>0.00</t>
  </si>
  <si>
    <t>携程国际直连(DD)</t>
  </si>
  <si>
    <t>01.011174</t>
  </si>
  <si>
    <t>2022-09-25 17:22:25</t>
  </si>
  <si>
    <t>否</t>
  </si>
  <si>
    <t>汇智国际旅游发展有限公司</t>
  </si>
  <si>
    <t>直采</t>
  </si>
  <si>
    <t>泰国</t>
  </si>
  <si>
    <t>2708613</t>
  </si>
  <si>
    <t>沙吞阿曼达酒店</t>
  </si>
  <si>
    <t>Federspiel Harald,Federspiel Harald</t>
  </si>
  <si>
    <t>395.00</t>
  </si>
  <si>
    <t>2022-09-25 16:33:37</t>
  </si>
  <si>
    <t>2708558</t>
  </si>
  <si>
    <t>盛泰澜拉普崂中央广场酒店</t>
  </si>
  <si>
    <t>ZHANG SUXIA</t>
  </si>
  <si>
    <t>455.00</t>
  </si>
  <si>
    <t>2022-09-25 15:26:42</t>
  </si>
  <si>
    <t>2708402</t>
  </si>
  <si>
    <t>曼谷苏阁索酒店</t>
  </si>
  <si>
    <t>CHEN JIANJIN,chueng kityee</t>
  </si>
  <si>
    <t>416.00</t>
  </si>
  <si>
    <t>2022-09-25 13:07:56</t>
  </si>
  <si>
    <t>2708276</t>
  </si>
  <si>
    <t>槟城长荣桂冠酒店</t>
  </si>
  <si>
    <t>FANG Zhi</t>
  </si>
  <si>
    <t>325.00</t>
  </si>
  <si>
    <t>2022-09-26 10:22:01</t>
  </si>
  <si>
    <t>马来西亚</t>
  </si>
  <si>
    <t>2708275</t>
  </si>
  <si>
    <t>曼谷湄南河四季酒店 (SHA Plus+)</t>
  </si>
  <si>
    <t>CHEN JUNJIE</t>
  </si>
  <si>
    <t>2600.00</t>
  </si>
  <si>
    <t>2022-09-25 12:00:32</t>
  </si>
  <si>
    <t>2708176</t>
  </si>
  <si>
    <t>曼谷香格里拉大酒店</t>
  </si>
  <si>
    <t>OLLQUIST NILS</t>
  </si>
  <si>
    <t>950.00</t>
  </si>
  <si>
    <t>2022-09-25 10:11:18</t>
  </si>
  <si>
    <t>2708163</t>
  </si>
  <si>
    <t>曼谷素坤逸11号美居酒店</t>
  </si>
  <si>
    <t>zhu cheng</t>
  </si>
  <si>
    <t>461.00</t>
  </si>
  <si>
    <t>2022-09-25 10:18:13</t>
  </si>
  <si>
    <t>2022-09-24</t>
  </si>
  <si>
    <t>2707488</t>
  </si>
  <si>
    <t>SHAMSUL KHAMIS</t>
  </si>
  <si>
    <t>367.00</t>
  </si>
  <si>
    <t>2022-09-24 21:25:32</t>
  </si>
  <si>
    <t>2707196</t>
  </si>
  <si>
    <t>优本纳沙通</t>
  </si>
  <si>
    <t>wang renfu</t>
  </si>
  <si>
    <t>604.00</t>
  </si>
  <si>
    <t>2022-09-25 00:02:37</t>
  </si>
  <si>
    <t>2707025</t>
  </si>
  <si>
    <t>盖特43机场酒店</t>
  </si>
  <si>
    <t>Mayti Matakan,Mayti Matakan</t>
  </si>
  <si>
    <t>205.00</t>
  </si>
  <si>
    <t>2022-09-24 16:40:59</t>
  </si>
  <si>
    <t>2706806</t>
  </si>
  <si>
    <t>芭东拉弗洛拉度假酒店 (SHA Extra Plus)</t>
  </si>
  <si>
    <t>Jain Timple</t>
  </si>
  <si>
    <t>1563.00</t>
  </si>
  <si>
    <t>2022-09-24 13:51:16</t>
  </si>
  <si>
    <t>2706698</t>
  </si>
  <si>
    <t>槟城火烈鸟海滩酒店</t>
  </si>
  <si>
    <t>Chee Seng Siew</t>
  </si>
  <si>
    <t>892.00</t>
  </si>
  <si>
    <t>2022-09-24 14:17:57</t>
  </si>
  <si>
    <t>2706584</t>
  </si>
  <si>
    <t>曼谷利特酒店</t>
  </si>
  <si>
    <t>Alzahrani Adnan</t>
  </si>
  <si>
    <t>794.00</t>
  </si>
  <si>
    <t>2022-09-24 11:41:42</t>
  </si>
  <si>
    <t>2706160</t>
  </si>
  <si>
    <t>灵狮铂金酒店</t>
  </si>
  <si>
    <t>Bin Roslan Helmie,Bin Roslan Helmie</t>
  </si>
  <si>
    <t>478.00</t>
  </si>
  <si>
    <t>2022-09-24 10:30:38</t>
  </si>
  <si>
    <t>2022-09-23</t>
  </si>
  <si>
    <t>2705984</t>
  </si>
  <si>
    <t>WONG YIK CHIN</t>
  </si>
  <si>
    <t>900.00</t>
  </si>
  <si>
    <t>2022-09-24 11:15:12</t>
  </si>
  <si>
    <t>2705702</t>
  </si>
  <si>
    <t>哥打京那巴鲁元明大酒店</t>
  </si>
  <si>
    <t>SALASA SYAHMAH HAMIZAH</t>
  </si>
  <si>
    <t>253.00</t>
  </si>
  <si>
    <t>2022-09-24 15:38:37</t>
  </si>
  <si>
    <t>2705663</t>
  </si>
  <si>
    <t>James Squires</t>
  </si>
  <si>
    <t>716.00</t>
  </si>
  <si>
    <t>2022-09-24 10:59:49</t>
  </si>
  <si>
    <t>2705584</t>
  </si>
  <si>
    <t>迪拜温德姆爵怡酒店</t>
  </si>
  <si>
    <t>Raza Muhammad</t>
  </si>
  <si>
    <t>729.40</t>
  </si>
  <si>
    <t>2022-09-23 18:30:08</t>
  </si>
  <si>
    <t>直连</t>
  </si>
  <si>
    <t>阿拉伯联合酋长国</t>
  </si>
  <si>
    <t>2705542</t>
  </si>
  <si>
    <t>KARMAN NOR AMANINA</t>
  </si>
  <si>
    <t>2022-09-23 18:37:44</t>
  </si>
  <si>
    <t>2705500</t>
  </si>
  <si>
    <t>康帕斯酒店集团曼谷欧陆酒店</t>
  </si>
  <si>
    <t>LAU PUI KITERIC</t>
  </si>
  <si>
    <t>926.00</t>
  </si>
  <si>
    <t>2022-09-24 17:21:21</t>
  </si>
  <si>
    <t>2705337</t>
  </si>
  <si>
    <t>曼谷金普顿马濑酒店 (SHA Extra Plus)</t>
  </si>
  <si>
    <t>LAU AMUS CHUN HEI</t>
  </si>
  <si>
    <t>2460.00</t>
  </si>
  <si>
    <t>2022-09-23 17:06:58</t>
  </si>
  <si>
    <t>2705265</t>
  </si>
  <si>
    <t>索菲特曼谷素坤逸酒店</t>
  </si>
  <si>
    <t>GU CHENG</t>
  </si>
  <si>
    <t>2052.00</t>
  </si>
  <si>
    <t>2022-09-23 16:34:14</t>
  </si>
  <si>
    <t>2704684</t>
  </si>
  <si>
    <t>HU KAICHUN,ZHENG HUALING</t>
  </si>
  <si>
    <t>2022-09-23 11:36:13</t>
  </si>
  <si>
    <t>2704634</t>
  </si>
  <si>
    <t>新山青松度假村</t>
  </si>
  <si>
    <t>Hairul Hasiff Abu Talib Mohd,Hairul Hasiff Abu Talib Mohd</t>
  </si>
  <si>
    <t>371.00</t>
  </si>
  <si>
    <t>2022-09-25 08:32:29</t>
  </si>
  <si>
    <t>2022-09-22</t>
  </si>
  <si>
    <t>2704189</t>
  </si>
  <si>
    <t>Masuaud Zaffrul Zulkarnain Aziz</t>
  </si>
  <si>
    <t>1192.00</t>
  </si>
  <si>
    <t>2022-09-23 08:18:37</t>
  </si>
  <si>
    <t>2704066</t>
  </si>
  <si>
    <t>Casola Mario,Casola Mario</t>
  </si>
  <si>
    <t>2022-09-23 10:01:50</t>
  </si>
  <si>
    <t>2703810</t>
  </si>
  <si>
    <t>芭提雅最佳西方至尊海湾酒店 (SHA Extra Plus)</t>
  </si>
  <si>
    <t>santadusit pannamas,santadusit pannamas</t>
  </si>
  <si>
    <t>770.00</t>
  </si>
  <si>
    <t>2022-09-22 20:42:56</t>
  </si>
  <si>
    <t>2703620</t>
  </si>
  <si>
    <t>辉盛凯贝丽打</t>
  </si>
  <si>
    <t>SALAMUN ERNI SALIZA</t>
  </si>
  <si>
    <t>680.00</t>
  </si>
  <si>
    <t>2022-09-23 17:17:42</t>
  </si>
  <si>
    <t>2703225</t>
  </si>
  <si>
    <t>mengjun jiang,lin lu</t>
  </si>
  <si>
    <t>1044.00</t>
  </si>
  <si>
    <t>2022-09-22 15:41:09</t>
  </si>
  <si>
    <t>2703013</t>
  </si>
  <si>
    <t>JAVIER RYAN CORONEL,ALGADRI SYED HASSAN BIN IDRUS</t>
  </si>
  <si>
    <t>2175.00</t>
  </si>
  <si>
    <t>2022-09-22 11:55:16</t>
  </si>
  <si>
    <t>2022-09-21</t>
  </si>
  <si>
    <t>2702427</t>
  </si>
  <si>
    <t>Leleu Julien</t>
  </si>
  <si>
    <t>1600.00</t>
  </si>
  <si>
    <t>2022-09-22 10:15:26</t>
  </si>
  <si>
    <t>2702271</t>
  </si>
  <si>
    <t>新山凯贝丽酒店式服务公寓</t>
  </si>
  <si>
    <t>LAI VALMOND</t>
  </si>
  <si>
    <t>570.00</t>
  </si>
  <si>
    <t>2022-09-22 10:19:21</t>
  </si>
  <si>
    <t>18948957398-1</t>
  </si>
  <si>
    <t>2701912</t>
  </si>
  <si>
    <t>千禧希尔顿首尔酒店</t>
  </si>
  <si>
    <t>JANG SANGCHEOL</t>
  </si>
  <si>
    <t>2022-09-21 17:09:35</t>
  </si>
  <si>
    <t>韩国</t>
  </si>
  <si>
    <t>2701902</t>
  </si>
  <si>
    <t>双威大盒子酒店</t>
  </si>
  <si>
    <t>SCARTH IAN</t>
  </si>
  <si>
    <t>1826.00</t>
  </si>
  <si>
    <t>2022-09-22 10:39:35</t>
  </si>
  <si>
    <t>2701617</t>
  </si>
  <si>
    <t>ONG HUI LENG</t>
  </si>
  <si>
    <t>874.00</t>
  </si>
  <si>
    <t>2022-09-21 13:48:35</t>
  </si>
  <si>
    <t>2701301</t>
  </si>
  <si>
    <t>曼谷京华大酒店 (SHA Plus+)</t>
  </si>
  <si>
    <t>HUA YINBANG</t>
  </si>
  <si>
    <t>561.00</t>
  </si>
  <si>
    <t>2022-09-21 10:33:51</t>
  </si>
  <si>
    <t>2701174</t>
  </si>
  <si>
    <t>纳泰海滩水疗度假村</t>
  </si>
  <si>
    <t>Syed Nabeel,Syed Nabeel,Syed Nabeel,Syed Nabeel</t>
  </si>
  <si>
    <t>580.00</t>
  </si>
  <si>
    <t>2022-09-21 13:18:36</t>
  </si>
  <si>
    <t>2700954</t>
  </si>
  <si>
    <t>CUI JINSHI,CUI JUNHUA</t>
  </si>
  <si>
    <t>2220.00</t>
  </si>
  <si>
    <t>2022-09-21 21:33:27</t>
  </si>
  <si>
    <t>2022-09-20</t>
  </si>
  <si>
    <t>2700462</t>
  </si>
  <si>
    <t>合艾盛泰乐酒店</t>
  </si>
  <si>
    <t>HASSAN SHAFANA</t>
  </si>
  <si>
    <t>670.00</t>
  </si>
  <si>
    <t>2022-09-20 18:56:47</t>
  </si>
  <si>
    <t>2700287</t>
  </si>
  <si>
    <t>曼谷盛泰乐水门酒店</t>
  </si>
  <si>
    <t>TAK TAKKEUNG</t>
  </si>
  <si>
    <t>2015.00</t>
  </si>
  <si>
    <t>2022-09-20 15:53:17</t>
  </si>
  <si>
    <t>2700185</t>
  </si>
  <si>
    <t>曼谷拉查丹利中心酒店  (SHA Plus+)</t>
  </si>
  <si>
    <t>Khun Narath</t>
  </si>
  <si>
    <t>1933.00</t>
  </si>
  <si>
    <t>200.00</t>
  </si>
  <si>
    <t>-1733</t>
  </si>
  <si>
    <t>2022-09-20 14:40:49</t>
  </si>
  <si>
    <t>2022-09-19</t>
  </si>
  <si>
    <t>2699284</t>
  </si>
  <si>
    <t>Khoo May Yin</t>
  </si>
  <si>
    <t>335.00</t>
  </si>
  <si>
    <t>2022-09-20 10:39:51</t>
  </si>
  <si>
    <t>2699035</t>
  </si>
  <si>
    <t>CHEN XIAOLING</t>
  </si>
  <si>
    <t>5100.00</t>
  </si>
  <si>
    <t>2022-09-19 20:26:29</t>
  </si>
  <si>
    <t>2698962</t>
  </si>
  <si>
    <t>奇德伦中心酒店 (SHA Extra Plus)</t>
  </si>
  <si>
    <t>Naweera Rapheephan,Naweera Rapheephan</t>
  </si>
  <si>
    <t>1299.00</t>
  </si>
  <si>
    <t>2022-09-19 22:40:28</t>
  </si>
  <si>
    <t>2698205</t>
  </si>
  <si>
    <t>曼谷铂尔曼G酒店</t>
  </si>
  <si>
    <t>Luk Tat Hei</t>
  </si>
  <si>
    <t>1314.00</t>
  </si>
  <si>
    <t>2022-09-19 08:23:32</t>
  </si>
  <si>
    <t>2022-09-18</t>
  </si>
  <si>
    <t>2697588</t>
  </si>
  <si>
    <t>Pek Wen Margaret</t>
  </si>
  <si>
    <t>560.00</t>
  </si>
  <si>
    <t>2022-09-19 09:45:18</t>
  </si>
  <si>
    <t>2697586</t>
  </si>
  <si>
    <t>HAN SUNGKOOK</t>
  </si>
  <si>
    <t>860.00</t>
  </si>
  <si>
    <t>2022-09-19 11:17:22</t>
  </si>
  <si>
    <t>2697432</t>
  </si>
  <si>
    <t>ZAGARIA Francesco</t>
  </si>
  <si>
    <t>8610.00</t>
  </si>
  <si>
    <t>2022-09-18 17:11:06</t>
  </si>
  <si>
    <t>2697424</t>
  </si>
  <si>
    <t>ZAGARIA Cristoforo</t>
  </si>
  <si>
    <t>9450.00</t>
  </si>
  <si>
    <t>2022-09-18 15:55:12</t>
  </si>
  <si>
    <t>2697277</t>
  </si>
  <si>
    <t>ZAGARIA FRANCESCO</t>
  </si>
  <si>
    <t>3690.00</t>
  </si>
  <si>
    <t>2022-09-18 13:26:36</t>
  </si>
  <si>
    <t>2022-09-16</t>
  </si>
  <si>
    <t>2694038</t>
  </si>
  <si>
    <t>曼谷素坤逸十一酒店 (SHA Extra Plus)</t>
  </si>
  <si>
    <t>YAM YEKCHY</t>
  </si>
  <si>
    <t>1160.00</t>
  </si>
  <si>
    <t>2022-09-16 15:51:44</t>
  </si>
  <si>
    <t>18948936541,</t>
  </si>
  <si>
    <t>2022-09-15</t>
  </si>
  <si>
    <t>2693258</t>
  </si>
  <si>
    <t>JANG MI</t>
  </si>
  <si>
    <t>2022-09-15 20:26:43</t>
  </si>
  <si>
    <t>2693068</t>
  </si>
  <si>
    <t>曼谷阿瓦尼中庭酒店</t>
  </si>
  <si>
    <t>CHEN XIAOJIE</t>
  </si>
  <si>
    <t>2300.00</t>
  </si>
  <si>
    <t>2022-09-15 18:39:41</t>
  </si>
  <si>
    <t>2692031</t>
  </si>
  <si>
    <t>新西伯利亚希尔顿酒店</t>
  </si>
  <si>
    <t>Samonte Oliver,Samonte Oliver,Samonte Oliver</t>
  </si>
  <si>
    <t>888.00</t>
  </si>
  <si>
    <t>2022-09-15 14:46:48</t>
  </si>
  <si>
    <t>菲律宾</t>
  </si>
  <si>
    <t>2691972</t>
  </si>
  <si>
    <t>曼谷素坤逸11纸牌屋酒店</t>
  </si>
  <si>
    <t>LIM SING LING,LIM SING LING,LIM SING LING,LIM SING LING</t>
  </si>
  <si>
    <t>1938.00</t>
  </si>
  <si>
    <t>2022-09-15 10:18:49</t>
  </si>
  <si>
    <t>2022-09-14</t>
  </si>
  <si>
    <t>2691627</t>
  </si>
  <si>
    <t>普吉岛西奈奢华酒店(SHA Extra Plus)</t>
  </si>
  <si>
    <t>HUANG JINGXIAN</t>
  </si>
  <si>
    <t>2044.00</t>
  </si>
  <si>
    <t>2022-09-15 13:37:19</t>
  </si>
  <si>
    <t>2691319</t>
  </si>
  <si>
    <t>TAN YEOW PAUL</t>
  </si>
  <si>
    <t>1518.00</t>
  </si>
  <si>
    <t>2022-09-14 16:38:11</t>
  </si>
  <si>
    <t>2691318</t>
  </si>
  <si>
    <t>PHANG LEE WEN TRICIA,TAN XUAN EN ASHLEY</t>
  </si>
  <si>
    <t>2022-09-14 16:33:04</t>
  </si>
  <si>
    <t>2691180</t>
  </si>
  <si>
    <t>DAS DALAL SUBRATA,DAS DALAL SUBRATA</t>
  </si>
  <si>
    <t>630.00</t>
  </si>
  <si>
    <t>2022-09-15 20:40:28</t>
  </si>
  <si>
    <t>2022-09-10</t>
  </si>
  <si>
    <t>2686726</t>
  </si>
  <si>
    <t>1529.42</t>
  </si>
  <si>
    <t>2022-09-10 21:39:56</t>
  </si>
  <si>
    <t>2686719</t>
  </si>
  <si>
    <t>2022-09-10 21:32:35</t>
  </si>
  <si>
    <t>2022-09-09</t>
  </si>
  <si>
    <t>2683931</t>
  </si>
  <si>
    <t>Yip Ka King</t>
  </si>
  <si>
    <t>5900.00</t>
  </si>
  <si>
    <t>2022-09-09 19:00:03</t>
  </si>
  <si>
    <t>2683930</t>
  </si>
  <si>
    <t>chan chun wah</t>
  </si>
  <si>
    <t>4600.00</t>
  </si>
  <si>
    <t>2022-09-09 22:08:24</t>
  </si>
  <si>
    <t>2022-09-06</t>
  </si>
  <si>
    <t>2681355</t>
  </si>
  <si>
    <t>曼谷奔齐中心大酒店</t>
  </si>
  <si>
    <t>Thum Chun Teng,Thum POH WENG</t>
  </si>
  <si>
    <t>3378.00</t>
  </si>
  <si>
    <t>2022-09-07 10:22:05</t>
  </si>
  <si>
    <t>2680495</t>
  </si>
  <si>
    <t>OMARUDDIN ZAMILA</t>
  </si>
  <si>
    <t>352.00</t>
  </si>
  <si>
    <t>2022-09-06 09:32:56</t>
  </si>
  <si>
    <t>2022-09-05</t>
  </si>
  <si>
    <t>2680099</t>
  </si>
  <si>
    <t>JIANG JIHAO</t>
  </si>
  <si>
    <t>1804.00</t>
  </si>
  <si>
    <t>2022-09-06 11:51:24</t>
  </si>
  <si>
    <t>2680061</t>
  </si>
  <si>
    <t>希思尔新山酒店</t>
  </si>
  <si>
    <t>fauzi muhammad,fauzi muhammad,fauzi muhammad,fauzi muhammad</t>
  </si>
  <si>
    <t>2022-09-06 11:47:28</t>
  </si>
  <si>
    <t>2022-09-04</t>
  </si>
  <si>
    <t>2678889</t>
  </si>
  <si>
    <t>斯坦福酒店和度假村</t>
  </si>
  <si>
    <t>KIM WANJUN,KIM WANJUN,KIM WANJUN</t>
  </si>
  <si>
    <t>925.00</t>
  </si>
  <si>
    <t>2022-09-05 08:15:01</t>
  </si>
  <si>
    <t>2022-08-29</t>
  </si>
  <si>
    <t>2671626</t>
  </si>
  <si>
    <t>WANG QIULI,LIM SOK CHEN</t>
  </si>
  <si>
    <t>704.00</t>
  </si>
  <si>
    <t>2022-08-29 10:54:31</t>
  </si>
  <si>
    <t>2022-08-26</t>
  </si>
  <si>
    <t>2668374</t>
  </si>
  <si>
    <t>海约翰坎普庄园酒店</t>
  </si>
  <si>
    <t>Domingo Norbert</t>
  </si>
  <si>
    <t>2375.00</t>
  </si>
  <si>
    <t>2022-08-26 20:02:21</t>
  </si>
  <si>
    <t>2022-08-24</t>
  </si>
  <si>
    <t>2665222</t>
  </si>
  <si>
    <t>普吉岛卡隆亚维斯塔格兰德-美憬阁索菲特酒店(SHA Extra Plus)</t>
  </si>
  <si>
    <t>LI RUOXI,Zhang Simeng</t>
  </si>
  <si>
    <t>1890.00</t>
  </si>
  <si>
    <t>2022-08-24 16:02:49</t>
  </si>
  <si>
    <t>2022-08-23</t>
  </si>
  <si>
    <t>2665163</t>
  </si>
  <si>
    <t>ONG MING JUN ANDRE,KOSASIH JENNIE</t>
  </si>
  <si>
    <t>1041.00</t>
  </si>
  <si>
    <t>2022-08-24 12:33:45</t>
  </si>
  <si>
    <t>2022-08-18</t>
  </si>
  <si>
    <t>2659166</t>
  </si>
  <si>
    <t>槟城硬石酒店</t>
  </si>
  <si>
    <t>HAFSHAH BINTI ABD MUTHALIB HAFSHAH BINTI ABD MUTHALIB</t>
  </si>
  <si>
    <t>758.00</t>
  </si>
  <si>
    <t>2022-08-18 16:15:56</t>
  </si>
  <si>
    <t>2022-08-10</t>
  </si>
  <si>
    <t>2650400</t>
  </si>
  <si>
    <t>兰卡威大洋湾豪华度假村酒店</t>
  </si>
  <si>
    <t>LIM BOON KEOW</t>
  </si>
  <si>
    <t>639.00</t>
  </si>
  <si>
    <t>2022-08-10 14:06:21</t>
  </si>
  <si>
    <t>2022-07-30</t>
  </si>
  <si>
    <t>2638523</t>
  </si>
  <si>
    <t>LI MENGJIE</t>
  </si>
  <si>
    <t>3920.00</t>
  </si>
  <si>
    <t>2022-08-01 20:31:21</t>
  </si>
  <si>
    <t>2022-07-22</t>
  </si>
  <si>
    <t>2628836</t>
  </si>
  <si>
    <t>SHAHWAL SHAHIRAN,SHAHWAL SHAHIRAN</t>
  </si>
  <si>
    <t>592.00</t>
  </si>
  <si>
    <t>2022-07-22 13:28:09</t>
  </si>
  <si>
    <t>2022-07-14</t>
  </si>
  <si>
    <t>2621230</t>
  </si>
  <si>
    <t>WEI WEI,PHILIP CHEW CHIA WAY</t>
  </si>
  <si>
    <t>4400.00</t>
  </si>
  <si>
    <t>2022-07-16 11:01:23</t>
  </si>
  <si>
    <t>2022-06-06</t>
  </si>
  <si>
    <t>2578004</t>
  </si>
  <si>
    <t>长滩岛帕莱姆海滨度假村</t>
  </si>
  <si>
    <t>Camille Balla Jehiel,Camille Balla Jehiel,Camille Balla Jehiel</t>
  </si>
  <si>
    <t>5488.00</t>
  </si>
  <si>
    <t>2022-06-06 11:48:10</t>
  </si>
  <si>
    <t>2022-05-15</t>
  </si>
  <si>
    <t>2552516</t>
  </si>
  <si>
    <t>素坤逸15巷酒店</t>
  </si>
  <si>
    <t>Jeon Dongcheol,Jeon Dongcheol</t>
  </si>
  <si>
    <t>976.00</t>
  </si>
  <si>
    <t>2022-05-17 12:44:14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</si>
</sst>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12</xdr:col>
      <xdr:colOff>523875</xdr:colOff>
      <xdr:row>134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44880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44826</v>
      </c>
      <c r="G2" s="6">
        <v>44830</v>
      </c>
      <c r="H2" s="4">
        <v>1</v>
      </c>
      <c r="I2" s="4">
        <v>4</v>
      </c>
      <c r="J2" s="4">
        <v>4</v>
      </c>
      <c r="K2" s="4" t="s">
        <v>30</v>
      </c>
      <c r="L2" s="4">
        <v>976</v>
      </c>
      <c r="M2" s="4">
        <v>976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44833</v>
      </c>
      <c r="T2" s="4" t="s">
        <v>34</v>
      </c>
      <c r="U2" s="4">
        <v>976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44826</v>
      </c>
      <c r="G3" s="6">
        <v>44830</v>
      </c>
      <c r="H3" s="4">
        <v>1</v>
      </c>
      <c r="I3" s="4">
        <v>4</v>
      </c>
      <c r="J3" s="4">
        <v>4</v>
      </c>
      <c r="K3" s="4" t="s">
        <v>30</v>
      </c>
      <c r="L3" s="4">
        <v>5488</v>
      </c>
      <c r="M3" s="4">
        <v>5488</v>
      </c>
      <c r="N3" s="4" t="s">
        <v>40</v>
      </c>
      <c r="O3" s="4" t="s">
        <v>32</v>
      </c>
      <c r="P3" s="4" t="s">
        <v>33</v>
      </c>
      <c r="Q3" s="4">
        <v>0</v>
      </c>
      <c r="R3" s="7">
        <v>44718</v>
      </c>
      <c r="S3" s="6">
        <v>44833</v>
      </c>
      <c r="T3" s="4" t="s">
        <v>34</v>
      </c>
      <c r="U3" s="4">
        <v>5488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44828</v>
      </c>
      <c r="G4" s="6">
        <v>44830</v>
      </c>
      <c r="H4" s="4">
        <v>1</v>
      </c>
      <c r="I4" s="4">
        <v>2</v>
      </c>
      <c r="J4" s="4">
        <v>2</v>
      </c>
      <c r="K4" s="4" t="s">
        <v>30</v>
      </c>
      <c r="L4" s="4">
        <v>1800</v>
      </c>
      <c r="M4" s="4">
        <v>1800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44724</v>
      </c>
      <c r="S4" s="6">
        <v>44833</v>
      </c>
      <c r="T4" s="4" t="s">
        <v>34</v>
      </c>
      <c r="U4" s="4">
        <v>1800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44828</v>
      </c>
      <c r="G5" s="6">
        <v>44830</v>
      </c>
      <c r="H5" s="4">
        <v>1</v>
      </c>
      <c r="I5" s="4">
        <v>2</v>
      </c>
      <c r="J5" s="4">
        <v>2</v>
      </c>
      <c r="K5" s="4" t="s">
        <v>30</v>
      </c>
      <c r="L5" s="4">
        <v>-1800</v>
      </c>
      <c r="M5" s="4">
        <v>-1800</v>
      </c>
      <c r="N5" s="4" t="s">
        <v>46</v>
      </c>
      <c r="O5" s="4" t="s">
        <v>32</v>
      </c>
      <c r="P5" s="4" t="s">
        <v>33</v>
      </c>
      <c r="Q5" s="4">
        <v>0</v>
      </c>
      <c r="R5" s="7">
        <v>44724</v>
      </c>
      <c r="S5" s="6">
        <v>44833</v>
      </c>
      <c r="T5" s="4" t="s">
        <v>34</v>
      </c>
      <c r="U5" s="4">
        <v>-1800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44825</v>
      </c>
      <c r="G6" s="6">
        <v>44830</v>
      </c>
      <c r="H6" s="4">
        <v>1</v>
      </c>
      <c r="I6" s="4">
        <v>5</v>
      </c>
      <c r="J6" s="4">
        <v>5</v>
      </c>
      <c r="K6" s="4" t="s">
        <v>30</v>
      </c>
      <c r="L6" s="4">
        <v>890</v>
      </c>
      <c r="M6" s="4">
        <v>890</v>
      </c>
      <c r="N6" s="4" t="s">
        <v>53</v>
      </c>
      <c r="O6" s="4" t="s">
        <v>32</v>
      </c>
      <c r="P6" s="4" t="s">
        <v>33</v>
      </c>
      <c r="Q6" s="4">
        <v>0</v>
      </c>
      <c r="R6" s="7">
        <v>44755</v>
      </c>
      <c r="S6" s="6">
        <v>44833</v>
      </c>
      <c r="T6" s="4" t="s">
        <v>34</v>
      </c>
      <c r="U6" s="4">
        <v>890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44828</v>
      </c>
      <c r="G7" s="6">
        <v>44830</v>
      </c>
      <c r="H7" s="4">
        <v>1</v>
      </c>
      <c r="I7" s="4">
        <v>2</v>
      </c>
      <c r="J7" s="4">
        <v>2</v>
      </c>
      <c r="K7" s="4" t="s">
        <v>30</v>
      </c>
      <c r="L7" s="4">
        <v>4400</v>
      </c>
      <c r="M7" s="4">
        <v>4400</v>
      </c>
      <c r="N7" s="4" t="s">
        <v>59</v>
      </c>
      <c r="O7" s="4" t="s">
        <v>32</v>
      </c>
      <c r="P7" s="4" t="s">
        <v>33</v>
      </c>
      <c r="Q7" s="4">
        <v>0</v>
      </c>
      <c r="R7" s="7">
        <v>44756</v>
      </c>
      <c r="S7" s="6">
        <v>44833</v>
      </c>
      <c r="T7" s="4" t="s">
        <v>34</v>
      </c>
      <c r="U7" s="4">
        <v>4400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44828</v>
      </c>
      <c r="G8" s="6">
        <v>44830</v>
      </c>
      <c r="H8" s="4">
        <v>1</v>
      </c>
      <c r="I8" s="4">
        <v>2</v>
      </c>
      <c r="J8" s="4">
        <v>2</v>
      </c>
      <c r="K8" s="4" t="s">
        <v>30</v>
      </c>
      <c r="L8" s="4">
        <v>592</v>
      </c>
      <c r="M8" s="4">
        <v>592</v>
      </c>
      <c r="N8" s="4" t="s">
        <v>65</v>
      </c>
      <c r="O8" s="4" t="s">
        <v>32</v>
      </c>
      <c r="P8" s="4" t="s">
        <v>33</v>
      </c>
      <c r="Q8" s="4">
        <v>0</v>
      </c>
      <c r="R8" s="7">
        <v>44764</v>
      </c>
      <c r="S8" s="6">
        <v>44833</v>
      </c>
      <c r="T8" s="4" t="s">
        <v>34</v>
      </c>
      <c r="U8" s="4">
        <v>592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44826</v>
      </c>
      <c r="G9" s="6">
        <v>44830</v>
      </c>
      <c r="H9" s="4">
        <v>1</v>
      </c>
      <c r="I9" s="4">
        <v>4</v>
      </c>
      <c r="J9" s="4">
        <v>4</v>
      </c>
      <c r="K9" s="4" t="s">
        <v>30</v>
      </c>
      <c r="L9" s="4">
        <v>3920</v>
      </c>
      <c r="M9" s="4">
        <v>3920</v>
      </c>
      <c r="N9" s="4" t="s">
        <v>71</v>
      </c>
      <c r="O9" s="4" t="s">
        <v>32</v>
      </c>
      <c r="P9" s="4" t="s">
        <v>33</v>
      </c>
      <c r="Q9" s="4">
        <v>0</v>
      </c>
      <c r="R9" s="7">
        <v>44772</v>
      </c>
      <c r="S9" s="6">
        <v>44833</v>
      </c>
      <c r="T9" s="4" t="s">
        <v>34</v>
      </c>
      <c r="U9" s="4">
        <v>3920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44829</v>
      </c>
      <c r="G10" s="6">
        <v>44830</v>
      </c>
      <c r="H10" s="4">
        <v>1</v>
      </c>
      <c r="I10" s="4">
        <v>1</v>
      </c>
      <c r="J10" s="4">
        <v>1</v>
      </c>
      <c r="K10" s="4" t="s">
        <v>30</v>
      </c>
      <c r="L10" s="4">
        <v>872</v>
      </c>
      <c r="M10" s="4">
        <v>872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44775</v>
      </c>
      <c r="S10" s="6">
        <v>44833</v>
      </c>
      <c r="T10" s="4" t="s">
        <v>34</v>
      </c>
      <c r="U10" s="4">
        <v>872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44828</v>
      </c>
      <c r="G11" s="6">
        <v>44830</v>
      </c>
      <c r="H11" s="4">
        <v>1</v>
      </c>
      <c r="I11" s="4">
        <v>2</v>
      </c>
      <c r="J11" s="4">
        <v>2</v>
      </c>
      <c r="K11" s="4" t="s">
        <v>30</v>
      </c>
      <c r="L11" s="4">
        <v>639</v>
      </c>
      <c r="M11" s="4">
        <v>639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44783</v>
      </c>
      <c r="S11" s="6">
        <v>44833</v>
      </c>
      <c r="T11" s="4" t="s">
        <v>34</v>
      </c>
      <c r="U11" s="4">
        <v>639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44829</v>
      </c>
      <c r="G12" s="6">
        <v>44830</v>
      </c>
      <c r="H12" s="4">
        <v>1</v>
      </c>
      <c r="I12" s="4">
        <v>1</v>
      </c>
      <c r="J12" s="4">
        <v>1</v>
      </c>
      <c r="K12" s="4" t="s">
        <v>30</v>
      </c>
      <c r="L12" s="4">
        <v>758</v>
      </c>
      <c r="M12" s="4">
        <v>758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44791</v>
      </c>
      <c r="S12" s="6">
        <v>44833</v>
      </c>
      <c r="T12" s="4" t="s">
        <v>34</v>
      </c>
      <c r="U12" s="4">
        <v>758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74</v>
      </c>
      <c r="B13" s="4" t="s">
        <v>26</v>
      </c>
      <c r="C13" s="4" t="s">
        <v>49</v>
      </c>
      <c r="D13" s="4" t="s">
        <v>75</v>
      </c>
      <c r="E13" s="4" t="s">
        <v>76</v>
      </c>
      <c r="F13" s="6">
        <v>44829</v>
      </c>
      <c r="G13" s="6">
        <v>44830</v>
      </c>
      <c r="H13" s="4">
        <v>1</v>
      </c>
      <c r="I13" s="4">
        <v>1</v>
      </c>
      <c r="J13" s="4">
        <v>1</v>
      </c>
      <c r="K13" s="4" t="s">
        <v>30</v>
      </c>
      <c r="L13" s="4">
        <v>-872</v>
      </c>
      <c r="M13" s="4">
        <v>-872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44775</v>
      </c>
      <c r="S13" s="6">
        <v>44833</v>
      </c>
      <c r="T13" s="4" t="s">
        <v>34</v>
      </c>
      <c r="U13" s="4">
        <v>-872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44827</v>
      </c>
      <c r="G14" s="6">
        <v>44830</v>
      </c>
      <c r="H14" s="4">
        <v>1</v>
      </c>
      <c r="I14" s="4">
        <v>3</v>
      </c>
      <c r="J14" s="4">
        <v>3</v>
      </c>
      <c r="K14" s="4" t="s">
        <v>30</v>
      </c>
      <c r="L14" s="4">
        <v>1041</v>
      </c>
      <c r="M14" s="4">
        <v>1041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44796</v>
      </c>
      <c r="S14" s="6">
        <v>44833</v>
      </c>
      <c r="T14" s="4" t="s">
        <v>34</v>
      </c>
      <c r="U14" s="4">
        <v>1041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44827</v>
      </c>
      <c r="G15" s="6">
        <v>44830</v>
      </c>
      <c r="H15" s="4">
        <v>1</v>
      </c>
      <c r="I15" s="4">
        <v>3</v>
      </c>
      <c r="J15" s="4">
        <v>3</v>
      </c>
      <c r="K15" s="4" t="s">
        <v>30</v>
      </c>
      <c r="L15" s="4">
        <v>1890</v>
      </c>
      <c r="M15" s="4">
        <v>1890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44797</v>
      </c>
      <c r="S15" s="6">
        <v>44833</v>
      </c>
      <c r="T15" s="4" t="s">
        <v>34</v>
      </c>
      <c r="U15" s="4">
        <v>1890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44828</v>
      </c>
      <c r="G16" s="6">
        <v>44830</v>
      </c>
      <c r="H16" s="4">
        <v>1</v>
      </c>
      <c r="I16" s="4">
        <v>2</v>
      </c>
      <c r="J16" s="4">
        <v>2</v>
      </c>
      <c r="K16" s="4" t="s">
        <v>30</v>
      </c>
      <c r="L16" s="4">
        <v>2375</v>
      </c>
      <c r="M16" s="4">
        <v>2375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44799</v>
      </c>
      <c r="S16" s="6">
        <v>44833</v>
      </c>
      <c r="T16" s="4" t="s">
        <v>34</v>
      </c>
      <c r="U16" s="4">
        <v>2375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44828</v>
      </c>
      <c r="G17" s="6">
        <v>44830</v>
      </c>
      <c r="H17" s="4">
        <v>1</v>
      </c>
      <c r="I17" s="4">
        <v>2</v>
      </c>
      <c r="J17" s="4">
        <v>2</v>
      </c>
      <c r="K17" s="4" t="s">
        <v>30</v>
      </c>
      <c r="L17" s="4">
        <v>704</v>
      </c>
      <c r="M17" s="4">
        <v>704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44802</v>
      </c>
      <c r="S17" s="6">
        <v>44833</v>
      </c>
      <c r="T17" s="4" t="s">
        <v>34</v>
      </c>
      <c r="U17" s="4">
        <v>704</v>
      </c>
      <c r="V17" s="4">
        <v>0</v>
      </c>
      <c r="W17" s="4">
        <v>0</v>
      </c>
      <c r="X17" s="4" t="s">
        <v>114</v>
      </c>
      <c r="Y17" s="4" t="s">
        <v>48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44829</v>
      </c>
      <c r="G18" s="6">
        <v>44830</v>
      </c>
      <c r="H18" s="4">
        <v>1</v>
      </c>
      <c r="I18" s="4">
        <v>1</v>
      </c>
      <c r="J18" s="4">
        <v>1</v>
      </c>
      <c r="K18" s="4" t="s">
        <v>30</v>
      </c>
      <c r="L18" s="4">
        <v>925</v>
      </c>
      <c r="M18" s="4">
        <v>925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44808</v>
      </c>
      <c r="S18" s="6">
        <v>44833</v>
      </c>
      <c r="T18" s="4" t="s">
        <v>34</v>
      </c>
      <c r="U18" s="4">
        <v>925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44829</v>
      </c>
      <c r="G19" s="6">
        <v>44830</v>
      </c>
      <c r="H19" s="4">
        <v>1</v>
      </c>
      <c r="I19" s="4">
        <v>1</v>
      </c>
      <c r="J19" s="4">
        <v>1</v>
      </c>
      <c r="K19" s="4" t="s">
        <v>30</v>
      </c>
      <c r="L19" s="4">
        <v>370</v>
      </c>
      <c r="M19" s="4">
        <v>370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44808</v>
      </c>
      <c r="S19" s="6">
        <v>44833</v>
      </c>
      <c r="T19" s="4" t="s">
        <v>34</v>
      </c>
      <c r="U19" s="4">
        <v>370</v>
      </c>
      <c r="V19" s="4">
        <v>0</v>
      </c>
      <c r="W19" s="4">
        <v>0</v>
      </c>
      <c r="X19" s="4" t="s">
        <v>125</v>
      </c>
      <c r="Y19" s="4" t="s">
        <v>48</v>
      </c>
    </row>
    <row r="20" s="4" customFormat="1" spans="1:26">
      <c r="A20" s="4" t="s">
        <v>126</v>
      </c>
      <c r="B20" s="4" t="s">
        <v>26</v>
      </c>
      <c r="C20" s="4" t="s">
        <v>27</v>
      </c>
      <c r="D20" s="4" t="s">
        <v>63</v>
      </c>
      <c r="E20" s="4" t="s">
        <v>127</v>
      </c>
      <c r="F20" s="6">
        <v>44829</v>
      </c>
      <c r="G20" s="6">
        <v>44830</v>
      </c>
      <c r="H20" s="4">
        <v>2</v>
      </c>
      <c r="I20" s="4">
        <v>1</v>
      </c>
      <c r="J20" s="4">
        <v>2</v>
      </c>
      <c r="K20" s="4" t="s">
        <v>30</v>
      </c>
      <c r="L20" s="4">
        <v>560</v>
      </c>
      <c r="M20" s="4">
        <v>560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44809</v>
      </c>
      <c r="S20" s="6">
        <v>44833</v>
      </c>
      <c r="T20" s="4" t="s">
        <v>34</v>
      </c>
      <c r="U20" s="4">
        <v>560</v>
      </c>
      <c r="V20" s="4">
        <v>0</v>
      </c>
      <c r="W20" s="4">
        <v>0</v>
      </c>
      <c r="X20" s="4" t="s">
        <v>129</v>
      </c>
      <c r="Y20" s="4">
        <v>4185434</v>
      </c>
      <c r="Z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44826</v>
      </c>
      <c r="G21" s="6">
        <v>44830</v>
      </c>
      <c r="H21" s="4">
        <v>1</v>
      </c>
      <c r="I21" s="4">
        <v>4</v>
      </c>
      <c r="J21" s="4">
        <v>4</v>
      </c>
      <c r="K21" s="4" t="s">
        <v>30</v>
      </c>
      <c r="L21" s="4">
        <v>1804</v>
      </c>
      <c r="M21" s="4">
        <v>1804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44809</v>
      </c>
      <c r="S21" s="6">
        <v>44833</v>
      </c>
      <c r="T21" s="4" t="s">
        <v>34</v>
      </c>
      <c r="U21" s="4">
        <v>1804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111</v>
      </c>
      <c r="E22" s="4" t="s">
        <v>138</v>
      </c>
      <c r="F22" s="6">
        <v>44829</v>
      </c>
      <c r="G22" s="6">
        <v>44830</v>
      </c>
      <c r="H22" s="4">
        <v>1</v>
      </c>
      <c r="I22" s="4">
        <v>1</v>
      </c>
      <c r="J22" s="4">
        <v>1</v>
      </c>
      <c r="K22" s="4" t="s">
        <v>30</v>
      </c>
      <c r="L22" s="4">
        <v>352</v>
      </c>
      <c r="M22" s="4">
        <v>352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44810</v>
      </c>
      <c r="S22" s="6">
        <v>44833</v>
      </c>
      <c r="T22" s="4" t="s">
        <v>34</v>
      </c>
      <c r="U22" s="4">
        <v>352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132</v>
      </c>
      <c r="E23" s="4" t="s">
        <v>143</v>
      </c>
      <c r="F23" s="6">
        <v>44827</v>
      </c>
      <c r="G23" s="6">
        <v>44830</v>
      </c>
      <c r="H23" s="4">
        <v>2</v>
      </c>
      <c r="I23" s="4">
        <v>3</v>
      </c>
      <c r="J23" s="4">
        <v>6</v>
      </c>
      <c r="K23" s="4" t="s">
        <v>30</v>
      </c>
      <c r="L23" s="4">
        <v>3378</v>
      </c>
      <c r="M23" s="4">
        <v>3378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44810</v>
      </c>
      <c r="S23" s="6">
        <v>44833</v>
      </c>
      <c r="T23" s="4" t="s">
        <v>34</v>
      </c>
      <c r="U23" s="4">
        <v>3378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9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44826</v>
      </c>
      <c r="G24" s="6">
        <v>44830</v>
      </c>
      <c r="H24" s="4">
        <v>1</v>
      </c>
      <c r="I24" s="4">
        <v>4</v>
      </c>
      <c r="J24" s="4">
        <v>4</v>
      </c>
      <c r="K24" s="4" t="s">
        <v>30</v>
      </c>
      <c r="L24" s="4">
        <v>4600</v>
      </c>
      <c r="M24" s="4">
        <v>4600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44813</v>
      </c>
      <c r="S24" s="6">
        <v>44833</v>
      </c>
      <c r="T24" s="4" t="s">
        <v>34</v>
      </c>
      <c r="U24" s="4">
        <v>4600</v>
      </c>
      <c r="V24" s="4">
        <v>0</v>
      </c>
      <c r="W24" s="4">
        <v>0</v>
      </c>
      <c r="X24" s="4" t="s">
        <v>151</v>
      </c>
      <c r="Y24" s="4">
        <v>6881</v>
      </c>
      <c r="Z24" s="4">
        <v>6381</v>
      </c>
      <c r="AA24" s="4">
        <v>6382</v>
      </c>
      <c r="AB24" s="4">
        <v>6888</v>
      </c>
      <c r="AC24" s="4" t="s">
        <v>48</v>
      </c>
    </row>
    <row r="25" s="4" customFormat="1" spans="1:26">
      <c r="A25" s="4" t="s">
        <v>152</v>
      </c>
      <c r="B25" s="4" t="s">
        <v>26</v>
      </c>
      <c r="C25" s="4" t="s">
        <v>27</v>
      </c>
      <c r="D25" s="4" t="s">
        <v>148</v>
      </c>
      <c r="E25" s="4" t="s">
        <v>153</v>
      </c>
      <c r="F25" s="6">
        <v>44826</v>
      </c>
      <c r="G25" s="6">
        <v>44830</v>
      </c>
      <c r="H25" s="4">
        <v>1</v>
      </c>
      <c r="I25" s="4">
        <v>4</v>
      </c>
      <c r="J25" s="4">
        <v>4</v>
      </c>
      <c r="K25" s="4" t="s">
        <v>30</v>
      </c>
      <c r="L25" s="4">
        <v>5900</v>
      </c>
      <c r="M25" s="4">
        <v>5900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44813</v>
      </c>
      <c r="S25" s="6">
        <v>44833</v>
      </c>
      <c r="T25" s="4" t="s">
        <v>34</v>
      </c>
      <c r="U25" s="4">
        <v>5900</v>
      </c>
      <c r="V25" s="4">
        <v>0</v>
      </c>
      <c r="W25" s="4">
        <v>0</v>
      </c>
      <c r="X25" s="4" t="s">
        <v>155</v>
      </c>
      <c r="Y25" s="4">
        <v>6884</v>
      </c>
      <c r="Z25" s="4" t="s">
        <v>156</v>
      </c>
    </row>
    <row r="26" s="4" customFormat="1" spans="1:25">
      <c r="A26" s="4" t="s">
        <v>121</v>
      </c>
      <c r="B26" s="4" t="s">
        <v>26</v>
      </c>
      <c r="C26" s="4" t="s">
        <v>49</v>
      </c>
      <c r="D26" s="4" t="s">
        <v>122</v>
      </c>
      <c r="E26" s="4" t="s">
        <v>123</v>
      </c>
      <c r="F26" s="6">
        <v>44829</v>
      </c>
      <c r="G26" s="6">
        <v>44830</v>
      </c>
      <c r="H26" s="4">
        <v>1</v>
      </c>
      <c r="I26" s="4">
        <v>1</v>
      </c>
      <c r="J26" s="4">
        <v>1</v>
      </c>
      <c r="K26" s="4" t="s">
        <v>30</v>
      </c>
      <c r="L26" s="4">
        <v>-370</v>
      </c>
      <c r="M26" s="4">
        <v>-370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44808</v>
      </c>
      <c r="S26" s="6">
        <v>44833</v>
      </c>
      <c r="T26" s="4" t="s">
        <v>34</v>
      </c>
      <c r="U26" s="4">
        <v>-370</v>
      </c>
      <c r="V26" s="4">
        <v>0</v>
      </c>
      <c r="W26" s="4">
        <v>0</v>
      </c>
      <c r="X26" s="4" t="s">
        <v>125</v>
      </c>
      <c r="Y26" s="4" t="s">
        <v>48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44829</v>
      </c>
      <c r="G27" s="6">
        <v>44830</v>
      </c>
      <c r="H27" s="4">
        <v>1</v>
      </c>
      <c r="I27" s="4">
        <v>1</v>
      </c>
      <c r="J27" s="4">
        <v>1</v>
      </c>
      <c r="K27" s="4" t="s">
        <v>30</v>
      </c>
      <c r="L27" s="4">
        <v>1529.42</v>
      </c>
      <c r="M27" s="4">
        <v>1529.42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44814</v>
      </c>
      <c r="S27" s="6">
        <v>44833</v>
      </c>
      <c r="T27" s="4" t="s">
        <v>34</v>
      </c>
      <c r="U27" s="4">
        <v>1529.42</v>
      </c>
      <c r="V27" s="4">
        <v>0</v>
      </c>
      <c r="W27" s="4">
        <v>0</v>
      </c>
      <c r="X27" s="4" t="s">
        <v>161</v>
      </c>
      <c r="Y27" s="4" t="s">
        <v>48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44829</v>
      </c>
      <c r="G28" s="6">
        <v>44830</v>
      </c>
      <c r="H28" s="4">
        <v>1</v>
      </c>
      <c r="I28" s="4">
        <v>1</v>
      </c>
      <c r="J28" s="4">
        <v>1</v>
      </c>
      <c r="K28" s="4" t="s">
        <v>30</v>
      </c>
      <c r="L28" s="4">
        <v>1529.42</v>
      </c>
      <c r="M28" s="4">
        <v>1529.42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44814</v>
      </c>
      <c r="S28" s="6">
        <v>44833</v>
      </c>
      <c r="T28" s="4" t="s">
        <v>34</v>
      </c>
      <c r="U28" s="4">
        <v>1529.42</v>
      </c>
      <c r="V28" s="4">
        <v>0</v>
      </c>
      <c r="W28" s="4">
        <v>0</v>
      </c>
      <c r="X28" s="4" t="s">
        <v>164</v>
      </c>
      <c r="Y28" s="4" t="s">
        <v>48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127</v>
      </c>
      <c r="F29" s="6">
        <v>44828</v>
      </c>
      <c r="G29" s="6">
        <v>44830</v>
      </c>
      <c r="H29" s="4">
        <v>1</v>
      </c>
      <c r="I29" s="4">
        <v>2</v>
      </c>
      <c r="J29" s="4">
        <v>2</v>
      </c>
      <c r="K29" s="4" t="s">
        <v>30</v>
      </c>
      <c r="L29" s="4">
        <v>630</v>
      </c>
      <c r="M29" s="4">
        <v>630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44818</v>
      </c>
      <c r="S29" s="6">
        <v>44833</v>
      </c>
      <c r="T29" s="4" t="s">
        <v>34</v>
      </c>
      <c r="U29" s="4">
        <v>630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93</v>
      </c>
      <c r="E30" s="4" t="s">
        <v>171</v>
      </c>
      <c r="F30" s="6">
        <v>44827</v>
      </c>
      <c r="G30" s="6">
        <v>44830</v>
      </c>
      <c r="H30" s="4">
        <v>1</v>
      </c>
      <c r="I30" s="4">
        <v>3</v>
      </c>
      <c r="J30" s="4">
        <v>3</v>
      </c>
      <c r="K30" s="4" t="s">
        <v>30</v>
      </c>
      <c r="L30" s="4">
        <v>1518</v>
      </c>
      <c r="M30" s="4">
        <v>1518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44818</v>
      </c>
      <c r="S30" s="6">
        <v>44833</v>
      </c>
      <c r="T30" s="4" t="s">
        <v>34</v>
      </c>
      <c r="U30" s="4">
        <v>1518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93</v>
      </c>
      <c r="E31" s="4" t="s">
        <v>176</v>
      </c>
      <c r="F31" s="6">
        <v>44827</v>
      </c>
      <c r="G31" s="6">
        <v>44830</v>
      </c>
      <c r="H31" s="4">
        <v>1</v>
      </c>
      <c r="I31" s="4">
        <v>3</v>
      </c>
      <c r="J31" s="4">
        <v>3</v>
      </c>
      <c r="K31" s="4" t="s">
        <v>30</v>
      </c>
      <c r="L31" s="4">
        <v>1518</v>
      </c>
      <c r="M31" s="4">
        <v>1518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44818</v>
      </c>
      <c r="S31" s="6">
        <v>44833</v>
      </c>
      <c r="T31" s="4" t="s">
        <v>34</v>
      </c>
      <c r="U31" s="4">
        <v>1518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148</v>
      </c>
      <c r="E32" s="4" t="s">
        <v>181</v>
      </c>
      <c r="F32" s="6">
        <v>44829</v>
      </c>
      <c r="G32" s="6">
        <v>44830</v>
      </c>
      <c r="H32" s="4">
        <v>1</v>
      </c>
      <c r="I32" s="4">
        <v>1</v>
      </c>
      <c r="J32" s="4">
        <v>1</v>
      </c>
      <c r="K32" s="4" t="s">
        <v>30</v>
      </c>
      <c r="L32" s="4">
        <v>2044</v>
      </c>
      <c r="M32" s="4">
        <v>2044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44818</v>
      </c>
      <c r="S32" s="6">
        <v>44833</v>
      </c>
      <c r="T32" s="4" t="s">
        <v>34</v>
      </c>
      <c r="U32" s="4">
        <v>2044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44827</v>
      </c>
      <c r="G33" s="6">
        <v>44830</v>
      </c>
      <c r="H33" s="4">
        <v>2</v>
      </c>
      <c r="I33" s="4">
        <v>3</v>
      </c>
      <c r="J33" s="4">
        <v>6</v>
      </c>
      <c r="K33" s="4" t="s">
        <v>30</v>
      </c>
      <c r="L33" s="4">
        <v>1938</v>
      </c>
      <c r="M33" s="4">
        <v>1938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44819</v>
      </c>
      <c r="S33" s="6">
        <v>44833</v>
      </c>
      <c r="T33" s="4" t="s">
        <v>34</v>
      </c>
      <c r="U33" s="4">
        <v>1938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44829</v>
      </c>
      <c r="G34" s="6">
        <v>44830</v>
      </c>
      <c r="H34" s="4">
        <v>1</v>
      </c>
      <c r="I34" s="4">
        <v>1</v>
      </c>
      <c r="J34" s="4">
        <v>1</v>
      </c>
      <c r="K34" s="4" t="s">
        <v>30</v>
      </c>
      <c r="L34" s="4">
        <v>888</v>
      </c>
      <c r="M34" s="4">
        <v>888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44819</v>
      </c>
      <c r="S34" s="6">
        <v>44833</v>
      </c>
      <c r="T34" s="4" t="s">
        <v>34</v>
      </c>
      <c r="U34" s="4">
        <v>888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44820</v>
      </c>
      <c r="G35" s="6">
        <v>44830</v>
      </c>
      <c r="H35" s="4">
        <v>1</v>
      </c>
      <c r="I35" s="4">
        <v>10</v>
      </c>
      <c r="J35" s="4">
        <v>10</v>
      </c>
      <c r="K35" s="4" t="s">
        <v>30</v>
      </c>
      <c r="L35" s="4">
        <v>2300</v>
      </c>
      <c r="M35" s="4">
        <v>2300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44819</v>
      </c>
      <c r="S35" s="6">
        <v>44833</v>
      </c>
      <c r="T35" s="4" t="s">
        <v>34</v>
      </c>
      <c r="U35" s="4">
        <v>2300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166</v>
      </c>
      <c r="E36" s="4" t="s">
        <v>204</v>
      </c>
      <c r="F36" s="6">
        <v>44828</v>
      </c>
      <c r="G36" s="6">
        <v>44830</v>
      </c>
      <c r="H36" s="4">
        <v>1</v>
      </c>
      <c r="I36" s="4">
        <v>2</v>
      </c>
      <c r="J36" s="4">
        <v>2</v>
      </c>
      <c r="K36" s="4" t="s">
        <v>30</v>
      </c>
      <c r="L36" s="4">
        <v>1160</v>
      </c>
      <c r="M36" s="4">
        <v>1160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44820</v>
      </c>
      <c r="S36" s="6">
        <v>44833</v>
      </c>
      <c r="T36" s="4" t="s">
        <v>34</v>
      </c>
      <c r="U36" s="4">
        <v>1160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44827</v>
      </c>
      <c r="G37" s="6">
        <v>44830</v>
      </c>
      <c r="H37" s="4">
        <v>1</v>
      </c>
      <c r="I37" s="4">
        <v>3</v>
      </c>
      <c r="J37" s="4">
        <v>3</v>
      </c>
      <c r="K37" s="4" t="s">
        <v>30</v>
      </c>
      <c r="L37" s="4">
        <v>3690</v>
      </c>
      <c r="M37" s="4">
        <v>3690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44822</v>
      </c>
      <c r="S37" s="6">
        <v>44833</v>
      </c>
      <c r="T37" s="4" t="s">
        <v>34</v>
      </c>
      <c r="U37" s="4">
        <v>3690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209</v>
      </c>
      <c r="E38" s="4" t="s">
        <v>215</v>
      </c>
      <c r="F38" s="6">
        <v>44823</v>
      </c>
      <c r="G38" s="6">
        <v>44830</v>
      </c>
      <c r="H38" s="4">
        <v>1</v>
      </c>
      <c r="I38" s="4">
        <v>7</v>
      </c>
      <c r="J38" s="4">
        <v>7</v>
      </c>
      <c r="K38" s="4" t="s">
        <v>30</v>
      </c>
      <c r="L38" s="4">
        <v>9450</v>
      </c>
      <c r="M38" s="4">
        <v>9450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44822</v>
      </c>
      <c r="S38" s="6">
        <v>44833</v>
      </c>
      <c r="T38" s="4" t="s">
        <v>34</v>
      </c>
      <c r="U38" s="4">
        <v>9450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209</v>
      </c>
      <c r="E39" s="4" t="s">
        <v>220</v>
      </c>
      <c r="F39" s="6">
        <v>44823</v>
      </c>
      <c r="G39" s="6">
        <v>44830</v>
      </c>
      <c r="H39" s="4">
        <v>1</v>
      </c>
      <c r="I39" s="4">
        <v>7</v>
      </c>
      <c r="J39" s="4">
        <v>7</v>
      </c>
      <c r="K39" s="4" t="s">
        <v>30</v>
      </c>
      <c r="L39" s="4">
        <v>8610</v>
      </c>
      <c r="M39" s="4">
        <v>8610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44822</v>
      </c>
      <c r="S39" s="6">
        <v>44833</v>
      </c>
      <c r="T39" s="4" t="s">
        <v>34</v>
      </c>
      <c r="U39" s="4">
        <v>8610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44828</v>
      </c>
      <c r="G40" s="6">
        <v>44830</v>
      </c>
      <c r="H40" s="4">
        <v>1</v>
      </c>
      <c r="I40" s="4">
        <v>2</v>
      </c>
      <c r="J40" s="4">
        <v>2</v>
      </c>
      <c r="K40" s="4" t="s">
        <v>30</v>
      </c>
      <c r="L40" s="4">
        <v>860</v>
      </c>
      <c r="M40" s="4">
        <v>860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44822</v>
      </c>
      <c r="S40" s="6">
        <v>44833</v>
      </c>
      <c r="T40" s="4" t="s">
        <v>34</v>
      </c>
      <c r="U40" s="4">
        <v>860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44829</v>
      </c>
      <c r="G41" s="6">
        <v>44830</v>
      </c>
      <c r="H41" s="4">
        <v>1</v>
      </c>
      <c r="I41" s="4">
        <v>1</v>
      </c>
      <c r="J41" s="4">
        <v>1</v>
      </c>
      <c r="K41" s="4" t="s">
        <v>30</v>
      </c>
      <c r="L41" s="4">
        <v>560</v>
      </c>
      <c r="M41" s="4">
        <v>560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44822</v>
      </c>
      <c r="S41" s="6">
        <v>44833</v>
      </c>
      <c r="T41" s="4" t="s">
        <v>34</v>
      </c>
      <c r="U41" s="4">
        <v>560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44827</v>
      </c>
      <c r="G42" s="6">
        <v>44830</v>
      </c>
      <c r="H42" s="4">
        <v>1</v>
      </c>
      <c r="I42" s="4">
        <v>3</v>
      </c>
      <c r="J42" s="4">
        <v>3</v>
      </c>
      <c r="K42" s="4" t="s">
        <v>30</v>
      </c>
      <c r="L42" s="4">
        <v>1314</v>
      </c>
      <c r="M42" s="4">
        <v>1314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44823</v>
      </c>
      <c r="S42" s="6">
        <v>44833</v>
      </c>
      <c r="T42" s="4" t="s">
        <v>34</v>
      </c>
      <c r="U42" s="4">
        <v>1314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44827</v>
      </c>
      <c r="G43" s="6">
        <v>44830</v>
      </c>
      <c r="H43" s="4">
        <v>1</v>
      </c>
      <c r="I43" s="4">
        <v>3</v>
      </c>
      <c r="J43" s="4">
        <v>3</v>
      </c>
      <c r="K43" s="4" t="s">
        <v>30</v>
      </c>
      <c r="L43" s="4">
        <v>1299</v>
      </c>
      <c r="M43" s="4">
        <v>1299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44823</v>
      </c>
      <c r="S43" s="6">
        <v>44833</v>
      </c>
      <c r="T43" s="4" t="s">
        <v>34</v>
      </c>
      <c r="U43" s="4">
        <v>1299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209</v>
      </c>
      <c r="E44" s="4" t="s">
        <v>249</v>
      </c>
      <c r="F44" s="6">
        <v>44827</v>
      </c>
      <c r="G44" s="6">
        <v>44830</v>
      </c>
      <c r="H44" s="4">
        <v>1</v>
      </c>
      <c r="I44" s="4">
        <v>3</v>
      </c>
      <c r="J44" s="4">
        <v>3</v>
      </c>
      <c r="K44" s="4" t="s">
        <v>30</v>
      </c>
      <c r="L44" s="4">
        <v>5100</v>
      </c>
      <c r="M44" s="4">
        <v>5100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44823</v>
      </c>
      <c r="S44" s="6">
        <v>44833</v>
      </c>
      <c r="T44" s="4" t="s">
        <v>34</v>
      </c>
      <c r="U44" s="4">
        <v>5100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44829</v>
      </c>
      <c r="G45" s="6">
        <v>44830</v>
      </c>
      <c r="H45" s="4">
        <v>1</v>
      </c>
      <c r="I45" s="4">
        <v>1</v>
      </c>
      <c r="J45" s="4">
        <v>1</v>
      </c>
      <c r="K45" s="4" t="s">
        <v>30</v>
      </c>
      <c r="L45" s="4">
        <v>335</v>
      </c>
      <c r="M45" s="4">
        <v>335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44823</v>
      </c>
      <c r="S45" s="6">
        <v>44833</v>
      </c>
      <c r="T45" s="4" t="s">
        <v>34</v>
      </c>
      <c r="U45" s="4">
        <v>335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44827</v>
      </c>
      <c r="G46" s="6">
        <v>44830</v>
      </c>
      <c r="H46" s="4">
        <v>1</v>
      </c>
      <c r="I46" s="4">
        <v>3</v>
      </c>
      <c r="J46" s="4">
        <v>3</v>
      </c>
      <c r="K46" s="4" t="s">
        <v>30</v>
      </c>
      <c r="L46" s="4">
        <v>1933</v>
      </c>
      <c r="M46" s="4">
        <v>1933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44824</v>
      </c>
      <c r="S46" s="6">
        <v>44833</v>
      </c>
      <c r="T46" s="4" t="s">
        <v>34</v>
      </c>
      <c r="U46" s="4">
        <v>1933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93</v>
      </c>
      <c r="E47" s="4" t="s">
        <v>266</v>
      </c>
      <c r="F47" s="6">
        <v>44825</v>
      </c>
      <c r="G47" s="6">
        <v>44830</v>
      </c>
      <c r="H47" s="4">
        <v>1</v>
      </c>
      <c r="I47" s="4">
        <v>5</v>
      </c>
      <c r="J47" s="4">
        <v>5</v>
      </c>
      <c r="K47" s="4" t="s">
        <v>30</v>
      </c>
      <c r="L47" s="4">
        <v>2015</v>
      </c>
      <c r="M47" s="4">
        <v>2015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44824</v>
      </c>
      <c r="S47" s="6">
        <v>44833</v>
      </c>
      <c r="T47" s="4" t="s">
        <v>34</v>
      </c>
      <c r="U47" s="4">
        <v>2015</v>
      </c>
      <c r="V47" s="4">
        <v>0</v>
      </c>
      <c r="W47" s="4">
        <v>0</v>
      </c>
      <c r="X47" s="4" t="s">
        <v>268</v>
      </c>
      <c r="Y47" s="4" t="s">
        <v>269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44829</v>
      </c>
      <c r="G48" s="6">
        <v>44830</v>
      </c>
      <c r="H48" s="4">
        <v>2</v>
      </c>
      <c r="I48" s="4">
        <v>1</v>
      </c>
      <c r="J48" s="4">
        <v>2</v>
      </c>
      <c r="K48" s="4" t="s">
        <v>30</v>
      </c>
      <c r="L48" s="4">
        <v>670</v>
      </c>
      <c r="M48" s="4">
        <v>670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44824</v>
      </c>
      <c r="S48" s="6">
        <v>44833</v>
      </c>
      <c r="T48" s="4" t="s">
        <v>34</v>
      </c>
      <c r="U48" s="4">
        <v>670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69</v>
      </c>
      <c r="E49" s="4" t="s">
        <v>275</v>
      </c>
      <c r="F49" s="6">
        <v>44828</v>
      </c>
      <c r="G49" s="6">
        <v>44830</v>
      </c>
      <c r="H49" s="4">
        <v>1</v>
      </c>
      <c r="I49" s="4">
        <v>2</v>
      </c>
      <c r="J49" s="4">
        <v>2</v>
      </c>
      <c r="K49" s="4" t="s">
        <v>30</v>
      </c>
      <c r="L49" s="4">
        <v>2220</v>
      </c>
      <c r="M49" s="4">
        <v>2220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44825</v>
      </c>
      <c r="S49" s="6">
        <v>44833</v>
      </c>
      <c r="T49" s="4" t="s">
        <v>34</v>
      </c>
      <c r="U49" s="4">
        <v>2220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44829</v>
      </c>
      <c r="G50" s="6">
        <v>44830</v>
      </c>
      <c r="H50" s="4">
        <v>2</v>
      </c>
      <c r="I50" s="4">
        <v>1</v>
      </c>
      <c r="J50" s="4">
        <v>2</v>
      </c>
      <c r="K50" s="4" t="s">
        <v>30</v>
      </c>
      <c r="L50" s="4">
        <v>580</v>
      </c>
      <c r="M50" s="4">
        <v>580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44825</v>
      </c>
      <c r="S50" s="6">
        <v>44833</v>
      </c>
      <c r="T50" s="4" t="s">
        <v>34</v>
      </c>
      <c r="U50" s="4">
        <v>580</v>
      </c>
      <c r="V50" s="4">
        <v>0</v>
      </c>
      <c r="W50" s="4">
        <v>0</v>
      </c>
      <c r="X50" s="4" t="s">
        <v>283</v>
      </c>
      <c r="Y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44827</v>
      </c>
      <c r="G51" s="6">
        <v>44830</v>
      </c>
      <c r="H51" s="4">
        <v>1</v>
      </c>
      <c r="I51" s="4">
        <v>3</v>
      </c>
      <c r="J51" s="4">
        <v>3</v>
      </c>
      <c r="K51" s="4" t="s">
        <v>30</v>
      </c>
      <c r="L51" s="4">
        <v>561</v>
      </c>
      <c r="M51" s="4">
        <v>561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44825</v>
      </c>
      <c r="S51" s="6">
        <v>44833</v>
      </c>
      <c r="T51" s="4" t="s">
        <v>34</v>
      </c>
      <c r="U51" s="4">
        <v>561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259</v>
      </c>
      <c r="B52" s="4" t="s">
        <v>26</v>
      </c>
      <c r="C52" s="4" t="s">
        <v>49</v>
      </c>
      <c r="D52" s="4" t="s">
        <v>260</v>
      </c>
      <c r="E52" s="4" t="s">
        <v>261</v>
      </c>
      <c r="F52" s="6">
        <v>44827</v>
      </c>
      <c r="G52" s="6">
        <v>44830</v>
      </c>
      <c r="H52" s="4">
        <v>1</v>
      </c>
      <c r="I52" s="4">
        <v>3</v>
      </c>
      <c r="J52" s="4">
        <v>3</v>
      </c>
      <c r="K52" s="4" t="s">
        <v>30</v>
      </c>
      <c r="L52" s="4">
        <v>-1933</v>
      </c>
      <c r="M52" s="4">
        <v>-1933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44824</v>
      </c>
      <c r="S52" s="6">
        <v>44833</v>
      </c>
      <c r="T52" s="4" t="s">
        <v>34</v>
      </c>
      <c r="U52" s="4">
        <v>-1933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44828</v>
      </c>
      <c r="G53" s="6">
        <v>44830</v>
      </c>
      <c r="H53" s="4">
        <v>1</v>
      </c>
      <c r="I53" s="4">
        <v>2</v>
      </c>
      <c r="J53" s="4">
        <v>2</v>
      </c>
      <c r="K53" s="4" t="s">
        <v>30</v>
      </c>
      <c r="L53" s="4">
        <v>874</v>
      </c>
      <c r="M53" s="4">
        <v>874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44825</v>
      </c>
      <c r="S53" s="6">
        <v>44833</v>
      </c>
      <c r="T53" s="4" t="s">
        <v>34</v>
      </c>
      <c r="U53" s="4">
        <v>874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259</v>
      </c>
      <c r="B54" s="4" t="s">
        <v>26</v>
      </c>
      <c r="C54" s="4" t="s">
        <v>297</v>
      </c>
      <c r="D54" s="4" t="s">
        <v>260</v>
      </c>
      <c r="E54" s="4" t="s">
        <v>261</v>
      </c>
      <c r="F54" s="6">
        <v>44827</v>
      </c>
      <c r="G54" s="6">
        <v>44830</v>
      </c>
      <c r="H54" s="4">
        <v>1</v>
      </c>
      <c r="I54" s="4">
        <v>3</v>
      </c>
      <c r="J54" s="4">
        <v>3</v>
      </c>
      <c r="K54" s="4" t="s">
        <v>30</v>
      </c>
      <c r="L54" s="4">
        <v>185</v>
      </c>
      <c r="M54" s="4">
        <v>185</v>
      </c>
      <c r="N54" s="4" t="s">
        <v>262</v>
      </c>
      <c r="O54" s="4" t="s">
        <v>32</v>
      </c>
      <c r="P54" s="4" t="s">
        <v>33</v>
      </c>
      <c r="Q54" s="4">
        <v>0</v>
      </c>
      <c r="R54" s="7">
        <v>44824</v>
      </c>
      <c r="S54" s="6">
        <v>44833</v>
      </c>
      <c r="T54" s="4" t="s">
        <v>34</v>
      </c>
      <c r="U54" s="4">
        <v>185</v>
      </c>
      <c r="V54" s="4">
        <v>0</v>
      </c>
      <c r="W54" s="4">
        <v>0</v>
      </c>
      <c r="X54" s="4" t="s">
        <v>263</v>
      </c>
      <c r="Y54" s="4" t="s">
        <v>264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44826</v>
      </c>
      <c r="G55" s="6">
        <v>44830</v>
      </c>
      <c r="H55" s="4">
        <v>1</v>
      </c>
      <c r="I55" s="4">
        <v>4</v>
      </c>
      <c r="J55" s="4">
        <v>4</v>
      </c>
      <c r="K55" s="4" t="s">
        <v>30</v>
      </c>
      <c r="L55" s="4">
        <v>1826</v>
      </c>
      <c r="M55" s="4">
        <v>1826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44825</v>
      </c>
      <c r="S55" s="6">
        <v>44833</v>
      </c>
      <c r="T55" s="4" t="s">
        <v>34</v>
      </c>
      <c r="U55" s="4">
        <v>1826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231</v>
      </c>
      <c r="E56" s="4" t="s">
        <v>303</v>
      </c>
      <c r="F56" s="6">
        <v>44829</v>
      </c>
      <c r="G56" s="6">
        <v>44830</v>
      </c>
      <c r="H56" s="4">
        <v>1</v>
      </c>
      <c r="I56" s="4">
        <v>1</v>
      </c>
      <c r="J56" s="4">
        <v>1</v>
      </c>
      <c r="K56" s="4" t="s">
        <v>30</v>
      </c>
      <c r="L56" s="4">
        <v>570</v>
      </c>
      <c r="M56" s="4">
        <v>570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44825</v>
      </c>
      <c r="S56" s="6">
        <v>44833</v>
      </c>
      <c r="T56" s="4" t="s">
        <v>34</v>
      </c>
      <c r="U56" s="4">
        <v>570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44828</v>
      </c>
      <c r="G57" s="6">
        <v>44830</v>
      </c>
      <c r="H57" s="4">
        <v>1</v>
      </c>
      <c r="I57" s="4">
        <v>2</v>
      </c>
      <c r="J57" s="4">
        <v>2</v>
      </c>
      <c r="K57" s="4" t="s">
        <v>30</v>
      </c>
      <c r="L57" s="4">
        <v>1600</v>
      </c>
      <c r="M57" s="4">
        <v>1600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44825</v>
      </c>
      <c r="S57" s="6">
        <v>44833</v>
      </c>
      <c r="T57" s="4" t="s">
        <v>34</v>
      </c>
      <c r="U57" s="4">
        <v>1600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44827</v>
      </c>
      <c r="G58" s="6">
        <v>44830</v>
      </c>
      <c r="H58" s="4">
        <v>1</v>
      </c>
      <c r="I58" s="4">
        <v>3</v>
      </c>
      <c r="J58" s="4">
        <v>3</v>
      </c>
      <c r="K58" s="4" t="s">
        <v>30</v>
      </c>
      <c r="L58" s="4">
        <v>2175</v>
      </c>
      <c r="M58" s="4">
        <v>2175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44826</v>
      </c>
      <c r="S58" s="6">
        <v>44833</v>
      </c>
      <c r="T58" s="4" t="s">
        <v>34</v>
      </c>
      <c r="U58" s="4">
        <v>2175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44828</v>
      </c>
      <c r="G59" s="6">
        <v>44830</v>
      </c>
      <c r="H59" s="4">
        <v>1</v>
      </c>
      <c r="I59" s="4">
        <v>2</v>
      </c>
      <c r="J59" s="4">
        <v>2</v>
      </c>
      <c r="K59" s="4" t="s">
        <v>30</v>
      </c>
      <c r="L59" s="4">
        <v>815</v>
      </c>
      <c r="M59" s="4">
        <v>815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44826</v>
      </c>
      <c r="S59" s="6">
        <v>44833</v>
      </c>
      <c r="T59" s="4" t="s">
        <v>34</v>
      </c>
      <c r="U59" s="4">
        <v>815</v>
      </c>
      <c r="V59" s="4">
        <v>0</v>
      </c>
      <c r="W59" s="4">
        <v>0</v>
      </c>
      <c r="X59" s="4" t="s">
        <v>323</v>
      </c>
      <c r="Y59" s="4" t="s">
        <v>48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44827</v>
      </c>
      <c r="G60" s="6">
        <v>44830</v>
      </c>
      <c r="H60" s="4">
        <v>1</v>
      </c>
      <c r="I60" s="4">
        <v>3</v>
      </c>
      <c r="J60" s="4">
        <v>3</v>
      </c>
      <c r="K60" s="4" t="s">
        <v>30</v>
      </c>
      <c r="L60" s="4">
        <v>1044</v>
      </c>
      <c r="M60" s="4">
        <v>1044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44826</v>
      </c>
      <c r="S60" s="6">
        <v>44833</v>
      </c>
      <c r="T60" s="4" t="s">
        <v>34</v>
      </c>
      <c r="U60" s="4">
        <v>1044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319</v>
      </c>
      <c r="B61" s="4" t="s">
        <v>26</v>
      </c>
      <c r="C61" s="4" t="s">
        <v>49</v>
      </c>
      <c r="D61" s="4" t="s">
        <v>320</v>
      </c>
      <c r="E61" s="4" t="s">
        <v>321</v>
      </c>
      <c r="F61" s="6">
        <v>44828</v>
      </c>
      <c r="G61" s="6">
        <v>44830</v>
      </c>
      <c r="H61" s="4">
        <v>1</v>
      </c>
      <c r="I61" s="4">
        <v>2</v>
      </c>
      <c r="J61" s="4">
        <v>2</v>
      </c>
      <c r="K61" s="4" t="s">
        <v>30</v>
      </c>
      <c r="L61" s="4">
        <v>-815</v>
      </c>
      <c r="M61" s="4">
        <v>-815</v>
      </c>
      <c r="N61" s="4" t="s">
        <v>322</v>
      </c>
      <c r="O61" s="4" t="s">
        <v>32</v>
      </c>
      <c r="P61" s="4" t="s">
        <v>33</v>
      </c>
      <c r="Q61" s="4">
        <v>0</v>
      </c>
      <c r="R61" s="7">
        <v>44826</v>
      </c>
      <c r="S61" s="6">
        <v>44833</v>
      </c>
      <c r="T61" s="4" t="s">
        <v>34</v>
      </c>
      <c r="U61" s="4">
        <v>-815</v>
      </c>
      <c r="V61" s="4">
        <v>0</v>
      </c>
      <c r="W61" s="4">
        <v>0</v>
      </c>
      <c r="X61" s="4" t="s">
        <v>323</v>
      </c>
      <c r="Y61" s="4" t="s">
        <v>48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44829</v>
      </c>
      <c r="G62" s="6">
        <v>44830</v>
      </c>
      <c r="H62" s="4">
        <v>1</v>
      </c>
      <c r="I62" s="4">
        <v>1</v>
      </c>
      <c r="J62" s="4">
        <v>1</v>
      </c>
      <c r="K62" s="4" t="s">
        <v>30</v>
      </c>
      <c r="L62" s="4">
        <v>680</v>
      </c>
      <c r="M62" s="4">
        <v>680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44826</v>
      </c>
      <c r="S62" s="6">
        <v>44833</v>
      </c>
      <c r="T62" s="4" t="s">
        <v>34</v>
      </c>
      <c r="U62" s="4">
        <v>680</v>
      </c>
      <c r="V62" s="4">
        <v>0</v>
      </c>
      <c r="W62" s="4">
        <v>0</v>
      </c>
      <c r="X62" s="4" t="s">
        <v>334</v>
      </c>
      <c r="Y62" s="4" t="s">
        <v>48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325</v>
      </c>
      <c r="E63" s="4" t="s">
        <v>336</v>
      </c>
      <c r="F63" s="6">
        <v>44828</v>
      </c>
      <c r="G63" s="6">
        <v>44830</v>
      </c>
      <c r="H63" s="4">
        <v>1</v>
      </c>
      <c r="I63" s="4">
        <v>2</v>
      </c>
      <c r="J63" s="4">
        <v>2</v>
      </c>
      <c r="K63" s="4" t="s">
        <v>30</v>
      </c>
      <c r="L63" s="4">
        <v>770</v>
      </c>
      <c r="M63" s="4">
        <v>770</v>
      </c>
      <c r="N63" s="4" t="s">
        <v>337</v>
      </c>
      <c r="O63" s="4" t="s">
        <v>32</v>
      </c>
      <c r="P63" s="4" t="s">
        <v>33</v>
      </c>
      <c r="Q63" s="4">
        <v>0</v>
      </c>
      <c r="R63" s="7">
        <v>44826</v>
      </c>
      <c r="S63" s="6">
        <v>44833</v>
      </c>
      <c r="T63" s="4" t="s">
        <v>34</v>
      </c>
      <c r="U63" s="4">
        <v>770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44827</v>
      </c>
      <c r="G64" s="6">
        <v>44830</v>
      </c>
      <c r="H64" s="4">
        <v>5</v>
      </c>
      <c r="I64" s="4">
        <v>3</v>
      </c>
      <c r="J64" s="4">
        <v>15</v>
      </c>
      <c r="K64" s="4" t="s">
        <v>30</v>
      </c>
      <c r="L64" s="4">
        <v>2190</v>
      </c>
      <c r="M64" s="4">
        <v>2190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44826</v>
      </c>
      <c r="S64" s="6">
        <v>44833</v>
      </c>
      <c r="T64" s="4" t="s">
        <v>34</v>
      </c>
      <c r="U64" s="4">
        <v>2190</v>
      </c>
      <c r="V64" s="4">
        <v>0</v>
      </c>
      <c r="W64" s="4">
        <v>0</v>
      </c>
      <c r="X64" s="4" t="s">
        <v>344</v>
      </c>
      <c r="Y64" s="4" t="s">
        <v>48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347</v>
      </c>
      <c r="F65" s="6">
        <v>44828</v>
      </c>
      <c r="G65" s="6">
        <v>44830</v>
      </c>
      <c r="H65" s="4">
        <v>1</v>
      </c>
      <c r="I65" s="4">
        <v>2</v>
      </c>
      <c r="J65" s="4">
        <v>2</v>
      </c>
      <c r="K65" s="4" t="s">
        <v>30</v>
      </c>
      <c r="L65" s="4">
        <v>794</v>
      </c>
      <c r="M65" s="4">
        <v>794</v>
      </c>
      <c r="N65" s="4" t="s">
        <v>348</v>
      </c>
      <c r="O65" s="4" t="s">
        <v>32</v>
      </c>
      <c r="P65" s="4" t="s">
        <v>33</v>
      </c>
      <c r="Q65" s="4">
        <v>0</v>
      </c>
      <c r="R65" s="7">
        <v>44826</v>
      </c>
      <c r="S65" s="6">
        <v>44833</v>
      </c>
      <c r="T65" s="4" t="s">
        <v>34</v>
      </c>
      <c r="U65" s="4">
        <v>794</v>
      </c>
      <c r="V65" s="4">
        <v>0</v>
      </c>
      <c r="W65" s="4">
        <v>0</v>
      </c>
      <c r="X65" s="4" t="s">
        <v>349</v>
      </c>
      <c r="Y65" s="4" t="s">
        <v>350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353</v>
      </c>
      <c r="F66" s="6">
        <v>44828</v>
      </c>
      <c r="G66" s="6">
        <v>44830</v>
      </c>
      <c r="H66" s="4">
        <v>1</v>
      </c>
      <c r="I66" s="4">
        <v>2</v>
      </c>
      <c r="J66" s="4">
        <v>2</v>
      </c>
      <c r="K66" s="4" t="s">
        <v>30</v>
      </c>
      <c r="L66" s="4">
        <v>1192</v>
      </c>
      <c r="M66" s="4">
        <v>1192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44826</v>
      </c>
      <c r="S66" s="6">
        <v>44833</v>
      </c>
      <c r="T66" s="4" t="s">
        <v>34</v>
      </c>
      <c r="U66" s="4">
        <v>1192</v>
      </c>
      <c r="V66" s="4">
        <v>0</v>
      </c>
      <c r="W66" s="4">
        <v>0</v>
      </c>
      <c r="X66" s="4" t="s">
        <v>355</v>
      </c>
      <c r="Y66" s="4" t="s">
        <v>356</v>
      </c>
    </row>
    <row r="67" s="4" customFormat="1" spans="1:25">
      <c r="A67" s="4" t="s">
        <v>340</v>
      </c>
      <c r="B67" s="4" t="s">
        <v>26</v>
      </c>
      <c r="C67" s="4" t="s">
        <v>49</v>
      </c>
      <c r="D67" s="4" t="s">
        <v>341</v>
      </c>
      <c r="E67" s="4" t="s">
        <v>342</v>
      </c>
      <c r="F67" s="6">
        <v>44827</v>
      </c>
      <c r="G67" s="6">
        <v>44830</v>
      </c>
      <c r="H67" s="4">
        <v>5</v>
      </c>
      <c r="I67" s="4">
        <v>3</v>
      </c>
      <c r="J67" s="4">
        <v>15</v>
      </c>
      <c r="K67" s="4" t="s">
        <v>30</v>
      </c>
      <c r="L67" s="4">
        <v>-2190</v>
      </c>
      <c r="M67" s="4">
        <v>-2190</v>
      </c>
      <c r="N67" s="4" t="s">
        <v>343</v>
      </c>
      <c r="O67" s="4" t="s">
        <v>32</v>
      </c>
      <c r="P67" s="4" t="s">
        <v>33</v>
      </c>
      <c r="Q67" s="4">
        <v>0</v>
      </c>
      <c r="R67" s="7">
        <v>44826</v>
      </c>
      <c r="S67" s="6">
        <v>44833</v>
      </c>
      <c r="T67" s="4" t="s">
        <v>34</v>
      </c>
      <c r="U67" s="4">
        <v>-2190</v>
      </c>
      <c r="V67" s="4">
        <v>0</v>
      </c>
      <c r="W67" s="4">
        <v>0</v>
      </c>
      <c r="X67" s="4" t="s">
        <v>344</v>
      </c>
      <c r="Y67" s="4" t="s">
        <v>48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352</v>
      </c>
      <c r="E68" s="4" t="s">
        <v>358</v>
      </c>
      <c r="F68" s="6">
        <v>44829</v>
      </c>
      <c r="G68" s="6">
        <v>44830</v>
      </c>
      <c r="H68" s="4">
        <v>1</v>
      </c>
      <c r="I68" s="4">
        <v>1</v>
      </c>
      <c r="J68" s="4">
        <v>1</v>
      </c>
      <c r="K68" s="4" t="s">
        <v>30</v>
      </c>
      <c r="L68" s="4">
        <v>371</v>
      </c>
      <c r="M68" s="4">
        <v>371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44827</v>
      </c>
      <c r="S68" s="6">
        <v>44833</v>
      </c>
      <c r="T68" s="4" t="s">
        <v>34</v>
      </c>
      <c r="U68" s="4">
        <v>371</v>
      </c>
      <c r="V68" s="4">
        <v>0</v>
      </c>
      <c r="W68" s="4">
        <v>0</v>
      </c>
      <c r="X68" s="4" t="s">
        <v>360</v>
      </c>
      <c r="Y68" s="4" t="s">
        <v>361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6">
        <v>44829</v>
      </c>
      <c r="G69" s="6">
        <v>44830</v>
      </c>
      <c r="H69" s="4">
        <v>1</v>
      </c>
      <c r="I69" s="4">
        <v>1</v>
      </c>
      <c r="J69" s="4">
        <v>1</v>
      </c>
      <c r="K69" s="4" t="s">
        <v>30</v>
      </c>
      <c r="L69" s="4">
        <v>416</v>
      </c>
      <c r="M69" s="4">
        <v>416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44827</v>
      </c>
      <c r="S69" s="6">
        <v>44833</v>
      </c>
      <c r="T69" s="4" t="s">
        <v>34</v>
      </c>
      <c r="U69" s="4">
        <v>416</v>
      </c>
      <c r="V69" s="4">
        <v>0</v>
      </c>
      <c r="W69" s="4">
        <v>0</v>
      </c>
      <c r="X69" s="4" t="s">
        <v>366</v>
      </c>
      <c r="Y69" s="4" t="s">
        <v>367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308</v>
      </c>
      <c r="E70" s="4" t="s">
        <v>369</v>
      </c>
      <c r="F70" s="6">
        <v>44828</v>
      </c>
      <c r="G70" s="6">
        <v>44830</v>
      </c>
      <c r="H70" s="4">
        <v>1</v>
      </c>
      <c r="I70" s="4">
        <v>2</v>
      </c>
      <c r="J70" s="4">
        <v>2</v>
      </c>
      <c r="K70" s="4" t="s">
        <v>30</v>
      </c>
      <c r="L70" s="4">
        <v>2052</v>
      </c>
      <c r="M70" s="4">
        <v>2052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44827</v>
      </c>
      <c r="S70" s="6">
        <v>44833</v>
      </c>
      <c r="T70" s="4" t="s">
        <v>34</v>
      </c>
      <c r="U70" s="4">
        <v>2052</v>
      </c>
      <c r="V70" s="4">
        <v>0</v>
      </c>
      <c r="W70" s="4">
        <v>0</v>
      </c>
      <c r="X70" s="4" t="s">
        <v>371</v>
      </c>
      <c r="Y70" s="4" t="s">
        <v>372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209</v>
      </c>
      <c r="E71" s="4" t="s">
        <v>210</v>
      </c>
      <c r="F71" s="6">
        <v>44828</v>
      </c>
      <c r="G71" s="6">
        <v>44830</v>
      </c>
      <c r="H71" s="4">
        <v>1</v>
      </c>
      <c r="I71" s="4">
        <v>2</v>
      </c>
      <c r="J71" s="4">
        <v>2</v>
      </c>
      <c r="K71" s="4" t="s">
        <v>30</v>
      </c>
      <c r="L71" s="4">
        <v>2460</v>
      </c>
      <c r="M71" s="4">
        <v>2460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44827</v>
      </c>
      <c r="S71" s="6">
        <v>44833</v>
      </c>
      <c r="T71" s="4" t="s">
        <v>34</v>
      </c>
      <c r="U71" s="4">
        <v>2460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44828</v>
      </c>
      <c r="G72" s="6">
        <v>44830</v>
      </c>
      <c r="H72" s="4">
        <v>2</v>
      </c>
      <c r="I72" s="4">
        <v>2</v>
      </c>
      <c r="J72" s="4">
        <v>4</v>
      </c>
      <c r="K72" s="4" t="s">
        <v>30</v>
      </c>
      <c r="L72" s="4">
        <v>13868</v>
      </c>
      <c r="M72" s="4">
        <v>13868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44827</v>
      </c>
      <c r="S72" s="6">
        <v>44833</v>
      </c>
      <c r="T72" s="4" t="s">
        <v>34</v>
      </c>
      <c r="U72" s="4">
        <v>13868</v>
      </c>
      <c r="V72" s="4">
        <v>0</v>
      </c>
      <c r="W72" s="4">
        <v>0</v>
      </c>
      <c r="X72" s="4" t="s">
        <v>381</v>
      </c>
      <c r="Y72" s="4" t="s">
        <v>48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44828</v>
      </c>
      <c r="G73" s="6">
        <v>44830</v>
      </c>
      <c r="H73" s="4">
        <v>1</v>
      </c>
      <c r="I73" s="4">
        <v>2</v>
      </c>
      <c r="J73" s="4">
        <v>2</v>
      </c>
      <c r="K73" s="4" t="s">
        <v>30</v>
      </c>
      <c r="L73" s="4">
        <v>926</v>
      </c>
      <c r="M73" s="4">
        <v>926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44827</v>
      </c>
      <c r="S73" s="6">
        <v>44833</v>
      </c>
      <c r="T73" s="4" t="s">
        <v>34</v>
      </c>
      <c r="U73" s="4">
        <v>926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225</v>
      </c>
      <c r="E74" s="4" t="s">
        <v>389</v>
      </c>
      <c r="F74" s="6">
        <v>44829</v>
      </c>
      <c r="G74" s="6">
        <v>44830</v>
      </c>
      <c r="H74" s="4">
        <v>1</v>
      </c>
      <c r="I74" s="4">
        <v>1</v>
      </c>
      <c r="J74" s="4">
        <v>1</v>
      </c>
      <c r="K74" s="4" t="s">
        <v>30</v>
      </c>
      <c r="L74" s="4">
        <v>253</v>
      </c>
      <c r="M74" s="4">
        <v>253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44827</v>
      </c>
      <c r="S74" s="6">
        <v>44833</v>
      </c>
      <c r="T74" s="4" t="s">
        <v>34</v>
      </c>
      <c r="U74" s="4">
        <v>253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44828</v>
      </c>
      <c r="G75" s="6">
        <v>44830</v>
      </c>
      <c r="H75" s="4">
        <v>1</v>
      </c>
      <c r="I75" s="4">
        <v>2</v>
      </c>
      <c r="J75" s="4">
        <v>2</v>
      </c>
      <c r="K75" s="4" t="s">
        <v>30</v>
      </c>
      <c r="L75" s="4">
        <v>729.4</v>
      </c>
      <c r="M75" s="4">
        <v>729.4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44827</v>
      </c>
      <c r="S75" s="6">
        <v>44833</v>
      </c>
      <c r="T75" s="4" t="s">
        <v>34</v>
      </c>
      <c r="U75" s="4">
        <v>729.4</v>
      </c>
      <c r="V75" s="4">
        <v>0</v>
      </c>
      <c r="W75" s="4">
        <v>0</v>
      </c>
      <c r="X75" s="4" t="s">
        <v>397</v>
      </c>
      <c r="Y75" s="4" t="s">
        <v>48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346</v>
      </c>
      <c r="E76" s="4" t="s">
        <v>399</v>
      </c>
      <c r="F76" s="6">
        <v>44828</v>
      </c>
      <c r="G76" s="6">
        <v>44830</v>
      </c>
      <c r="H76" s="4">
        <v>1</v>
      </c>
      <c r="I76" s="4">
        <v>2</v>
      </c>
      <c r="J76" s="4">
        <v>2</v>
      </c>
      <c r="K76" s="4" t="s">
        <v>30</v>
      </c>
      <c r="L76" s="4">
        <v>716</v>
      </c>
      <c r="M76" s="4">
        <v>716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44827</v>
      </c>
      <c r="S76" s="6">
        <v>44833</v>
      </c>
      <c r="T76" s="4" t="s">
        <v>34</v>
      </c>
      <c r="U76" s="4">
        <v>716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225</v>
      </c>
      <c r="E77" s="4" t="s">
        <v>389</v>
      </c>
      <c r="F77" s="6">
        <v>44829</v>
      </c>
      <c r="G77" s="6">
        <v>44830</v>
      </c>
      <c r="H77" s="4">
        <v>1</v>
      </c>
      <c r="I77" s="4">
        <v>1</v>
      </c>
      <c r="J77" s="4">
        <v>1</v>
      </c>
      <c r="K77" s="4" t="s">
        <v>30</v>
      </c>
      <c r="L77" s="4">
        <v>253</v>
      </c>
      <c r="M77" s="4">
        <v>253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44827</v>
      </c>
      <c r="S77" s="6">
        <v>44833</v>
      </c>
      <c r="T77" s="4" t="s">
        <v>34</v>
      </c>
      <c r="U77" s="4">
        <v>253</v>
      </c>
      <c r="V77" s="4">
        <v>0</v>
      </c>
      <c r="W77" s="4">
        <v>0</v>
      </c>
      <c r="X77" s="4" t="s">
        <v>405</v>
      </c>
      <c r="Y77" s="4" t="s">
        <v>406</v>
      </c>
    </row>
    <row r="78" s="4" customFormat="1" spans="1:25">
      <c r="A78" s="4" t="s">
        <v>377</v>
      </c>
      <c r="B78" s="4" t="s">
        <v>26</v>
      </c>
      <c r="C78" s="4" t="s">
        <v>49</v>
      </c>
      <c r="D78" s="4" t="s">
        <v>378</v>
      </c>
      <c r="E78" s="4" t="s">
        <v>379</v>
      </c>
      <c r="F78" s="6">
        <v>44828</v>
      </c>
      <c r="G78" s="6">
        <v>44830</v>
      </c>
      <c r="H78" s="4">
        <v>2</v>
      </c>
      <c r="I78" s="4">
        <v>2</v>
      </c>
      <c r="J78" s="4">
        <v>4</v>
      </c>
      <c r="K78" s="4" t="s">
        <v>30</v>
      </c>
      <c r="L78" s="4">
        <v>-13868</v>
      </c>
      <c r="M78" s="4">
        <v>-13868</v>
      </c>
      <c r="N78" s="4" t="s">
        <v>380</v>
      </c>
      <c r="O78" s="4" t="s">
        <v>32</v>
      </c>
      <c r="P78" s="4" t="s">
        <v>33</v>
      </c>
      <c r="Q78" s="4">
        <v>0</v>
      </c>
      <c r="R78" s="7">
        <v>44827</v>
      </c>
      <c r="S78" s="6">
        <v>44833</v>
      </c>
      <c r="T78" s="4" t="s">
        <v>34</v>
      </c>
      <c r="U78" s="4">
        <v>-13868</v>
      </c>
      <c r="V78" s="4">
        <v>0</v>
      </c>
      <c r="W78" s="4">
        <v>0</v>
      </c>
      <c r="X78" s="4" t="s">
        <v>381</v>
      </c>
      <c r="Y78" s="4" t="s">
        <v>48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44828</v>
      </c>
      <c r="G79" s="6">
        <v>44830</v>
      </c>
      <c r="H79" s="4">
        <v>1</v>
      </c>
      <c r="I79" s="4">
        <v>2</v>
      </c>
      <c r="J79" s="4">
        <v>2</v>
      </c>
      <c r="K79" s="4" t="s">
        <v>30</v>
      </c>
      <c r="L79" s="4">
        <v>900</v>
      </c>
      <c r="M79" s="4">
        <v>900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44827</v>
      </c>
      <c r="S79" s="6">
        <v>44833</v>
      </c>
      <c r="T79" s="4" t="s">
        <v>34</v>
      </c>
      <c r="U79" s="4">
        <v>900</v>
      </c>
      <c r="V79" s="4">
        <v>0</v>
      </c>
      <c r="W79" s="4">
        <v>0</v>
      </c>
      <c r="X79" s="4" t="s">
        <v>411</v>
      </c>
      <c r="Y79" s="4" t="s">
        <v>412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414</v>
      </c>
      <c r="E80" s="4" t="s">
        <v>415</v>
      </c>
      <c r="F80" s="6">
        <v>44828</v>
      </c>
      <c r="G80" s="6">
        <v>44830</v>
      </c>
      <c r="H80" s="4">
        <v>1</v>
      </c>
      <c r="I80" s="4">
        <v>2</v>
      </c>
      <c r="J80" s="4">
        <v>2</v>
      </c>
      <c r="K80" s="4" t="s">
        <v>30</v>
      </c>
      <c r="L80" s="4">
        <v>478</v>
      </c>
      <c r="M80" s="4">
        <v>478</v>
      </c>
      <c r="N80" s="4" t="s">
        <v>416</v>
      </c>
      <c r="O80" s="4" t="s">
        <v>32</v>
      </c>
      <c r="P80" s="4" t="s">
        <v>33</v>
      </c>
      <c r="Q80" s="4">
        <v>0</v>
      </c>
      <c r="R80" s="7">
        <v>44828</v>
      </c>
      <c r="S80" s="6">
        <v>44833</v>
      </c>
      <c r="T80" s="4" t="s">
        <v>34</v>
      </c>
      <c r="U80" s="4">
        <v>478</v>
      </c>
      <c r="V80" s="4">
        <v>0</v>
      </c>
      <c r="W80" s="4">
        <v>0</v>
      </c>
      <c r="X80" s="4" t="s">
        <v>417</v>
      </c>
      <c r="Y80" s="4" t="s">
        <v>418</v>
      </c>
    </row>
    <row r="81" s="4" customFormat="1" spans="1:25">
      <c r="A81" s="4" t="s">
        <v>419</v>
      </c>
      <c r="B81" s="4" t="s">
        <v>26</v>
      </c>
      <c r="C81" s="4" t="s">
        <v>27</v>
      </c>
      <c r="D81" s="4" t="s">
        <v>346</v>
      </c>
      <c r="E81" s="4" t="s">
        <v>420</v>
      </c>
      <c r="F81" s="6">
        <v>44828</v>
      </c>
      <c r="G81" s="6">
        <v>44830</v>
      </c>
      <c r="H81" s="4">
        <v>1</v>
      </c>
      <c r="I81" s="4">
        <v>2</v>
      </c>
      <c r="J81" s="4">
        <v>2</v>
      </c>
      <c r="K81" s="4" t="s">
        <v>30</v>
      </c>
      <c r="L81" s="4">
        <v>794</v>
      </c>
      <c r="M81" s="4">
        <v>794</v>
      </c>
      <c r="N81" s="4" t="s">
        <v>421</v>
      </c>
      <c r="O81" s="4" t="s">
        <v>32</v>
      </c>
      <c r="P81" s="4" t="s">
        <v>33</v>
      </c>
      <c r="Q81" s="4">
        <v>0</v>
      </c>
      <c r="R81" s="7">
        <v>44828</v>
      </c>
      <c r="S81" s="6">
        <v>44833</v>
      </c>
      <c r="T81" s="4" t="s">
        <v>34</v>
      </c>
      <c r="U81" s="4">
        <v>794</v>
      </c>
      <c r="V81" s="4">
        <v>0</v>
      </c>
      <c r="W81" s="4">
        <v>0</v>
      </c>
      <c r="X81" s="4" t="s">
        <v>422</v>
      </c>
      <c r="Y81" s="4" t="s">
        <v>423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426</v>
      </c>
      <c r="F82" s="6">
        <v>44828</v>
      </c>
      <c r="G82" s="6">
        <v>44830</v>
      </c>
      <c r="H82" s="4">
        <v>1</v>
      </c>
      <c r="I82" s="4">
        <v>2</v>
      </c>
      <c r="J82" s="4">
        <v>2</v>
      </c>
      <c r="K82" s="4" t="s">
        <v>30</v>
      </c>
      <c r="L82" s="4">
        <v>892</v>
      </c>
      <c r="M82" s="4">
        <v>892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44828</v>
      </c>
      <c r="S82" s="6">
        <v>44833</v>
      </c>
      <c r="T82" s="4" t="s">
        <v>34</v>
      </c>
      <c r="U82" s="4">
        <v>892</v>
      </c>
      <c r="V82" s="4">
        <v>0</v>
      </c>
      <c r="W82" s="4">
        <v>0</v>
      </c>
      <c r="X82" s="4" t="s">
        <v>428</v>
      </c>
      <c r="Y82" s="4" t="s">
        <v>429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314</v>
      </c>
      <c r="E83" s="4" t="s">
        <v>431</v>
      </c>
      <c r="F83" s="6">
        <v>44828</v>
      </c>
      <c r="G83" s="6">
        <v>44830</v>
      </c>
      <c r="H83" s="4">
        <v>1</v>
      </c>
      <c r="I83" s="4">
        <v>2</v>
      </c>
      <c r="J83" s="4">
        <v>2</v>
      </c>
      <c r="K83" s="4" t="s">
        <v>30</v>
      </c>
      <c r="L83" s="4">
        <v>1563</v>
      </c>
      <c r="M83" s="4">
        <v>1563</v>
      </c>
      <c r="N83" s="4" t="s">
        <v>432</v>
      </c>
      <c r="O83" s="4" t="s">
        <v>32</v>
      </c>
      <c r="P83" s="4" t="s">
        <v>33</v>
      </c>
      <c r="Q83" s="4">
        <v>0</v>
      </c>
      <c r="R83" s="7">
        <v>44828</v>
      </c>
      <c r="S83" s="6">
        <v>44833</v>
      </c>
      <c r="T83" s="4" t="s">
        <v>34</v>
      </c>
      <c r="U83" s="4">
        <v>1563</v>
      </c>
      <c r="V83" s="4">
        <v>0</v>
      </c>
      <c r="W83" s="4">
        <v>0</v>
      </c>
      <c r="X83" s="4" t="s">
        <v>433</v>
      </c>
      <c r="Y83" s="4" t="s">
        <v>434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44829</v>
      </c>
      <c r="G84" s="6">
        <v>44830</v>
      </c>
      <c r="H84" s="4">
        <v>1</v>
      </c>
      <c r="I84" s="4">
        <v>1</v>
      </c>
      <c r="J84" s="4">
        <v>1</v>
      </c>
      <c r="K84" s="4" t="s">
        <v>30</v>
      </c>
      <c r="L84" s="4">
        <v>205</v>
      </c>
      <c r="M84" s="4">
        <v>205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44828</v>
      </c>
      <c r="S84" s="6">
        <v>44833</v>
      </c>
      <c r="T84" s="4" t="s">
        <v>34</v>
      </c>
      <c r="U84" s="4">
        <v>205</v>
      </c>
      <c r="V84" s="4">
        <v>0</v>
      </c>
      <c r="W84" s="4">
        <v>0</v>
      </c>
      <c r="X84" s="4" t="s">
        <v>439</v>
      </c>
      <c r="Y84" s="4" t="s">
        <v>440</v>
      </c>
    </row>
    <row r="85" s="4" customFormat="1" spans="1:25">
      <c r="A85" s="4" t="s">
        <v>441</v>
      </c>
      <c r="B85" s="4" t="s">
        <v>26</v>
      </c>
      <c r="C85" s="4" t="s">
        <v>27</v>
      </c>
      <c r="D85" s="4" t="s">
        <v>442</v>
      </c>
      <c r="E85" s="4" t="s">
        <v>443</v>
      </c>
      <c r="F85" s="6">
        <v>44828</v>
      </c>
      <c r="G85" s="6">
        <v>44830</v>
      </c>
      <c r="H85" s="4">
        <v>1</v>
      </c>
      <c r="I85" s="4">
        <v>2</v>
      </c>
      <c r="J85" s="4">
        <v>2</v>
      </c>
      <c r="K85" s="4" t="s">
        <v>30</v>
      </c>
      <c r="L85" s="4">
        <v>604</v>
      </c>
      <c r="M85" s="4">
        <v>604</v>
      </c>
      <c r="N85" s="4" t="s">
        <v>444</v>
      </c>
      <c r="O85" s="4" t="s">
        <v>32</v>
      </c>
      <c r="P85" s="4" t="s">
        <v>33</v>
      </c>
      <c r="Q85" s="4">
        <v>0</v>
      </c>
      <c r="R85" s="7">
        <v>44828</v>
      </c>
      <c r="S85" s="6">
        <v>44833</v>
      </c>
      <c r="T85" s="4" t="s">
        <v>34</v>
      </c>
      <c r="U85" s="4">
        <v>604</v>
      </c>
      <c r="V85" s="4">
        <v>0</v>
      </c>
      <c r="W85" s="4">
        <v>0</v>
      </c>
      <c r="X85" s="4" t="s">
        <v>445</v>
      </c>
      <c r="Y85" s="4" t="s">
        <v>446</v>
      </c>
    </row>
    <row r="86" s="4" customFormat="1" spans="1:25">
      <c r="A86" s="4" t="s">
        <v>447</v>
      </c>
      <c r="B86" s="4" t="s">
        <v>26</v>
      </c>
      <c r="C86" s="4" t="s">
        <v>27</v>
      </c>
      <c r="D86" s="4" t="s">
        <v>111</v>
      </c>
      <c r="E86" s="4" t="s">
        <v>138</v>
      </c>
      <c r="F86" s="6">
        <v>44829</v>
      </c>
      <c r="G86" s="6">
        <v>44830</v>
      </c>
      <c r="H86" s="4">
        <v>1</v>
      </c>
      <c r="I86" s="4">
        <v>1</v>
      </c>
      <c r="J86" s="4">
        <v>1</v>
      </c>
      <c r="K86" s="4" t="s">
        <v>30</v>
      </c>
      <c r="L86" s="4">
        <v>367</v>
      </c>
      <c r="M86" s="4">
        <v>367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44828</v>
      </c>
      <c r="S86" s="6">
        <v>44833</v>
      </c>
      <c r="T86" s="4" t="s">
        <v>34</v>
      </c>
      <c r="U86" s="4">
        <v>367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408</v>
      </c>
      <c r="E87" s="4" t="s">
        <v>452</v>
      </c>
      <c r="F87" s="6">
        <v>44829</v>
      </c>
      <c r="G87" s="6">
        <v>44830</v>
      </c>
      <c r="H87" s="4">
        <v>1</v>
      </c>
      <c r="I87" s="4">
        <v>1</v>
      </c>
      <c r="J87" s="4">
        <v>1</v>
      </c>
      <c r="K87" s="4" t="s">
        <v>30</v>
      </c>
      <c r="L87" s="4">
        <v>461</v>
      </c>
      <c r="M87" s="4">
        <v>461</v>
      </c>
      <c r="N87" s="4" t="s">
        <v>453</v>
      </c>
      <c r="O87" s="4" t="s">
        <v>32</v>
      </c>
      <c r="P87" s="4" t="s">
        <v>33</v>
      </c>
      <c r="Q87" s="4">
        <v>0</v>
      </c>
      <c r="R87" s="7">
        <v>44829</v>
      </c>
      <c r="S87" s="6">
        <v>44833</v>
      </c>
      <c r="T87" s="4" t="s">
        <v>34</v>
      </c>
      <c r="U87" s="4">
        <v>461</v>
      </c>
      <c r="V87" s="4">
        <v>0</v>
      </c>
      <c r="W87" s="4">
        <v>0</v>
      </c>
      <c r="X87" s="4" t="s">
        <v>454</v>
      </c>
      <c r="Y87" s="4" t="s">
        <v>455</v>
      </c>
    </row>
    <row r="88" s="4" customFormat="1" spans="1:25">
      <c r="A88" s="4" t="s">
        <v>456</v>
      </c>
      <c r="B88" s="4" t="s">
        <v>26</v>
      </c>
      <c r="C88" s="4" t="s">
        <v>27</v>
      </c>
      <c r="D88" s="4" t="s">
        <v>69</v>
      </c>
      <c r="E88" s="4" t="s">
        <v>457</v>
      </c>
      <c r="F88" s="6">
        <v>44829</v>
      </c>
      <c r="G88" s="6">
        <v>44830</v>
      </c>
      <c r="H88" s="4">
        <v>1</v>
      </c>
      <c r="I88" s="4">
        <v>1</v>
      </c>
      <c r="J88" s="4">
        <v>1</v>
      </c>
      <c r="K88" s="4" t="s">
        <v>30</v>
      </c>
      <c r="L88" s="4">
        <v>950</v>
      </c>
      <c r="M88" s="4">
        <v>950</v>
      </c>
      <c r="N88" s="4" t="s">
        <v>458</v>
      </c>
      <c r="O88" s="4" t="s">
        <v>32</v>
      </c>
      <c r="P88" s="4" t="s">
        <v>33</v>
      </c>
      <c r="Q88" s="4">
        <v>0</v>
      </c>
      <c r="R88" s="7">
        <v>44829</v>
      </c>
      <c r="S88" s="6">
        <v>44833</v>
      </c>
      <c r="T88" s="4" t="s">
        <v>34</v>
      </c>
      <c r="U88" s="4">
        <v>950</v>
      </c>
      <c r="V88" s="4">
        <v>0</v>
      </c>
      <c r="W88" s="4">
        <v>0</v>
      </c>
      <c r="X88" s="4" t="s">
        <v>459</v>
      </c>
      <c r="Y88" s="4" t="s">
        <v>460</v>
      </c>
    </row>
    <row r="89" s="4" customFormat="1" spans="1:25">
      <c r="A89" s="4" t="s">
        <v>461</v>
      </c>
      <c r="B89" s="4" t="s">
        <v>26</v>
      </c>
      <c r="C89" s="4" t="s">
        <v>27</v>
      </c>
      <c r="D89" s="4" t="s">
        <v>57</v>
      </c>
      <c r="E89" s="4" t="s">
        <v>462</v>
      </c>
      <c r="F89" s="6">
        <v>44829</v>
      </c>
      <c r="G89" s="6">
        <v>44830</v>
      </c>
      <c r="H89" s="4">
        <v>1</v>
      </c>
      <c r="I89" s="4">
        <v>1</v>
      </c>
      <c r="J89" s="4">
        <v>1</v>
      </c>
      <c r="K89" s="4" t="s">
        <v>30</v>
      </c>
      <c r="L89" s="4">
        <v>2600</v>
      </c>
      <c r="M89" s="4">
        <v>2600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44829</v>
      </c>
      <c r="S89" s="6">
        <v>44833</v>
      </c>
      <c r="T89" s="4" t="s">
        <v>34</v>
      </c>
      <c r="U89" s="4">
        <v>2600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111</v>
      </c>
      <c r="E90" s="4" t="s">
        <v>467</v>
      </c>
      <c r="F90" s="6">
        <v>44829</v>
      </c>
      <c r="G90" s="6">
        <v>44830</v>
      </c>
      <c r="H90" s="4">
        <v>1</v>
      </c>
      <c r="I90" s="4">
        <v>1</v>
      </c>
      <c r="J90" s="4">
        <v>1</v>
      </c>
      <c r="K90" s="4" t="s">
        <v>30</v>
      </c>
      <c r="L90" s="4">
        <v>325</v>
      </c>
      <c r="M90" s="4">
        <v>325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44829</v>
      </c>
      <c r="S90" s="6">
        <v>44833</v>
      </c>
      <c r="T90" s="4" t="s">
        <v>34</v>
      </c>
      <c r="U90" s="4">
        <v>325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363</v>
      </c>
      <c r="E91" s="4" t="s">
        <v>364</v>
      </c>
      <c r="F91" s="6">
        <v>44829</v>
      </c>
      <c r="G91" s="6">
        <v>44830</v>
      </c>
      <c r="H91" s="4">
        <v>1</v>
      </c>
      <c r="I91" s="4">
        <v>1</v>
      </c>
      <c r="J91" s="4">
        <v>1</v>
      </c>
      <c r="K91" s="4" t="s">
        <v>30</v>
      </c>
      <c r="L91" s="4">
        <v>416</v>
      </c>
      <c r="M91" s="4">
        <v>416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44829</v>
      </c>
      <c r="S91" s="6">
        <v>44833</v>
      </c>
      <c r="T91" s="4" t="s">
        <v>34</v>
      </c>
      <c r="U91" s="4">
        <v>416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476</v>
      </c>
      <c r="E92" s="4" t="s">
        <v>255</v>
      </c>
      <c r="F92" s="6">
        <v>44829</v>
      </c>
      <c r="G92" s="6">
        <v>44830</v>
      </c>
      <c r="H92" s="4">
        <v>1</v>
      </c>
      <c r="I92" s="4">
        <v>1</v>
      </c>
      <c r="J92" s="4">
        <v>1</v>
      </c>
      <c r="K92" s="4" t="s">
        <v>30</v>
      </c>
      <c r="L92" s="4">
        <v>455</v>
      </c>
      <c r="M92" s="4">
        <v>455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44829</v>
      </c>
      <c r="S92" s="6">
        <v>44833</v>
      </c>
      <c r="T92" s="4" t="s">
        <v>34</v>
      </c>
      <c r="U92" s="4">
        <v>455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481</v>
      </c>
      <c r="E93" s="4" t="s">
        <v>482</v>
      </c>
      <c r="F93" s="6">
        <v>44829</v>
      </c>
      <c r="G93" s="6">
        <v>44830</v>
      </c>
      <c r="H93" s="4">
        <v>1</v>
      </c>
      <c r="I93" s="4">
        <v>1</v>
      </c>
      <c r="J93" s="4">
        <v>1</v>
      </c>
      <c r="K93" s="4" t="s">
        <v>30</v>
      </c>
      <c r="L93" s="4">
        <v>395</v>
      </c>
      <c r="M93" s="4">
        <v>395</v>
      </c>
      <c r="N93" s="4" t="s">
        <v>483</v>
      </c>
      <c r="O93" s="4" t="s">
        <v>32</v>
      </c>
      <c r="P93" s="4" t="s">
        <v>33</v>
      </c>
      <c r="Q93" s="4">
        <v>0</v>
      </c>
      <c r="R93" s="7">
        <v>44829</v>
      </c>
      <c r="S93" s="6">
        <v>44833</v>
      </c>
      <c r="T93" s="4" t="s">
        <v>34</v>
      </c>
      <c r="U93" s="4">
        <v>395</v>
      </c>
      <c r="V93" s="4">
        <v>0</v>
      </c>
      <c r="W93" s="4">
        <v>0</v>
      </c>
      <c r="X93" s="4" t="s">
        <v>484</v>
      </c>
      <c r="Y93" s="4" t="s">
        <v>485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44829</v>
      </c>
      <c r="G94" s="6">
        <v>44830</v>
      </c>
      <c r="H94" s="4">
        <v>1</v>
      </c>
      <c r="I94" s="4">
        <v>1</v>
      </c>
      <c r="J94" s="4">
        <v>1</v>
      </c>
      <c r="K94" s="4" t="s">
        <v>30</v>
      </c>
      <c r="L94" s="4">
        <v>350</v>
      </c>
      <c r="M94" s="4">
        <v>350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44829</v>
      </c>
      <c r="S94" s="6">
        <v>44833</v>
      </c>
      <c r="T94" s="4" t="s">
        <v>34</v>
      </c>
      <c r="U94" s="4">
        <v>350</v>
      </c>
      <c r="V94" s="4">
        <v>0</v>
      </c>
      <c r="W94" s="4">
        <v>0</v>
      </c>
      <c r="X94" s="4" t="s">
        <v>490</v>
      </c>
      <c r="Y94" s="4" t="s">
        <v>491</v>
      </c>
    </row>
    <row r="95" s="4" customFormat="1" spans="1:25">
      <c r="A95" s="4" t="s">
        <v>492</v>
      </c>
      <c r="B95" s="4" t="s">
        <v>26</v>
      </c>
      <c r="C95" s="4" t="s">
        <v>493</v>
      </c>
      <c r="D95" s="4" t="s">
        <v>494</v>
      </c>
      <c r="E95" s="4" t="s">
        <v>389</v>
      </c>
      <c r="F95" s="6">
        <v>44821</v>
      </c>
      <c r="G95" s="6">
        <v>44822</v>
      </c>
      <c r="H95" s="4">
        <v>1</v>
      </c>
      <c r="I95" s="4">
        <v>1</v>
      </c>
      <c r="J95" s="4">
        <v>1</v>
      </c>
      <c r="K95" s="4" t="s">
        <v>30</v>
      </c>
      <c r="L95" s="4">
        <v>52.51</v>
      </c>
      <c r="M95" s="4">
        <v>52.51</v>
      </c>
      <c r="N95" s="4" t="s">
        <v>495</v>
      </c>
      <c r="O95" s="4" t="s">
        <v>32</v>
      </c>
      <c r="P95" s="4" t="s">
        <v>33</v>
      </c>
      <c r="Q95" s="4">
        <v>0</v>
      </c>
      <c r="R95" s="7">
        <v>44803.4227199074</v>
      </c>
      <c r="S95" s="6">
        <v>44833</v>
      </c>
      <c r="T95" s="4" t="s">
        <v>34</v>
      </c>
      <c r="U95" s="4">
        <v>52.51</v>
      </c>
      <c r="V95" s="4">
        <v>0</v>
      </c>
      <c r="W95" s="4">
        <v>0</v>
      </c>
      <c r="X95" s="4" t="s">
        <v>48</v>
      </c>
      <c r="Y95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8"/>
  <sheetViews>
    <sheetView tabSelected="1" workbookViewId="0">
      <selection activeCell="A95" sqref="A95:E99"/>
    </sheetView>
  </sheetViews>
  <sheetFormatPr defaultColWidth="9" defaultRowHeight="13.5"/>
  <cols>
    <col min="1" max="1" width="12.625" style="4"/>
    <col min="2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496</v>
      </c>
    </row>
    <row r="2" s="4" customFormat="1" hidden="1" spans="1:9">
      <c r="A2" s="5">
        <v>17939392383</v>
      </c>
      <c r="B2" s="6">
        <v>44826</v>
      </c>
      <c r="C2" s="6">
        <v>44830</v>
      </c>
      <c r="D2" s="4">
        <v>976</v>
      </c>
      <c r="E2" s="4" t="str">
        <f>VLOOKUP(A2,HOP!A:L,12,0)</f>
        <v>976.00</v>
      </c>
      <c r="F2" s="4" t="str">
        <f>VLOOKUP(A2,HOP!A:C,3,0)</f>
        <v>2552516</v>
      </c>
      <c r="G2" s="4">
        <f>D2-E2</f>
        <v>0</v>
      </c>
      <c r="H2" s="4" t="str">
        <f>$H$1&amp;F2</f>
        <v>，2552516</v>
      </c>
      <c r="I2" s="4" t="str">
        <f>VLOOKUP(A2,HOP!A:U,21,0)</f>
        <v>直采</v>
      </c>
    </row>
    <row r="3" s="4" customFormat="1" hidden="1" spans="1:9">
      <c r="A3" s="5">
        <v>18059777776</v>
      </c>
      <c r="B3" s="6">
        <v>44826</v>
      </c>
      <c r="C3" s="6">
        <v>44830</v>
      </c>
      <c r="D3" s="4">
        <v>5488</v>
      </c>
      <c r="E3" s="4" t="str">
        <f>VLOOKUP(A3,HOP!A:L,12,0)</f>
        <v>5488.00</v>
      </c>
      <c r="F3" s="4" t="str">
        <f>VLOOKUP(A3,HOP!A:C,3,0)</f>
        <v>2578004</v>
      </c>
      <c r="G3" s="4">
        <f t="shared" ref="G3:G34" si="0">D3-E3</f>
        <v>0</v>
      </c>
      <c r="H3" s="4" t="str">
        <f t="shared" ref="H3:H34" si="1">$H$1&amp;F3</f>
        <v>，2578004</v>
      </c>
      <c r="I3" s="4" t="str">
        <f>VLOOKUP(A3,HOP!A:U,21,0)</f>
        <v>直采</v>
      </c>
    </row>
    <row r="4" s="4" customFormat="1" hidden="1" spans="1:9">
      <c r="A4" s="5">
        <v>18103940689</v>
      </c>
      <c r="B4" s="6">
        <v>44828</v>
      </c>
      <c r="C4" s="6">
        <v>44830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18377920947</v>
      </c>
      <c r="B5" s="6">
        <v>44825</v>
      </c>
      <c r="C5" s="6">
        <v>44830</v>
      </c>
      <c r="D5" s="4">
        <v>890</v>
      </c>
      <c r="E5" s="4">
        <v>890</v>
      </c>
      <c r="F5" s="4">
        <v>2619309</v>
      </c>
      <c r="G5" s="4">
        <f t="shared" si="0"/>
        <v>0</v>
      </c>
      <c r="H5" s="4" t="str">
        <f t="shared" si="1"/>
        <v>，2619309</v>
      </c>
      <c r="I5" s="4" t="e">
        <f>VLOOKUP(A5,HOP!A:U,21,0)</f>
        <v>#N/A</v>
      </c>
    </row>
    <row r="6" s="4" customFormat="1" hidden="1" spans="1:9">
      <c r="A6" s="5">
        <v>18395637956</v>
      </c>
      <c r="B6" s="6">
        <v>44828</v>
      </c>
      <c r="C6" s="6">
        <v>44830</v>
      </c>
      <c r="D6" s="4">
        <v>4400</v>
      </c>
      <c r="E6" s="4" t="str">
        <f>VLOOKUP(A6,HOP!A:L,12,0)</f>
        <v>4400.00</v>
      </c>
      <c r="F6" s="4" t="str">
        <f>VLOOKUP(A6,HOP!A:C,3,0)</f>
        <v>2621230</v>
      </c>
      <c r="G6" s="4">
        <f t="shared" si="0"/>
        <v>0</v>
      </c>
      <c r="H6" s="4" t="str">
        <f t="shared" si="1"/>
        <v>，2621230</v>
      </c>
      <c r="I6" s="4" t="str">
        <f>VLOOKUP(A6,HOP!A:U,21,0)</f>
        <v>直采</v>
      </c>
    </row>
    <row r="7" s="4" customFormat="1" hidden="1" spans="1:9">
      <c r="A7" s="5">
        <v>18472386922</v>
      </c>
      <c r="B7" s="6">
        <v>44828</v>
      </c>
      <c r="C7" s="6">
        <v>44830</v>
      </c>
      <c r="D7" s="4">
        <v>592</v>
      </c>
      <c r="E7" s="4" t="str">
        <f>VLOOKUP(A7,HOP!A:L,12,0)</f>
        <v>592.00</v>
      </c>
      <c r="F7" s="4" t="str">
        <f>VLOOKUP(A7,HOP!A:C,3,0)</f>
        <v>2628836</v>
      </c>
      <c r="G7" s="4">
        <f t="shared" si="0"/>
        <v>0</v>
      </c>
      <c r="H7" s="4" t="str">
        <f t="shared" si="1"/>
        <v>，2628836</v>
      </c>
      <c r="I7" s="4" t="str">
        <f>VLOOKUP(A7,HOP!A:U,21,0)</f>
        <v>直采</v>
      </c>
    </row>
    <row r="8" s="4" customFormat="1" hidden="1" spans="1:9">
      <c r="A8" s="5">
        <v>18572009496</v>
      </c>
      <c r="B8" s="6">
        <v>44826</v>
      </c>
      <c r="C8" s="6">
        <v>44830</v>
      </c>
      <c r="D8" s="4">
        <v>3920</v>
      </c>
      <c r="E8" s="4" t="str">
        <f>VLOOKUP(A8,HOP!A:L,12,0)</f>
        <v>3920.00</v>
      </c>
      <c r="F8" s="4" t="str">
        <f>VLOOKUP(A8,HOP!A:C,3,0)</f>
        <v>2638523</v>
      </c>
      <c r="G8" s="4">
        <f t="shared" si="0"/>
        <v>0</v>
      </c>
      <c r="H8" s="4" t="str">
        <f t="shared" si="1"/>
        <v>，2638523</v>
      </c>
      <c r="I8" s="4" t="str">
        <f>VLOOKUP(A8,HOP!A:U,21,0)</f>
        <v>直采</v>
      </c>
    </row>
    <row r="9" s="4" customFormat="1" hidden="1" spans="1:9">
      <c r="A9" s="5">
        <v>18606553814</v>
      </c>
      <c r="B9" s="6">
        <v>44829</v>
      </c>
      <c r="C9" s="6">
        <v>44830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18700018430</v>
      </c>
      <c r="B10" s="6">
        <v>44828</v>
      </c>
      <c r="C10" s="6">
        <v>44830</v>
      </c>
      <c r="D10" s="4">
        <v>639</v>
      </c>
      <c r="E10" s="4" t="str">
        <f>VLOOKUP(A10,HOP!A:L,12,0)</f>
        <v>639.00</v>
      </c>
      <c r="F10" s="4" t="str">
        <f>VLOOKUP(A10,HOP!A:C,3,0)</f>
        <v>2650400</v>
      </c>
      <c r="G10" s="4">
        <f t="shared" si="0"/>
        <v>0</v>
      </c>
      <c r="H10" s="4" t="str">
        <f t="shared" si="1"/>
        <v>，2650400</v>
      </c>
      <c r="I10" s="4" t="str">
        <f>VLOOKUP(A10,HOP!A:U,21,0)</f>
        <v>直采</v>
      </c>
    </row>
    <row r="11" s="4" customFormat="1" hidden="1" spans="1:9">
      <c r="A11" s="5">
        <v>18794094835</v>
      </c>
      <c r="B11" s="6">
        <v>44829</v>
      </c>
      <c r="C11" s="6">
        <v>44830</v>
      </c>
      <c r="D11" s="4">
        <v>758</v>
      </c>
      <c r="E11" s="4" t="str">
        <f>VLOOKUP(A11,HOP!A:L,12,0)</f>
        <v>758.00</v>
      </c>
      <c r="F11" s="4" t="str">
        <f>VLOOKUP(A11,HOP!A:C,3,0)</f>
        <v>2659166</v>
      </c>
      <c r="G11" s="4">
        <f t="shared" si="0"/>
        <v>0</v>
      </c>
      <c r="H11" s="4" t="str">
        <f t="shared" si="1"/>
        <v>，2659166</v>
      </c>
      <c r="I11" s="4" t="str">
        <f>VLOOKUP(A11,HOP!A:U,21,0)</f>
        <v>直采</v>
      </c>
    </row>
    <row r="12" s="4" customFormat="1" hidden="1" spans="1:9">
      <c r="A12" s="5">
        <v>18851732187</v>
      </c>
      <c r="B12" s="6">
        <v>44827</v>
      </c>
      <c r="C12" s="6">
        <v>44830</v>
      </c>
      <c r="D12" s="4">
        <v>1041</v>
      </c>
      <c r="E12" s="4" t="str">
        <f>VLOOKUP(A12,HOP!A:L,12,0)</f>
        <v>1041.00</v>
      </c>
      <c r="F12" s="4" t="str">
        <f>VLOOKUP(A12,HOP!A:C,3,0)</f>
        <v>2665163</v>
      </c>
      <c r="G12" s="4">
        <f t="shared" si="0"/>
        <v>0</v>
      </c>
      <c r="H12" s="4" t="str">
        <f t="shared" si="1"/>
        <v>，2665163</v>
      </c>
      <c r="I12" s="4" t="str">
        <f>VLOOKUP(A12,HOP!A:U,21,0)</f>
        <v>直采</v>
      </c>
    </row>
    <row r="13" s="4" customFormat="1" hidden="1" spans="1:9">
      <c r="A13" s="5">
        <v>18851897183</v>
      </c>
      <c r="B13" s="6">
        <v>44827</v>
      </c>
      <c r="C13" s="6">
        <v>44830</v>
      </c>
      <c r="D13" s="4">
        <v>1890</v>
      </c>
      <c r="E13" s="4" t="str">
        <f>VLOOKUP(A13,HOP!A:L,12,0)</f>
        <v>1890.00</v>
      </c>
      <c r="F13" s="4" t="str">
        <f>VLOOKUP(A13,HOP!A:C,3,0)</f>
        <v>2665222</v>
      </c>
      <c r="G13" s="4">
        <f t="shared" si="0"/>
        <v>0</v>
      </c>
      <c r="H13" s="4" t="str">
        <f t="shared" si="1"/>
        <v>，2665222</v>
      </c>
      <c r="I13" s="4" t="str">
        <f>VLOOKUP(A13,HOP!A:U,21,0)</f>
        <v>直采</v>
      </c>
    </row>
    <row r="14" s="4" customFormat="1" hidden="1" spans="1:9">
      <c r="A14" s="5">
        <v>18875152434</v>
      </c>
      <c r="B14" s="6">
        <v>44828</v>
      </c>
      <c r="C14" s="6">
        <v>44830</v>
      </c>
      <c r="D14" s="4">
        <v>2375</v>
      </c>
      <c r="E14" s="4" t="str">
        <f>VLOOKUP(A14,HOP!A:L,12,0)</f>
        <v>2375.00</v>
      </c>
      <c r="F14" s="4" t="str">
        <f>VLOOKUP(A14,HOP!A:C,3,0)</f>
        <v>2668374</v>
      </c>
      <c r="G14" s="4">
        <f t="shared" si="0"/>
        <v>0</v>
      </c>
      <c r="H14" s="4" t="str">
        <f t="shared" si="1"/>
        <v>，2668374</v>
      </c>
      <c r="I14" s="4" t="str">
        <f>VLOOKUP(A14,HOP!A:U,21,0)</f>
        <v>直采</v>
      </c>
    </row>
    <row r="15" s="4" customFormat="1" hidden="1" spans="1:9">
      <c r="A15" s="5">
        <v>18902079347</v>
      </c>
      <c r="B15" s="6">
        <v>44828</v>
      </c>
      <c r="C15" s="6">
        <v>44830</v>
      </c>
      <c r="D15" s="4">
        <v>704</v>
      </c>
      <c r="E15" s="4" t="str">
        <f>VLOOKUP(A15,HOP!A:L,12,0)</f>
        <v>704.00</v>
      </c>
      <c r="F15" s="4" t="str">
        <f>VLOOKUP(A15,HOP!A:C,3,0)</f>
        <v>2671626</v>
      </c>
      <c r="G15" s="4">
        <f t="shared" si="0"/>
        <v>0</v>
      </c>
      <c r="H15" s="4" t="str">
        <f t="shared" si="1"/>
        <v>，2671626</v>
      </c>
      <c r="I15" s="4" t="str">
        <f>VLOOKUP(A15,HOP!A:U,21,0)</f>
        <v>直采</v>
      </c>
    </row>
    <row r="16" s="4" customFormat="1" hidden="1" spans="1:9">
      <c r="A16" s="5">
        <v>18918963466</v>
      </c>
      <c r="B16" s="6">
        <v>44829</v>
      </c>
      <c r="C16" s="6">
        <v>44830</v>
      </c>
      <c r="D16" s="4">
        <v>925</v>
      </c>
      <c r="E16" s="4" t="str">
        <f>VLOOKUP(A16,HOP!A:L,12,0)</f>
        <v>925.00</v>
      </c>
      <c r="F16" s="4" t="str">
        <f>VLOOKUP(A16,HOP!A:C,3,0)</f>
        <v>2678889</v>
      </c>
      <c r="G16" s="4">
        <f t="shared" si="0"/>
        <v>0</v>
      </c>
      <c r="H16" s="4" t="str">
        <f t="shared" si="1"/>
        <v>，2678889</v>
      </c>
      <c r="I16" s="4" t="str">
        <f>VLOOKUP(A16,HOP!A:U,21,0)</f>
        <v>直采</v>
      </c>
    </row>
    <row r="17" s="4" customFormat="1" hidden="1" spans="1:9">
      <c r="A17" s="5">
        <v>18919152255</v>
      </c>
      <c r="B17" s="6">
        <v>44829</v>
      </c>
      <c r="C17" s="6">
        <v>44830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18920441000</v>
      </c>
      <c r="B18" s="6">
        <v>44829</v>
      </c>
      <c r="C18" s="6">
        <v>44830</v>
      </c>
      <c r="D18" s="4">
        <v>560</v>
      </c>
      <c r="E18" s="4" t="str">
        <f>VLOOKUP(A18,HOP!A:L,12,0)</f>
        <v>560.00</v>
      </c>
      <c r="F18" s="4" t="str">
        <f>VLOOKUP(A18,HOP!A:C,3,0)</f>
        <v>2680061</v>
      </c>
      <c r="G18" s="4">
        <f t="shared" si="0"/>
        <v>0</v>
      </c>
      <c r="H18" s="4" t="str">
        <f t="shared" si="1"/>
        <v>，2680061</v>
      </c>
      <c r="I18" s="4" t="str">
        <f>VLOOKUP(A18,HOP!A:U,21,0)</f>
        <v>直采</v>
      </c>
    </row>
    <row r="19" s="4" customFormat="1" hidden="1" spans="1:9">
      <c r="A19" s="5">
        <v>18920494872</v>
      </c>
      <c r="B19" s="6">
        <v>44826</v>
      </c>
      <c r="C19" s="6">
        <v>44830</v>
      </c>
      <c r="D19" s="4">
        <v>1804</v>
      </c>
      <c r="E19" s="4" t="str">
        <f>VLOOKUP(A19,HOP!A:L,12,0)</f>
        <v>1804.00</v>
      </c>
      <c r="F19" s="4" t="str">
        <f>VLOOKUP(A19,HOP!A:C,3,0)</f>
        <v>2680099</v>
      </c>
      <c r="G19" s="4">
        <f t="shared" si="0"/>
        <v>0</v>
      </c>
      <c r="H19" s="4" t="str">
        <f t="shared" si="1"/>
        <v>，2680099</v>
      </c>
      <c r="I19" s="4" t="str">
        <f>VLOOKUP(A19,HOP!A:U,21,0)</f>
        <v>直采</v>
      </c>
    </row>
    <row r="20" s="4" customFormat="1" hidden="1" spans="1:9">
      <c r="A20" s="5">
        <v>18920974454</v>
      </c>
      <c r="B20" s="6">
        <v>44829</v>
      </c>
      <c r="C20" s="6">
        <v>44830</v>
      </c>
      <c r="D20" s="4">
        <v>352</v>
      </c>
      <c r="E20" s="4" t="str">
        <f>VLOOKUP(A20,HOP!A:L,12,0)</f>
        <v>352.00</v>
      </c>
      <c r="F20" s="4" t="str">
        <f>VLOOKUP(A20,HOP!A:C,3,0)</f>
        <v>2680495</v>
      </c>
      <c r="G20" s="4">
        <f t="shared" si="0"/>
        <v>0</v>
      </c>
      <c r="H20" s="4" t="str">
        <f t="shared" si="1"/>
        <v>，2680495</v>
      </c>
      <c r="I20" s="4" t="str">
        <f>VLOOKUP(A20,HOP!A:U,21,0)</f>
        <v>直采</v>
      </c>
    </row>
    <row r="21" s="4" customFormat="1" hidden="1" spans="1:9">
      <c r="A21" s="5">
        <v>18926305330</v>
      </c>
      <c r="B21" s="6">
        <v>44827</v>
      </c>
      <c r="C21" s="6">
        <v>44830</v>
      </c>
      <c r="D21" s="4">
        <v>3378</v>
      </c>
      <c r="E21" s="4" t="str">
        <f>VLOOKUP(A21,HOP!A:L,12,0)</f>
        <v>3378.00</v>
      </c>
      <c r="F21" s="4" t="str">
        <f>VLOOKUP(A21,HOP!A:C,3,0)</f>
        <v>2681355</v>
      </c>
      <c r="G21" s="4">
        <f t="shared" si="0"/>
        <v>0</v>
      </c>
      <c r="H21" s="4" t="str">
        <f t="shared" si="1"/>
        <v>，2681355</v>
      </c>
      <c r="I21" s="4" t="str">
        <f>VLOOKUP(A21,HOP!A:U,21,0)</f>
        <v>直采</v>
      </c>
    </row>
    <row r="22" s="4" customFormat="1" hidden="1" spans="1:9">
      <c r="A22" s="5">
        <v>18943819941</v>
      </c>
      <c r="B22" s="6">
        <v>44826</v>
      </c>
      <c r="C22" s="6">
        <v>44830</v>
      </c>
      <c r="D22" s="4">
        <v>4600</v>
      </c>
      <c r="E22" s="4" t="str">
        <f>VLOOKUP(A22,HOP!A:L,12,0)</f>
        <v>4600.00</v>
      </c>
      <c r="F22" s="4" t="str">
        <f>VLOOKUP(A22,HOP!A:C,3,0)</f>
        <v>2683930</v>
      </c>
      <c r="G22" s="4">
        <f t="shared" si="0"/>
        <v>0</v>
      </c>
      <c r="H22" s="4" t="str">
        <f t="shared" si="1"/>
        <v>，2683930</v>
      </c>
      <c r="I22" s="4" t="str">
        <f>VLOOKUP(A22,HOP!A:U,21,0)</f>
        <v>直采</v>
      </c>
    </row>
    <row r="23" s="4" customFormat="1" hidden="1" spans="1:9">
      <c r="A23" s="5">
        <v>18943825755</v>
      </c>
      <c r="B23" s="6">
        <v>44826</v>
      </c>
      <c r="C23" s="6">
        <v>44830</v>
      </c>
      <c r="D23" s="4">
        <v>5900</v>
      </c>
      <c r="E23" s="4" t="str">
        <f>VLOOKUP(A23,HOP!A:L,12,0)</f>
        <v>5900.00</v>
      </c>
      <c r="F23" s="4" t="str">
        <f>VLOOKUP(A23,HOP!A:C,3,0)</f>
        <v>2683931</v>
      </c>
      <c r="G23" s="4">
        <f t="shared" si="0"/>
        <v>0</v>
      </c>
      <c r="H23" s="4" t="str">
        <f t="shared" si="1"/>
        <v>，2683931</v>
      </c>
      <c r="I23" s="4" t="str">
        <f>VLOOKUP(A23,HOP!A:U,21,0)</f>
        <v>直采</v>
      </c>
    </row>
    <row r="24" s="4" customFormat="1" hidden="1" spans="1:9">
      <c r="A24" s="5">
        <v>18948936541</v>
      </c>
      <c r="B24" s="6">
        <v>44829</v>
      </c>
      <c r="C24" s="6">
        <v>44830</v>
      </c>
      <c r="D24" s="4">
        <v>1529.42</v>
      </c>
      <c r="E24" s="4" t="str">
        <f>VLOOKUP(A24,HOP!A:L,12,0)</f>
        <v>1529.42</v>
      </c>
      <c r="F24" s="4" t="str">
        <f>VLOOKUP(A24,HOP!A:C,3,0)</f>
        <v>2686719</v>
      </c>
      <c r="G24" s="4">
        <f t="shared" si="0"/>
        <v>0</v>
      </c>
      <c r="H24" s="4" t="str">
        <f t="shared" si="1"/>
        <v>，2686719</v>
      </c>
      <c r="I24" s="4" t="str">
        <f>VLOOKUP(A24,HOP!A:U,21,0)</f>
        <v>直连</v>
      </c>
    </row>
    <row r="25" s="4" customFormat="1" hidden="1" spans="1:9">
      <c r="A25" s="5">
        <v>18948957398</v>
      </c>
      <c r="B25" s="6">
        <v>44829</v>
      </c>
      <c r="C25" s="6">
        <v>44830</v>
      </c>
      <c r="D25" s="4">
        <v>1529.42</v>
      </c>
      <c r="E25" s="4" t="str">
        <f>VLOOKUP(A25,HOP!A:L,12,0)</f>
        <v>1529.42</v>
      </c>
      <c r="F25" s="4" t="str">
        <f>VLOOKUP(A25,HOP!A:C,3,0)</f>
        <v>2686726</v>
      </c>
      <c r="G25" s="4">
        <f t="shared" si="0"/>
        <v>0</v>
      </c>
      <c r="H25" s="4" t="str">
        <f t="shared" si="1"/>
        <v>，2686726</v>
      </c>
      <c r="I25" s="4" t="str">
        <f>VLOOKUP(A25,HOP!A:U,21,0)</f>
        <v>直连</v>
      </c>
    </row>
    <row r="26" s="4" customFormat="1" hidden="1" spans="1:9">
      <c r="A26" s="5">
        <v>18958565641</v>
      </c>
      <c r="B26" s="6">
        <v>44828</v>
      </c>
      <c r="C26" s="6">
        <v>44830</v>
      </c>
      <c r="D26" s="4">
        <v>630</v>
      </c>
      <c r="E26" s="4" t="str">
        <f>VLOOKUP(A26,HOP!A:L,12,0)</f>
        <v>630.00</v>
      </c>
      <c r="F26" s="4" t="str">
        <f>VLOOKUP(A26,HOP!A:C,3,0)</f>
        <v>2691180</v>
      </c>
      <c r="G26" s="4">
        <f t="shared" si="0"/>
        <v>0</v>
      </c>
      <c r="H26" s="4" t="str">
        <f t="shared" si="1"/>
        <v>，2691180</v>
      </c>
      <c r="I26" s="4" t="str">
        <f>VLOOKUP(A26,HOP!A:U,21,0)</f>
        <v>直采</v>
      </c>
    </row>
    <row r="27" s="4" customFormat="1" hidden="1" spans="1:9">
      <c r="A27" s="5">
        <v>18959021226</v>
      </c>
      <c r="B27" s="6">
        <v>44827</v>
      </c>
      <c r="C27" s="6">
        <v>44830</v>
      </c>
      <c r="D27" s="4">
        <v>1518</v>
      </c>
      <c r="E27" s="4" t="str">
        <f>VLOOKUP(A27,HOP!A:L,12,0)</f>
        <v>1518.00</v>
      </c>
      <c r="F27" s="4" t="str">
        <f>VLOOKUP(A27,HOP!A:C,3,0)</f>
        <v>2691318</v>
      </c>
      <c r="G27" s="4">
        <f t="shared" si="0"/>
        <v>0</v>
      </c>
      <c r="H27" s="4" t="str">
        <f t="shared" si="1"/>
        <v>，2691318</v>
      </c>
      <c r="I27" s="4" t="str">
        <f>VLOOKUP(A27,HOP!A:U,21,0)</f>
        <v>直采</v>
      </c>
    </row>
    <row r="28" s="4" customFormat="1" hidden="1" spans="1:9">
      <c r="A28" s="5">
        <v>18959050297</v>
      </c>
      <c r="B28" s="6">
        <v>44827</v>
      </c>
      <c r="C28" s="6">
        <v>44830</v>
      </c>
      <c r="D28" s="4">
        <v>1518</v>
      </c>
      <c r="E28" s="4" t="str">
        <f>VLOOKUP(A28,HOP!A:L,12,0)</f>
        <v>1518.00</v>
      </c>
      <c r="F28" s="4" t="str">
        <f>VLOOKUP(A28,HOP!A:C,3,0)</f>
        <v>2691319</v>
      </c>
      <c r="G28" s="4">
        <f t="shared" si="0"/>
        <v>0</v>
      </c>
      <c r="H28" s="4" t="str">
        <f t="shared" si="1"/>
        <v>，2691319</v>
      </c>
      <c r="I28" s="4" t="str">
        <f>VLOOKUP(A28,HOP!A:U,21,0)</f>
        <v>直采</v>
      </c>
    </row>
    <row r="29" s="4" customFormat="1" hidden="1" spans="1:9">
      <c r="A29" s="5">
        <v>21005269448</v>
      </c>
      <c r="B29" s="6">
        <v>44829</v>
      </c>
      <c r="C29" s="6">
        <v>44830</v>
      </c>
      <c r="D29" s="4">
        <v>2044</v>
      </c>
      <c r="E29" s="4" t="str">
        <f>VLOOKUP(A29,HOP!A:L,12,0)</f>
        <v>2044.00</v>
      </c>
      <c r="F29" s="4" t="str">
        <f>VLOOKUP(A29,HOP!A:C,3,0)</f>
        <v>2691627</v>
      </c>
      <c r="G29" s="4">
        <f t="shared" si="0"/>
        <v>0</v>
      </c>
      <c r="H29" s="4" t="str">
        <f t="shared" si="1"/>
        <v>，2691627</v>
      </c>
      <c r="I29" s="4" t="str">
        <f>VLOOKUP(A29,HOP!A:U,21,0)</f>
        <v>直采</v>
      </c>
    </row>
    <row r="30" s="4" customFormat="1" hidden="1" spans="1:9">
      <c r="A30" s="5">
        <v>21010270759</v>
      </c>
      <c r="B30" s="6">
        <v>44827</v>
      </c>
      <c r="C30" s="6">
        <v>44830</v>
      </c>
      <c r="D30" s="4">
        <v>1938</v>
      </c>
      <c r="E30" s="4" t="str">
        <f>VLOOKUP(A30,HOP!A:L,12,0)</f>
        <v>1938.00</v>
      </c>
      <c r="F30" s="4" t="str">
        <f>VLOOKUP(A30,HOP!A:C,3,0)</f>
        <v>2691972</v>
      </c>
      <c r="G30" s="4">
        <f t="shared" si="0"/>
        <v>0</v>
      </c>
      <c r="H30" s="4" t="str">
        <f t="shared" si="1"/>
        <v>，2691972</v>
      </c>
      <c r="I30" s="4" t="str">
        <f>VLOOKUP(A30,HOP!A:U,21,0)</f>
        <v>直采</v>
      </c>
    </row>
    <row r="31" s="4" customFormat="1" hidden="1" spans="1:9">
      <c r="A31" s="5">
        <v>21010626898</v>
      </c>
      <c r="B31" s="6">
        <v>44829</v>
      </c>
      <c r="C31" s="6">
        <v>44830</v>
      </c>
      <c r="D31" s="4">
        <v>888</v>
      </c>
      <c r="E31" s="4" t="str">
        <f>VLOOKUP(A31,HOP!A:L,12,0)</f>
        <v>888.00</v>
      </c>
      <c r="F31" s="4" t="str">
        <f>VLOOKUP(A31,HOP!A:C,3,0)</f>
        <v>2692031</v>
      </c>
      <c r="G31" s="4">
        <f t="shared" si="0"/>
        <v>0</v>
      </c>
      <c r="H31" s="4" t="str">
        <f t="shared" si="1"/>
        <v>，2692031</v>
      </c>
      <c r="I31" s="4" t="str">
        <f>VLOOKUP(A31,HOP!A:U,21,0)</f>
        <v>直采</v>
      </c>
    </row>
    <row r="32" s="4" customFormat="1" hidden="1" spans="1:9">
      <c r="A32" s="5">
        <v>21019789018</v>
      </c>
      <c r="B32" s="6">
        <v>44820</v>
      </c>
      <c r="C32" s="6">
        <v>44830</v>
      </c>
      <c r="D32" s="4">
        <v>2300</v>
      </c>
      <c r="E32" s="4" t="str">
        <f>VLOOKUP(A32,HOP!A:L,12,0)</f>
        <v>2300.00</v>
      </c>
      <c r="F32" s="4" t="str">
        <f>VLOOKUP(A32,HOP!A:C,3,0)</f>
        <v>2693068</v>
      </c>
      <c r="G32" s="4">
        <f t="shared" si="0"/>
        <v>0</v>
      </c>
      <c r="H32" s="4" t="str">
        <f t="shared" si="1"/>
        <v>，2693068</v>
      </c>
      <c r="I32" s="4" t="str">
        <f>VLOOKUP(A32,HOP!A:U,21,0)</f>
        <v>直采</v>
      </c>
    </row>
    <row r="33" s="4" customFormat="1" hidden="1" spans="1:9">
      <c r="A33" s="5">
        <v>21025722585</v>
      </c>
      <c r="B33" s="6">
        <v>44828</v>
      </c>
      <c r="C33" s="6">
        <v>44830</v>
      </c>
      <c r="D33" s="4">
        <v>1160</v>
      </c>
      <c r="E33" s="4" t="str">
        <f>VLOOKUP(A33,HOP!A:L,12,0)</f>
        <v>1160.00</v>
      </c>
      <c r="F33" s="4" t="str">
        <f>VLOOKUP(A33,HOP!A:C,3,0)</f>
        <v>2694038</v>
      </c>
      <c r="G33" s="4">
        <f t="shared" si="0"/>
        <v>0</v>
      </c>
      <c r="H33" s="4" t="str">
        <f t="shared" si="1"/>
        <v>，2694038</v>
      </c>
      <c r="I33" s="4" t="str">
        <f>VLOOKUP(A33,HOP!A:U,21,0)</f>
        <v>直采</v>
      </c>
    </row>
    <row r="34" s="4" customFormat="1" hidden="1" spans="1:9">
      <c r="A34" s="5">
        <v>21043027528</v>
      </c>
      <c r="B34" s="6">
        <v>44827</v>
      </c>
      <c r="C34" s="6">
        <v>44830</v>
      </c>
      <c r="D34" s="4">
        <v>3690</v>
      </c>
      <c r="E34" s="4" t="str">
        <f>VLOOKUP(A34,HOP!A:L,12,0)</f>
        <v>3690.00</v>
      </c>
      <c r="F34" s="4" t="str">
        <f>VLOOKUP(A34,HOP!A:C,3,0)</f>
        <v>2697277</v>
      </c>
      <c r="G34" s="4">
        <f t="shared" si="0"/>
        <v>0</v>
      </c>
      <c r="H34" s="4" t="str">
        <f t="shared" si="1"/>
        <v>，2697277</v>
      </c>
      <c r="I34" s="4" t="str">
        <f>VLOOKUP(A34,HOP!A:U,21,0)</f>
        <v>直采</v>
      </c>
    </row>
    <row r="35" s="4" customFormat="1" hidden="1" spans="1:9">
      <c r="A35" s="5">
        <v>21043842557</v>
      </c>
      <c r="B35" s="6">
        <v>44823</v>
      </c>
      <c r="C35" s="6">
        <v>44830</v>
      </c>
      <c r="D35" s="4">
        <v>9450</v>
      </c>
      <c r="E35" s="4" t="str">
        <f>VLOOKUP(A35,HOP!A:L,12,0)</f>
        <v>9450.00</v>
      </c>
      <c r="F35" s="4" t="str">
        <f>VLOOKUP(A35,HOP!A:C,3,0)</f>
        <v>2697424</v>
      </c>
      <c r="G35" s="4">
        <f t="shared" ref="G35:G66" si="2">D35-E35</f>
        <v>0</v>
      </c>
      <c r="H35" s="4" t="str">
        <f t="shared" ref="H35:H66" si="3">$H$1&amp;F35</f>
        <v>，2697424</v>
      </c>
      <c r="I35" s="4" t="str">
        <f>VLOOKUP(A35,HOP!A:U,21,0)</f>
        <v>直采</v>
      </c>
    </row>
    <row r="36" s="4" customFormat="1" hidden="1" spans="1:9">
      <c r="A36" s="5">
        <v>21043865722</v>
      </c>
      <c r="B36" s="6">
        <v>44823</v>
      </c>
      <c r="C36" s="6">
        <v>44830</v>
      </c>
      <c r="D36" s="4">
        <v>8610</v>
      </c>
      <c r="E36" s="4" t="str">
        <f>VLOOKUP(A36,HOP!A:L,12,0)</f>
        <v>8610.00</v>
      </c>
      <c r="F36" s="4" t="str">
        <f>VLOOKUP(A36,HOP!A:C,3,0)</f>
        <v>2697432</v>
      </c>
      <c r="G36" s="4">
        <f t="shared" si="2"/>
        <v>0</v>
      </c>
      <c r="H36" s="4" t="str">
        <f t="shared" si="3"/>
        <v>，2697432</v>
      </c>
      <c r="I36" s="4" t="str">
        <f>VLOOKUP(A36,HOP!A:U,21,0)</f>
        <v>直采</v>
      </c>
    </row>
    <row r="37" s="4" customFormat="1" hidden="1" spans="1:9">
      <c r="A37" s="5">
        <v>21044646376</v>
      </c>
      <c r="B37" s="6">
        <v>44828</v>
      </c>
      <c r="C37" s="6">
        <v>44830</v>
      </c>
      <c r="D37" s="4">
        <v>860</v>
      </c>
      <c r="E37" s="4" t="str">
        <f>VLOOKUP(A37,HOP!A:L,12,0)</f>
        <v>860.00</v>
      </c>
      <c r="F37" s="4" t="str">
        <f>VLOOKUP(A37,HOP!A:C,3,0)</f>
        <v>2697586</v>
      </c>
      <c r="G37" s="4">
        <f t="shared" si="2"/>
        <v>0</v>
      </c>
      <c r="H37" s="4" t="str">
        <f t="shared" si="3"/>
        <v>，2697586</v>
      </c>
      <c r="I37" s="4" t="str">
        <f>VLOOKUP(A37,HOP!A:U,21,0)</f>
        <v>直采</v>
      </c>
    </row>
    <row r="38" s="4" customFormat="1" hidden="1" spans="1:9">
      <c r="A38" s="5">
        <v>21044651259</v>
      </c>
      <c r="B38" s="6">
        <v>44829</v>
      </c>
      <c r="C38" s="6">
        <v>44830</v>
      </c>
      <c r="D38" s="4">
        <v>560</v>
      </c>
      <c r="E38" s="4" t="str">
        <f>VLOOKUP(A38,HOP!A:L,12,0)</f>
        <v>560.00</v>
      </c>
      <c r="F38" s="4" t="str">
        <f>VLOOKUP(A38,HOP!A:C,3,0)</f>
        <v>2697588</v>
      </c>
      <c r="G38" s="4">
        <f t="shared" si="2"/>
        <v>0</v>
      </c>
      <c r="H38" s="4" t="str">
        <f t="shared" si="3"/>
        <v>，2697588</v>
      </c>
      <c r="I38" s="4" t="str">
        <f>VLOOKUP(A38,HOP!A:U,21,0)</f>
        <v>直采</v>
      </c>
    </row>
    <row r="39" s="4" customFormat="1" hidden="1" spans="1:9">
      <c r="A39" s="5">
        <v>21064306410</v>
      </c>
      <c r="B39" s="6">
        <v>44827</v>
      </c>
      <c r="C39" s="6">
        <v>44830</v>
      </c>
      <c r="D39" s="4">
        <v>1314</v>
      </c>
      <c r="E39" s="4" t="str">
        <f>VLOOKUP(A39,HOP!A:L,12,0)</f>
        <v>1314.00</v>
      </c>
      <c r="F39" s="4" t="str">
        <f>VLOOKUP(A39,HOP!A:C,3,0)</f>
        <v>2698205</v>
      </c>
      <c r="G39" s="4">
        <f t="shared" si="2"/>
        <v>0</v>
      </c>
      <c r="H39" s="4" t="str">
        <f t="shared" si="3"/>
        <v>，2698205</v>
      </c>
      <c r="I39" s="4" t="str">
        <f>VLOOKUP(A39,HOP!A:U,21,0)</f>
        <v>直采</v>
      </c>
    </row>
    <row r="40" s="4" customFormat="1" hidden="1" spans="1:9">
      <c r="A40" s="5">
        <v>21079007945</v>
      </c>
      <c r="B40" s="6">
        <v>44827</v>
      </c>
      <c r="C40" s="6">
        <v>44830</v>
      </c>
      <c r="D40" s="4">
        <v>1299</v>
      </c>
      <c r="E40" s="4" t="str">
        <f>VLOOKUP(A40,HOP!A:L,12,0)</f>
        <v>1299.00</v>
      </c>
      <c r="F40" s="4" t="str">
        <f>VLOOKUP(A40,HOP!A:C,3,0)</f>
        <v>2698962</v>
      </c>
      <c r="G40" s="4">
        <f t="shared" si="2"/>
        <v>0</v>
      </c>
      <c r="H40" s="4" t="str">
        <f t="shared" si="3"/>
        <v>，2698962</v>
      </c>
      <c r="I40" s="4" t="str">
        <f>VLOOKUP(A40,HOP!A:U,21,0)</f>
        <v>直采</v>
      </c>
    </row>
    <row r="41" s="4" customFormat="1" hidden="1" spans="1:9">
      <c r="A41" s="5">
        <v>21080564050</v>
      </c>
      <c r="B41" s="6">
        <v>44827</v>
      </c>
      <c r="C41" s="6">
        <v>44830</v>
      </c>
      <c r="D41" s="4">
        <v>5100</v>
      </c>
      <c r="E41" s="4" t="str">
        <f>VLOOKUP(A41,HOP!A:L,12,0)</f>
        <v>5100.00</v>
      </c>
      <c r="F41" s="4" t="str">
        <f>VLOOKUP(A41,HOP!A:C,3,0)</f>
        <v>2699035</v>
      </c>
      <c r="G41" s="4">
        <f t="shared" si="2"/>
        <v>0</v>
      </c>
      <c r="H41" s="4" t="str">
        <f t="shared" si="3"/>
        <v>，2699035</v>
      </c>
      <c r="I41" s="4" t="str">
        <f>VLOOKUP(A41,HOP!A:U,21,0)</f>
        <v>直采</v>
      </c>
    </row>
    <row r="42" s="4" customFormat="1" hidden="1" spans="1:9">
      <c r="A42" s="5">
        <v>21083952969</v>
      </c>
      <c r="B42" s="6">
        <v>44829</v>
      </c>
      <c r="C42" s="6">
        <v>44830</v>
      </c>
      <c r="D42" s="4">
        <v>335</v>
      </c>
      <c r="E42" s="4" t="str">
        <f>VLOOKUP(A42,HOP!A:L,12,0)</f>
        <v>335.00</v>
      </c>
      <c r="F42" s="4" t="str">
        <f>VLOOKUP(A42,HOP!A:C,3,0)</f>
        <v>2699284</v>
      </c>
      <c r="G42" s="4">
        <f t="shared" si="2"/>
        <v>0</v>
      </c>
      <c r="H42" s="4" t="str">
        <f t="shared" si="3"/>
        <v>，2699284</v>
      </c>
      <c r="I42" s="4" t="str">
        <f>VLOOKUP(A42,HOP!A:U,21,0)</f>
        <v>直采</v>
      </c>
    </row>
    <row r="43" s="4" customFormat="1" hidden="1" spans="1:9">
      <c r="A43" s="5">
        <v>21096020781</v>
      </c>
      <c r="B43" s="6">
        <v>44825</v>
      </c>
      <c r="C43" s="6">
        <v>44830</v>
      </c>
      <c r="D43" s="4">
        <v>2015</v>
      </c>
      <c r="E43" s="4" t="str">
        <f>VLOOKUP(A43,HOP!A:L,12,0)</f>
        <v>2015.00</v>
      </c>
      <c r="F43" s="4" t="str">
        <f>VLOOKUP(A43,HOP!A:C,3,0)</f>
        <v>2700287</v>
      </c>
      <c r="G43" s="4">
        <f t="shared" si="2"/>
        <v>0</v>
      </c>
      <c r="H43" s="4" t="str">
        <f t="shared" si="3"/>
        <v>，2700287</v>
      </c>
      <c r="I43" s="4" t="str">
        <f>VLOOKUP(A43,HOP!A:U,21,0)</f>
        <v>直采</v>
      </c>
    </row>
    <row r="44" s="4" customFormat="1" hidden="1" spans="1:9">
      <c r="A44" s="5">
        <v>21097985156</v>
      </c>
      <c r="B44" s="6">
        <v>44829</v>
      </c>
      <c r="C44" s="6">
        <v>44830</v>
      </c>
      <c r="D44" s="4">
        <v>670</v>
      </c>
      <c r="E44" s="4" t="str">
        <f>VLOOKUP(A44,HOP!A:L,12,0)</f>
        <v>670.00</v>
      </c>
      <c r="F44" s="4" t="str">
        <f>VLOOKUP(A44,HOP!A:C,3,0)</f>
        <v>2700462</v>
      </c>
      <c r="G44" s="4">
        <f t="shared" si="2"/>
        <v>0</v>
      </c>
      <c r="H44" s="4" t="str">
        <f t="shared" si="3"/>
        <v>，2700462</v>
      </c>
      <c r="I44" s="4" t="str">
        <f>VLOOKUP(A44,HOP!A:U,21,0)</f>
        <v>直采</v>
      </c>
    </row>
    <row r="45" s="4" customFormat="1" hidden="1" spans="1:9">
      <c r="A45" s="5">
        <v>21104336683</v>
      </c>
      <c r="B45" s="6">
        <v>44828</v>
      </c>
      <c r="C45" s="6">
        <v>44830</v>
      </c>
      <c r="D45" s="4">
        <v>2220</v>
      </c>
      <c r="E45" s="4" t="str">
        <f>VLOOKUP(A45,HOP!A:L,12,0)</f>
        <v>2220.00</v>
      </c>
      <c r="F45" s="4" t="str">
        <f>VLOOKUP(A45,HOP!A:C,3,0)</f>
        <v>2700954</v>
      </c>
      <c r="G45" s="4">
        <f t="shared" si="2"/>
        <v>0</v>
      </c>
      <c r="H45" s="4" t="str">
        <f t="shared" si="3"/>
        <v>，2700954</v>
      </c>
      <c r="I45" s="4" t="str">
        <f>VLOOKUP(A45,HOP!A:U,21,0)</f>
        <v>直采</v>
      </c>
    </row>
    <row r="46" s="4" customFormat="1" hidden="1" spans="1:9">
      <c r="A46" s="5">
        <v>21105272980</v>
      </c>
      <c r="B46" s="6">
        <v>44829</v>
      </c>
      <c r="C46" s="6">
        <v>44830</v>
      </c>
      <c r="D46" s="4">
        <v>580</v>
      </c>
      <c r="E46" s="4" t="str">
        <f>VLOOKUP(A46,HOP!A:L,12,0)</f>
        <v>580.00</v>
      </c>
      <c r="F46" s="4" t="str">
        <f>VLOOKUP(A46,HOP!A:C,3,0)</f>
        <v>2701174</v>
      </c>
      <c r="G46" s="4">
        <f t="shared" si="2"/>
        <v>0</v>
      </c>
      <c r="H46" s="4" t="str">
        <f t="shared" si="3"/>
        <v>，2701174</v>
      </c>
      <c r="I46" s="4" t="str">
        <f>VLOOKUP(A46,HOP!A:U,21,0)</f>
        <v>直采</v>
      </c>
    </row>
    <row r="47" s="4" customFormat="1" hidden="1" spans="1:9">
      <c r="A47" s="5">
        <v>21106198040</v>
      </c>
      <c r="B47" s="6">
        <v>44827</v>
      </c>
      <c r="C47" s="6">
        <v>44830</v>
      </c>
      <c r="D47" s="4">
        <v>561</v>
      </c>
      <c r="E47" s="4" t="str">
        <f>VLOOKUP(A47,HOP!A:L,12,0)</f>
        <v>561.00</v>
      </c>
      <c r="F47" s="4" t="str">
        <f>VLOOKUP(A47,HOP!A:C,3,0)</f>
        <v>2701301</v>
      </c>
      <c r="G47" s="4">
        <f t="shared" si="2"/>
        <v>0</v>
      </c>
      <c r="H47" s="4" t="str">
        <f t="shared" si="3"/>
        <v>，2701301</v>
      </c>
      <c r="I47" s="4" t="str">
        <f>VLOOKUP(A47,HOP!A:U,21,0)</f>
        <v>直采</v>
      </c>
    </row>
    <row r="48" s="4" customFormat="1" hidden="1" spans="1:9">
      <c r="A48" s="5">
        <v>21108221389</v>
      </c>
      <c r="B48" s="6">
        <v>44828</v>
      </c>
      <c r="C48" s="6">
        <v>44830</v>
      </c>
      <c r="D48" s="4">
        <v>874</v>
      </c>
      <c r="E48" s="4" t="str">
        <f>VLOOKUP(A48,HOP!A:L,12,0)</f>
        <v>874.00</v>
      </c>
      <c r="F48" s="4" t="str">
        <f>VLOOKUP(A48,HOP!A:C,3,0)</f>
        <v>2701617</v>
      </c>
      <c r="G48" s="4">
        <f t="shared" si="2"/>
        <v>0</v>
      </c>
      <c r="H48" s="4" t="str">
        <f t="shared" si="3"/>
        <v>，2701617</v>
      </c>
      <c r="I48" s="4" t="str">
        <f>VLOOKUP(A48,HOP!A:U,21,0)</f>
        <v>直采</v>
      </c>
    </row>
    <row r="49" s="4" customFormat="1" spans="1:10">
      <c r="A49" s="5">
        <v>21094731933</v>
      </c>
      <c r="B49" s="6">
        <v>44827</v>
      </c>
      <c r="C49" s="6">
        <v>44830</v>
      </c>
      <c r="D49" s="4">
        <v>185</v>
      </c>
      <c r="E49" s="4" t="str">
        <f>VLOOKUP(A49,HOP!A:L,12,0)</f>
        <v>200.00</v>
      </c>
      <c r="F49" s="4" t="str">
        <f>VLOOKUP(A49,HOP!A:C,3,0)</f>
        <v>2700185</v>
      </c>
      <c r="G49" s="4">
        <f t="shared" si="2"/>
        <v>-15</v>
      </c>
      <c r="H49" s="4" t="str">
        <f t="shared" si="3"/>
        <v>，2700185</v>
      </c>
      <c r="I49" s="4" t="str">
        <f>VLOOKUP(A49,HOP!A:U,21,0)</f>
        <v>直采</v>
      </c>
      <c r="J49" s="4" t="s">
        <v>497</v>
      </c>
    </row>
    <row r="50" s="4" customFormat="1" hidden="1" spans="1:9">
      <c r="A50" s="5">
        <v>21110282652</v>
      </c>
      <c r="B50" s="6">
        <v>44826</v>
      </c>
      <c r="C50" s="6">
        <v>44830</v>
      </c>
      <c r="D50" s="4">
        <v>1826</v>
      </c>
      <c r="E50" s="4" t="str">
        <f>VLOOKUP(A50,HOP!A:L,12,0)</f>
        <v>1826.00</v>
      </c>
      <c r="F50" s="4" t="str">
        <f>VLOOKUP(A50,HOP!A:C,3,0)</f>
        <v>2701902</v>
      </c>
      <c r="G50" s="4">
        <f t="shared" si="2"/>
        <v>0</v>
      </c>
      <c r="H50" s="4" t="str">
        <f t="shared" si="3"/>
        <v>，2701902</v>
      </c>
      <c r="I50" s="4" t="str">
        <f>VLOOKUP(A50,HOP!A:U,21,0)</f>
        <v>直采</v>
      </c>
    </row>
    <row r="51" s="4" customFormat="1" hidden="1" spans="1:9">
      <c r="A51" s="5">
        <v>21112975519</v>
      </c>
      <c r="B51" s="6">
        <v>44829</v>
      </c>
      <c r="C51" s="6">
        <v>44830</v>
      </c>
      <c r="D51" s="4">
        <v>570</v>
      </c>
      <c r="E51" s="4" t="str">
        <f>VLOOKUP(A51,HOP!A:L,12,0)</f>
        <v>570.00</v>
      </c>
      <c r="F51" s="4" t="str">
        <f>VLOOKUP(A51,HOP!A:C,3,0)</f>
        <v>2702271</v>
      </c>
      <c r="G51" s="4">
        <f t="shared" si="2"/>
        <v>0</v>
      </c>
      <c r="H51" s="4" t="str">
        <f t="shared" si="3"/>
        <v>，2702271</v>
      </c>
      <c r="I51" s="4" t="str">
        <f>VLOOKUP(A51,HOP!A:U,21,0)</f>
        <v>直采</v>
      </c>
    </row>
    <row r="52" s="4" customFormat="1" hidden="1" spans="1:9">
      <c r="A52" s="5">
        <v>21114116262</v>
      </c>
      <c r="B52" s="6">
        <v>44828</v>
      </c>
      <c r="C52" s="6">
        <v>44830</v>
      </c>
      <c r="D52" s="4">
        <v>1600</v>
      </c>
      <c r="E52" s="4" t="str">
        <f>VLOOKUP(A52,HOP!A:L,12,0)</f>
        <v>1600.00</v>
      </c>
      <c r="F52" s="4" t="str">
        <f>VLOOKUP(A52,HOP!A:C,3,0)</f>
        <v>2702427</v>
      </c>
      <c r="G52" s="4">
        <f t="shared" si="2"/>
        <v>0</v>
      </c>
      <c r="H52" s="4" t="str">
        <f t="shared" si="3"/>
        <v>，2702427</v>
      </c>
      <c r="I52" s="4" t="str">
        <f>VLOOKUP(A52,HOP!A:U,21,0)</f>
        <v>直采</v>
      </c>
    </row>
    <row r="53" s="4" customFormat="1" hidden="1" spans="1:9">
      <c r="A53" s="5">
        <v>21117257561</v>
      </c>
      <c r="B53" s="6">
        <v>44827</v>
      </c>
      <c r="C53" s="6">
        <v>44830</v>
      </c>
      <c r="D53" s="4">
        <v>2175</v>
      </c>
      <c r="E53" s="4" t="str">
        <f>VLOOKUP(A53,HOP!A:L,12,0)</f>
        <v>2175.00</v>
      </c>
      <c r="F53" s="4" t="str">
        <f>VLOOKUP(A53,HOP!A:C,3,0)</f>
        <v>2703013</v>
      </c>
      <c r="G53" s="4">
        <f t="shared" si="2"/>
        <v>0</v>
      </c>
      <c r="H53" s="4" t="str">
        <f t="shared" si="3"/>
        <v>，2703013</v>
      </c>
      <c r="I53" s="4" t="str">
        <f>VLOOKUP(A53,HOP!A:U,21,0)</f>
        <v>直采</v>
      </c>
    </row>
    <row r="54" s="4" customFormat="1" hidden="1" spans="1:9">
      <c r="A54" s="5">
        <v>21118208457</v>
      </c>
      <c r="B54" s="6">
        <v>44828</v>
      </c>
      <c r="C54" s="6">
        <v>44830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21118765112</v>
      </c>
      <c r="B55" s="6">
        <v>44827</v>
      </c>
      <c r="C55" s="6">
        <v>44830</v>
      </c>
      <c r="D55" s="4">
        <v>1044</v>
      </c>
      <c r="E55" s="4" t="str">
        <f>VLOOKUP(A55,HOP!A:L,12,0)</f>
        <v>1044.00</v>
      </c>
      <c r="F55" s="4" t="str">
        <f>VLOOKUP(A55,HOP!A:C,3,0)</f>
        <v>2703225</v>
      </c>
      <c r="G55" s="4">
        <f t="shared" si="2"/>
        <v>0</v>
      </c>
      <c r="H55" s="4" t="str">
        <f t="shared" si="3"/>
        <v>，2703225</v>
      </c>
      <c r="I55" s="4" t="str">
        <f>VLOOKUP(A55,HOP!A:U,21,0)</f>
        <v>直采</v>
      </c>
    </row>
    <row r="56" s="4" customFormat="1" hidden="1" spans="1:9">
      <c r="A56" s="5">
        <v>21121504607</v>
      </c>
      <c r="B56" s="6">
        <v>44829</v>
      </c>
      <c r="C56" s="6">
        <v>44830</v>
      </c>
      <c r="D56" s="4">
        <v>680</v>
      </c>
      <c r="E56" s="4" t="str">
        <f>VLOOKUP(A56,HOP!A:L,12,0)</f>
        <v>680.00</v>
      </c>
      <c r="F56" s="4" t="str">
        <f>VLOOKUP(A56,HOP!A:C,3,0)</f>
        <v>2703620</v>
      </c>
      <c r="G56" s="4">
        <f t="shared" si="2"/>
        <v>0</v>
      </c>
      <c r="H56" s="4" t="str">
        <f t="shared" si="3"/>
        <v>，2703620</v>
      </c>
      <c r="I56" s="4" t="str">
        <f>VLOOKUP(A56,HOP!A:U,21,0)</f>
        <v>直采</v>
      </c>
    </row>
    <row r="57" s="4" customFormat="1" hidden="1" spans="1:9">
      <c r="A57" s="5">
        <v>21122854455</v>
      </c>
      <c r="B57" s="6">
        <v>44828</v>
      </c>
      <c r="C57" s="6">
        <v>44830</v>
      </c>
      <c r="D57" s="4">
        <v>770</v>
      </c>
      <c r="E57" s="4" t="str">
        <f>VLOOKUP(A57,HOP!A:L,12,0)</f>
        <v>770.00</v>
      </c>
      <c r="F57" s="4" t="str">
        <f>VLOOKUP(A57,HOP!A:C,3,0)</f>
        <v>2703810</v>
      </c>
      <c r="G57" s="4">
        <f t="shared" si="2"/>
        <v>0</v>
      </c>
      <c r="H57" s="4" t="str">
        <f t="shared" si="3"/>
        <v>，2703810</v>
      </c>
      <c r="I57" s="4" t="str">
        <f>VLOOKUP(A57,HOP!A:U,21,0)</f>
        <v>直采</v>
      </c>
    </row>
    <row r="58" s="4" customFormat="1" hidden="1" spans="1:9">
      <c r="A58" s="5">
        <v>21123625800</v>
      </c>
      <c r="B58" s="6">
        <v>44827</v>
      </c>
      <c r="C58" s="6">
        <v>44830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21124441065</v>
      </c>
      <c r="B59" s="6">
        <v>44828</v>
      </c>
      <c r="C59" s="6">
        <v>44830</v>
      </c>
      <c r="D59" s="4">
        <v>794</v>
      </c>
      <c r="E59" s="4" t="str">
        <f>VLOOKUP(A59,HOP!A:L,12,0)</f>
        <v>794.00</v>
      </c>
      <c r="F59" s="4" t="str">
        <f>VLOOKUP(A59,HOP!A:C,3,0)</f>
        <v>2704066</v>
      </c>
      <c r="G59" s="4">
        <f t="shared" si="2"/>
        <v>0</v>
      </c>
      <c r="H59" s="4" t="str">
        <f t="shared" si="3"/>
        <v>，2704066</v>
      </c>
      <c r="I59" s="4" t="str">
        <f>VLOOKUP(A59,HOP!A:U,21,0)</f>
        <v>直采</v>
      </c>
    </row>
    <row r="60" s="4" customFormat="1" hidden="1" spans="1:9">
      <c r="A60" s="5">
        <v>21125111373</v>
      </c>
      <c r="B60" s="6">
        <v>44828</v>
      </c>
      <c r="C60" s="6">
        <v>44830</v>
      </c>
      <c r="D60" s="4">
        <v>1192</v>
      </c>
      <c r="E60" s="4" t="str">
        <f>VLOOKUP(A60,HOP!A:L,12,0)</f>
        <v>1192.00</v>
      </c>
      <c r="F60" s="4" t="str">
        <f>VLOOKUP(A60,HOP!A:C,3,0)</f>
        <v>2704189</v>
      </c>
      <c r="G60" s="4">
        <f t="shared" si="2"/>
        <v>0</v>
      </c>
      <c r="H60" s="4" t="str">
        <f t="shared" si="3"/>
        <v>，2704189</v>
      </c>
      <c r="I60" s="4" t="str">
        <f>VLOOKUP(A60,HOP!A:U,21,0)</f>
        <v>直采</v>
      </c>
    </row>
    <row r="61" s="4" customFormat="1" hidden="1" spans="1:9">
      <c r="A61" s="5">
        <v>21127614854</v>
      </c>
      <c r="B61" s="6">
        <v>44829</v>
      </c>
      <c r="C61" s="6">
        <v>44830</v>
      </c>
      <c r="D61" s="4">
        <v>371</v>
      </c>
      <c r="E61" s="4" t="str">
        <f>VLOOKUP(A61,HOP!A:L,12,0)</f>
        <v>371.00</v>
      </c>
      <c r="F61" s="4" t="str">
        <f>VLOOKUP(A61,HOP!A:C,3,0)</f>
        <v>2704634</v>
      </c>
      <c r="G61" s="4">
        <f t="shared" si="2"/>
        <v>0</v>
      </c>
      <c r="H61" s="4" t="str">
        <f t="shared" si="3"/>
        <v>，2704634</v>
      </c>
      <c r="I61" s="4" t="str">
        <f>VLOOKUP(A61,HOP!A:U,21,0)</f>
        <v>直采</v>
      </c>
    </row>
    <row r="62" s="4" customFormat="1" hidden="1" spans="1:9">
      <c r="A62" s="5">
        <v>21127884129</v>
      </c>
      <c r="B62" s="6">
        <v>44829</v>
      </c>
      <c r="C62" s="6">
        <v>44830</v>
      </c>
      <c r="D62" s="4">
        <v>416</v>
      </c>
      <c r="E62" s="4" t="str">
        <f>VLOOKUP(A62,HOP!A:L,12,0)</f>
        <v>416.00</v>
      </c>
      <c r="F62" s="4" t="str">
        <f>VLOOKUP(A62,HOP!A:C,3,0)</f>
        <v>2704684</v>
      </c>
      <c r="G62" s="4">
        <f t="shared" si="2"/>
        <v>0</v>
      </c>
      <c r="H62" s="4" t="str">
        <f t="shared" si="3"/>
        <v>，2704684</v>
      </c>
      <c r="I62" s="4" t="str">
        <f>VLOOKUP(A62,HOP!A:U,21,0)</f>
        <v>直采</v>
      </c>
    </row>
    <row r="63" s="4" customFormat="1" hidden="1" spans="1:9">
      <c r="A63" s="5">
        <v>21130907045</v>
      </c>
      <c r="B63" s="6">
        <v>44828</v>
      </c>
      <c r="C63" s="6">
        <v>44830</v>
      </c>
      <c r="D63" s="4">
        <v>2052</v>
      </c>
      <c r="E63" s="4" t="str">
        <f>VLOOKUP(A63,HOP!A:L,12,0)</f>
        <v>2052.00</v>
      </c>
      <c r="F63" s="4" t="str">
        <f>VLOOKUP(A63,HOP!A:C,3,0)</f>
        <v>2705265</v>
      </c>
      <c r="G63" s="4">
        <f t="shared" si="2"/>
        <v>0</v>
      </c>
      <c r="H63" s="4" t="str">
        <f t="shared" si="3"/>
        <v>，2705265</v>
      </c>
      <c r="I63" s="4" t="str">
        <f>VLOOKUP(A63,HOP!A:U,21,0)</f>
        <v>直采</v>
      </c>
    </row>
    <row r="64" s="4" customFormat="1" hidden="1" spans="1:9">
      <c r="A64" s="5">
        <v>21131302666</v>
      </c>
      <c r="B64" s="6">
        <v>44828</v>
      </c>
      <c r="C64" s="6">
        <v>44830</v>
      </c>
      <c r="D64" s="4">
        <v>2460</v>
      </c>
      <c r="E64" s="4" t="str">
        <f>VLOOKUP(A64,HOP!A:L,12,0)</f>
        <v>2460.00</v>
      </c>
      <c r="F64" s="4" t="str">
        <f>VLOOKUP(A64,HOP!A:C,3,0)</f>
        <v>2705337</v>
      </c>
      <c r="G64" s="4">
        <f t="shared" si="2"/>
        <v>0</v>
      </c>
      <c r="H64" s="4" t="str">
        <f t="shared" si="3"/>
        <v>，2705337</v>
      </c>
      <c r="I64" s="4" t="str">
        <f>VLOOKUP(A64,HOP!A:U,21,0)</f>
        <v>直采</v>
      </c>
    </row>
    <row r="65" s="4" customFormat="1" hidden="1" spans="1:9">
      <c r="A65" s="5">
        <v>21131687335</v>
      </c>
      <c r="B65" s="6">
        <v>44828</v>
      </c>
      <c r="C65" s="6">
        <v>44830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21132062993</v>
      </c>
      <c r="B66" s="6">
        <v>44828</v>
      </c>
      <c r="C66" s="6">
        <v>44830</v>
      </c>
      <c r="D66" s="4">
        <v>926</v>
      </c>
      <c r="E66" s="4" t="str">
        <f>VLOOKUP(A66,HOP!A:L,12,0)</f>
        <v>926.00</v>
      </c>
      <c r="F66" s="4" t="str">
        <f>VLOOKUP(A66,HOP!A:C,3,0)</f>
        <v>2705500</v>
      </c>
      <c r="G66" s="4">
        <f t="shared" si="2"/>
        <v>0</v>
      </c>
      <c r="H66" s="4" t="str">
        <f t="shared" si="3"/>
        <v>，2705500</v>
      </c>
      <c r="I66" s="4" t="str">
        <f>VLOOKUP(A66,HOP!A:U,21,0)</f>
        <v>直采</v>
      </c>
    </row>
    <row r="67" s="4" customFormat="1" hidden="1" spans="1:9">
      <c r="A67" s="5">
        <v>21132248824</v>
      </c>
      <c r="B67" s="6">
        <v>44829</v>
      </c>
      <c r="C67" s="6">
        <v>44830</v>
      </c>
      <c r="D67" s="4">
        <v>253</v>
      </c>
      <c r="E67" s="4" t="str">
        <f>VLOOKUP(A67,HOP!A:L,12,0)</f>
        <v>253.00</v>
      </c>
      <c r="F67" s="4" t="str">
        <f>VLOOKUP(A67,HOP!A:C,3,0)</f>
        <v>2705542</v>
      </c>
      <c r="G67" s="4">
        <f t="shared" ref="G67:G87" si="4">D67-E67</f>
        <v>0</v>
      </c>
      <c r="H67" s="4" t="str">
        <f t="shared" ref="H67:H87" si="5">$H$1&amp;F67</f>
        <v>，2705542</v>
      </c>
      <c r="I67" s="4" t="str">
        <f>VLOOKUP(A67,HOP!A:U,21,0)</f>
        <v>直采</v>
      </c>
    </row>
    <row r="68" s="4" customFormat="1" hidden="1" spans="1:9">
      <c r="A68" s="5">
        <v>21132503886</v>
      </c>
      <c r="B68" s="6">
        <v>44828</v>
      </c>
      <c r="C68" s="6">
        <v>44830</v>
      </c>
      <c r="D68" s="4">
        <v>729.4</v>
      </c>
      <c r="E68" s="4" t="str">
        <f>VLOOKUP(A68,HOP!A:L,12,0)</f>
        <v>729.40</v>
      </c>
      <c r="F68" s="4" t="str">
        <f>VLOOKUP(A68,HOP!A:C,3,0)</f>
        <v>2705584</v>
      </c>
      <c r="G68" s="4">
        <f t="shared" si="4"/>
        <v>0</v>
      </c>
      <c r="H68" s="4" t="str">
        <f t="shared" si="5"/>
        <v>，2705584</v>
      </c>
      <c r="I68" s="4" t="str">
        <f>VLOOKUP(A68,HOP!A:U,21,0)</f>
        <v>直连</v>
      </c>
    </row>
    <row r="69" s="4" customFormat="1" hidden="1" spans="1:9">
      <c r="A69" s="5">
        <v>21133173389</v>
      </c>
      <c r="B69" s="6">
        <v>44828</v>
      </c>
      <c r="C69" s="6">
        <v>44830</v>
      </c>
      <c r="D69" s="4">
        <v>716</v>
      </c>
      <c r="E69" s="4" t="str">
        <f>VLOOKUP(A69,HOP!A:L,12,0)</f>
        <v>716.00</v>
      </c>
      <c r="F69" s="4" t="str">
        <f>VLOOKUP(A69,HOP!A:C,3,0)</f>
        <v>2705663</v>
      </c>
      <c r="G69" s="4">
        <f t="shared" si="4"/>
        <v>0</v>
      </c>
      <c r="H69" s="4" t="str">
        <f t="shared" si="5"/>
        <v>，2705663</v>
      </c>
      <c r="I69" s="4" t="str">
        <f>VLOOKUP(A69,HOP!A:U,21,0)</f>
        <v>直采</v>
      </c>
    </row>
    <row r="70" s="4" customFormat="1" hidden="1" spans="1:9">
      <c r="A70" s="5">
        <v>21133548662</v>
      </c>
      <c r="B70" s="6">
        <v>44829</v>
      </c>
      <c r="C70" s="6">
        <v>44830</v>
      </c>
      <c r="D70" s="4">
        <v>253</v>
      </c>
      <c r="E70" s="4" t="str">
        <f>VLOOKUP(A70,HOP!A:L,12,0)</f>
        <v>253.00</v>
      </c>
      <c r="F70" s="4" t="str">
        <f>VLOOKUP(A70,HOP!A:C,3,0)</f>
        <v>2705702</v>
      </c>
      <c r="G70" s="4">
        <f t="shared" si="4"/>
        <v>0</v>
      </c>
      <c r="H70" s="4" t="str">
        <f t="shared" si="5"/>
        <v>，2705702</v>
      </c>
      <c r="I70" s="4" t="str">
        <f>VLOOKUP(A70,HOP!A:U,21,0)</f>
        <v>直采</v>
      </c>
    </row>
    <row r="71" s="4" customFormat="1" hidden="1" spans="1:9">
      <c r="A71" s="5">
        <v>21135447716</v>
      </c>
      <c r="B71" s="6">
        <v>44828</v>
      </c>
      <c r="C71" s="6">
        <v>44830</v>
      </c>
      <c r="D71" s="4">
        <v>900</v>
      </c>
      <c r="E71" s="4" t="str">
        <f>VLOOKUP(A71,HOP!A:L,12,0)</f>
        <v>900.00</v>
      </c>
      <c r="F71" s="4" t="str">
        <f>VLOOKUP(A71,HOP!A:C,3,0)</f>
        <v>2705984</v>
      </c>
      <c r="G71" s="4">
        <f t="shared" si="4"/>
        <v>0</v>
      </c>
      <c r="H71" s="4" t="str">
        <f t="shared" si="5"/>
        <v>，2705984</v>
      </c>
      <c r="I71" s="4" t="str">
        <f>VLOOKUP(A71,HOP!A:U,21,0)</f>
        <v>直采</v>
      </c>
    </row>
    <row r="72" s="4" customFormat="1" hidden="1" spans="1:9">
      <c r="A72" s="5">
        <v>21136262176</v>
      </c>
      <c r="B72" s="6">
        <v>44828</v>
      </c>
      <c r="C72" s="6">
        <v>44830</v>
      </c>
      <c r="D72" s="4">
        <v>478</v>
      </c>
      <c r="E72" s="4" t="str">
        <f>VLOOKUP(A72,HOP!A:L,12,0)</f>
        <v>478.00</v>
      </c>
      <c r="F72" s="4" t="str">
        <f>VLOOKUP(A72,HOP!A:C,3,0)</f>
        <v>2706160</v>
      </c>
      <c r="G72" s="4">
        <f t="shared" si="4"/>
        <v>0</v>
      </c>
      <c r="H72" s="4" t="str">
        <f t="shared" si="5"/>
        <v>，2706160</v>
      </c>
      <c r="I72" s="4" t="str">
        <f>VLOOKUP(A72,HOP!A:U,21,0)</f>
        <v>直采</v>
      </c>
    </row>
    <row r="73" s="4" customFormat="1" hidden="1" spans="1:9">
      <c r="A73" s="5">
        <v>21137802232</v>
      </c>
      <c r="B73" s="6">
        <v>44828</v>
      </c>
      <c r="C73" s="6">
        <v>44830</v>
      </c>
      <c r="D73" s="4">
        <v>794</v>
      </c>
      <c r="E73" s="4" t="str">
        <f>VLOOKUP(A73,HOP!A:L,12,0)</f>
        <v>794.00</v>
      </c>
      <c r="F73" s="4" t="str">
        <f>VLOOKUP(A73,HOP!A:C,3,0)</f>
        <v>2706584</v>
      </c>
      <c r="G73" s="4">
        <f t="shared" si="4"/>
        <v>0</v>
      </c>
      <c r="H73" s="4" t="str">
        <f t="shared" si="5"/>
        <v>，2706584</v>
      </c>
      <c r="I73" s="4" t="str">
        <f>VLOOKUP(A73,HOP!A:U,21,0)</f>
        <v>直采</v>
      </c>
    </row>
    <row r="74" s="4" customFormat="1" hidden="1" spans="1:9">
      <c r="A74" s="5">
        <v>21138381404</v>
      </c>
      <c r="B74" s="6">
        <v>44828</v>
      </c>
      <c r="C74" s="6">
        <v>44830</v>
      </c>
      <c r="D74" s="4">
        <v>892</v>
      </c>
      <c r="E74" s="4" t="str">
        <f>VLOOKUP(A74,HOP!A:L,12,0)</f>
        <v>892.00</v>
      </c>
      <c r="F74" s="4" t="str">
        <f>VLOOKUP(A74,HOP!A:C,3,0)</f>
        <v>2706698</v>
      </c>
      <c r="G74" s="4">
        <f t="shared" si="4"/>
        <v>0</v>
      </c>
      <c r="H74" s="4" t="str">
        <f t="shared" si="5"/>
        <v>，2706698</v>
      </c>
      <c r="I74" s="4" t="str">
        <f>VLOOKUP(A74,HOP!A:U,21,0)</f>
        <v>直采</v>
      </c>
    </row>
    <row r="75" s="4" customFormat="1" hidden="1" spans="1:9">
      <c r="A75" s="5">
        <v>21138798686</v>
      </c>
      <c r="B75" s="6">
        <v>44828</v>
      </c>
      <c r="C75" s="6">
        <v>44830</v>
      </c>
      <c r="D75" s="4">
        <v>1563</v>
      </c>
      <c r="E75" s="4" t="str">
        <f>VLOOKUP(A75,HOP!A:L,12,0)</f>
        <v>1563.00</v>
      </c>
      <c r="F75" s="4" t="str">
        <f>VLOOKUP(A75,HOP!A:C,3,0)</f>
        <v>2706806</v>
      </c>
      <c r="G75" s="4">
        <f t="shared" si="4"/>
        <v>0</v>
      </c>
      <c r="H75" s="4" t="str">
        <f t="shared" si="5"/>
        <v>，2706806</v>
      </c>
      <c r="I75" s="4" t="str">
        <f>VLOOKUP(A75,HOP!A:U,21,0)</f>
        <v>直采</v>
      </c>
    </row>
    <row r="76" s="4" customFormat="1" hidden="1" spans="1:9">
      <c r="A76" s="5">
        <v>21139866060</v>
      </c>
      <c r="B76" s="6">
        <v>44829</v>
      </c>
      <c r="C76" s="6">
        <v>44830</v>
      </c>
      <c r="D76" s="4">
        <v>205</v>
      </c>
      <c r="E76" s="4" t="str">
        <f>VLOOKUP(A76,HOP!A:L,12,0)</f>
        <v>205.00</v>
      </c>
      <c r="F76" s="4" t="str">
        <f>VLOOKUP(A76,HOP!A:C,3,0)</f>
        <v>2707025</v>
      </c>
      <c r="G76" s="4">
        <f t="shared" si="4"/>
        <v>0</v>
      </c>
      <c r="H76" s="4" t="str">
        <f t="shared" si="5"/>
        <v>，2707025</v>
      </c>
      <c r="I76" s="4" t="str">
        <f>VLOOKUP(A76,HOP!A:U,21,0)</f>
        <v>直采</v>
      </c>
    </row>
    <row r="77" s="4" customFormat="1" hidden="1" spans="1:9">
      <c r="A77" s="5">
        <v>21140628514</v>
      </c>
      <c r="B77" s="6">
        <v>44828</v>
      </c>
      <c r="C77" s="6">
        <v>44830</v>
      </c>
      <c r="D77" s="4">
        <v>604</v>
      </c>
      <c r="E77" s="4" t="str">
        <f>VLOOKUP(A77,HOP!A:L,12,0)</f>
        <v>604.00</v>
      </c>
      <c r="F77" s="4" t="str">
        <f>VLOOKUP(A77,HOP!A:C,3,0)</f>
        <v>2707196</v>
      </c>
      <c r="G77" s="4">
        <f t="shared" si="4"/>
        <v>0</v>
      </c>
      <c r="H77" s="4" t="str">
        <f t="shared" si="5"/>
        <v>，2707196</v>
      </c>
      <c r="I77" s="4" t="str">
        <f>VLOOKUP(A77,HOP!A:U,21,0)</f>
        <v>直采</v>
      </c>
    </row>
    <row r="78" s="4" customFormat="1" hidden="1" spans="1:9">
      <c r="A78" s="5">
        <v>21141965579</v>
      </c>
      <c r="B78" s="6">
        <v>44829</v>
      </c>
      <c r="C78" s="6">
        <v>44830</v>
      </c>
      <c r="D78" s="4">
        <v>367</v>
      </c>
      <c r="E78" s="4" t="str">
        <f>VLOOKUP(A78,HOP!A:L,12,0)</f>
        <v>367.00</v>
      </c>
      <c r="F78" s="4" t="str">
        <f>VLOOKUP(A78,HOP!A:C,3,0)</f>
        <v>2707488</v>
      </c>
      <c r="G78" s="4">
        <f t="shared" si="4"/>
        <v>0</v>
      </c>
      <c r="H78" s="4" t="str">
        <f t="shared" si="5"/>
        <v>，2707488</v>
      </c>
      <c r="I78" s="4" t="str">
        <f>VLOOKUP(A78,HOP!A:U,21,0)</f>
        <v>直采</v>
      </c>
    </row>
    <row r="79" s="4" customFormat="1" hidden="1" spans="1:9">
      <c r="A79" s="5">
        <v>21145515583</v>
      </c>
      <c r="B79" s="6">
        <v>44829</v>
      </c>
      <c r="C79" s="6">
        <v>44830</v>
      </c>
      <c r="D79" s="4">
        <v>461</v>
      </c>
      <c r="E79" s="4" t="str">
        <f>VLOOKUP(A79,HOP!A:L,12,0)</f>
        <v>461.00</v>
      </c>
      <c r="F79" s="4" t="str">
        <f>VLOOKUP(A79,HOP!A:C,3,0)</f>
        <v>2708163</v>
      </c>
      <c r="G79" s="4">
        <f t="shared" si="4"/>
        <v>0</v>
      </c>
      <c r="H79" s="4" t="str">
        <f t="shared" si="5"/>
        <v>，2708163</v>
      </c>
      <c r="I79" s="4" t="str">
        <f>VLOOKUP(A79,HOP!A:U,21,0)</f>
        <v>直采</v>
      </c>
    </row>
    <row r="80" s="4" customFormat="1" hidden="1" spans="1:9">
      <c r="A80" s="5">
        <v>21145615033</v>
      </c>
      <c r="B80" s="6">
        <v>44829</v>
      </c>
      <c r="C80" s="6">
        <v>44830</v>
      </c>
      <c r="D80" s="4">
        <v>950</v>
      </c>
      <c r="E80" s="4" t="str">
        <f>VLOOKUP(A80,HOP!A:L,12,0)</f>
        <v>950.00</v>
      </c>
      <c r="F80" s="4" t="str">
        <f>VLOOKUP(A80,HOP!A:C,3,0)</f>
        <v>2708176</v>
      </c>
      <c r="G80" s="4">
        <f t="shared" si="4"/>
        <v>0</v>
      </c>
      <c r="H80" s="4" t="str">
        <f t="shared" si="5"/>
        <v>，2708176</v>
      </c>
      <c r="I80" s="4" t="str">
        <f>VLOOKUP(A80,HOP!A:U,21,0)</f>
        <v>直采</v>
      </c>
    </row>
    <row r="81" s="4" customFormat="1" hidden="1" spans="1:9">
      <c r="A81" s="5">
        <v>21146208156</v>
      </c>
      <c r="B81" s="6">
        <v>44829</v>
      </c>
      <c r="C81" s="6">
        <v>44830</v>
      </c>
      <c r="D81" s="4">
        <v>2600</v>
      </c>
      <c r="E81" s="4" t="str">
        <f>VLOOKUP(A81,HOP!A:L,12,0)</f>
        <v>2600.00</v>
      </c>
      <c r="F81" s="4" t="str">
        <f>VLOOKUP(A81,HOP!A:C,3,0)</f>
        <v>2708275</v>
      </c>
      <c r="G81" s="4">
        <f t="shared" si="4"/>
        <v>0</v>
      </c>
      <c r="H81" s="4" t="str">
        <f t="shared" si="5"/>
        <v>，2708275</v>
      </c>
      <c r="I81" s="4" t="str">
        <f>VLOOKUP(A81,HOP!A:U,21,0)</f>
        <v>直采</v>
      </c>
    </row>
    <row r="82" s="4" customFormat="1" hidden="1" spans="1:9">
      <c r="A82" s="5">
        <v>21146209024</v>
      </c>
      <c r="B82" s="6">
        <v>44829</v>
      </c>
      <c r="C82" s="6">
        <v>44830</v>
      </c>
      <c r="D82" s="4">
        <v>325</v>
      </c>
      <c r="E82" s="4" t="str">
        <f>VLOOKUP(A82,HOP!A:L,12,0)</f>
        <v>325.00</v>
      </c>
      <c r="F82" s="4" t="str">
        <f>VLOOKUP(A82,HOP!A:C,3,0)</f>
        <v>2708276</v>
      </c>
      <c r="G82" s="4">
        <f t="shared" si="4"/>
        <v>0</v>
      </c>
      <c r="H82" s="4" t="str">
        <f t="shared" si="5"/>
        <v>，2708276</v>
      </c>
      <c r="I82" s="4" t="str">
        <f>VLOOKUP(A82,HOP!A:U,21,0)</f>
        <v>直采</v>
      </c>
    </row>
    <row r="83" s="4" customFormat="1" hidden="1" spans="1:9">
      <c r="A83" s="5">
        <v>21146819762</v>
      </c>
      <c r="B83" s="6">
        <v>44829</v>
      </c>
      <c r="C83" s="6">
        <v>44830</v>
      </c>
      <c r="D83" s="4">
        <v>416</v>
      </c>
      <c r="E83" s="4" t="str">
        <f>VLOOKUP(A83,HOP!A:L,12,0)</f>
        <v>416.00</v>
      </c>
      <c r="F83" s="4" t="str">
        <f>VLOOKUP(A83,HOP!A:C,3,0)</f>
        <v>2708402</v>
      </c>
      <c r="G83" s="4">
        <f t="shared" si="4"/>
        <v>0</v>
      </c>
      <c r="H83" s="4" t="str">
        <f t="shared" si="5"/>
        <v>，2708402</v>
      </c>
      <c r="I83" s="4" t="str">
        <f>VLOOKUP(A83,HOP!A:U,21,0)</f>
        <v>直采</v>
      </c>
    </row>
    <row r="84" s="4" customFormat="1" hidden="1" spans="1:9">
      <c r="A84" s="5">
        <v>21147648473</v>
      </c>
      <c r="B84" s="6">
        <v>44829</v>
      </c>
      <c r="C84" s="6">
        <v>44830</v>
      </c>
      <c r="D84" s="4">
        <v>455</v>
      </c>
      <c r="E84" s="4" t="str">
        <f>VLOOKUP(A84,HOP!A:L,12,0)</f>
        <v>455.00</v>
      </c>
      <c r="F84" s="4" t="str">
        <f>VLOOKUP(A84,HOP!A:C,3,0)</f>
        <v>2708558</v>
      </c>
      <c r="G84" s="4">
        <f t="shared" si="4"/>
        <v>0</v>
      </c>
      <c r="H84" s="4" t="str">
        <f t="shared" si="5"/>
        <v>，2708558</v>
      </c>
      <c r="I84" s="4" t="str">
        <f>VLOOKUP(A84,HOP!A:U,21,0)</f>
        <v>直采</v>
      </c>
    </row>
    <row r="85" s="4" customFormat="1" hidden="1" spans="1:9">
      <c r="A85" s="5">
        <v>21148122944</v>
      </c>
      <c r="B85" s="6">
        <v>44829</v>
      </c>
      <c r="C85" s="6">
        <v>44830</v>
      </c>
      <c r="D85" s="4">
        <v>395</v>
      </c>
      <c r="E85" s="4" t="str">
        <f>VLOOKUP(A85,HOP!A:L,12,0)</f>
        <v>395.00</v>
      </c>
      <c r="F85" s="4" t="str">
        <f>VLOOKUP(A85,HOP!A:C,3,0)</f>
        <v>2708613</v>
      </c>
      <c r="G85" s="4">
        <f t="shared" si="4"/>
        <v>0</v>
      </c>
      <c r="H85" s="4" t="str">
        <f t="shared" si="5"/>
        <v>，2708613</v>
      </c>
      <c r="I85" s="4" t="str">
        <f>VLOOKUP(A85,HOP!A:U,21,0)</f>
        <v>直采</v>
      </c>
    </row>
    <row r="86" s="4" customFormat="1" hidden="1" spans="1:9">
      <c r="A86" s="5">
        <v>21148428923</v>
      </c>
      <c r="B86" s="6">
        <v>44829</v>
      </c>
      <c r="C86" s="6">
        <v>44830</v>
      </c>
      <c r="D86" s="4">
        <v>350</v>
      </c>
      <c r="E86" s="4" t="str">
        <f>VLOOKUP(A86,HOP!A:L,12,0)</f>
        <v>350.00</v>
      </c>
      <c r="F86" s="4" t="str">
        <f>VLOOKUP(A86,HOP!A:C,3,0)</f>
        <v>2708710</v>
      </c>
      <c r="G86" s="4">
        <f t="shared" si="4"/>
        <v>0</v>
      </c>
      <c r="H86" s="4" t="str">
        <f t="shared" si="5"/>
        <v>，2708710</v>
      </c>
      <c r="I86" s="4" t="str">
        <f>VLOOKUP(A86,HOP!A:U,21,0)</f>
        <v>直采</v>
      </c>
    </row>
    <row r="87" s="4" customFormat="1" spans="1:14">
      <c r="A87" s="5">
        <v>18908059269</v>
      </c>
      <c r="B87" s="6">
        <v>44821</v>
      </c>
      <c r="C87" s="6">
        <v>44822</v>
      </c>
      <c r="D87" s="4">
        <v>52.51</v>
      </c>
      <c r="E87" s="4" t="e">
        <f>VLOOKUP(A87,HOP!A:L,12,0)</f>
        <v>#N/A</v>
      </c>
      <c r="F87" s="4">
        <v>2586148</v>
      </c>
      <c r="G87" s="4" t="e">
        <f t="shared" si="4"/>
        <v>#N/A</v>
      </c>
      <c r="H87" s="4" t="str">
        <f t="shared" si="5"/>
        <v>，2586148</v>
      </c>
      <c r="I87" s="4" t="e">
        <f>VLOOKUP(A87,HOP!A:U,21,0)</f>
        <v>#N/A</v>
      </c>
      <c r="J87" s="4" t="s">
        <v>498</v>
      </c>
      <c r="N87" s="4" t="s">
        <v>499</v>
      </c>
    </row>
    <row r="89" spans="4:4">
      <c r="D89" s="4">
        <f>SUM(D2:D88)</f>
        <v>125204.75</v>
      </c>
    </row>
    <row r="95" spans="1:5">
      <c r="A95" s="4" t="s">
        <v>500</v>
      </c>
      <c r="D95" s="4">
        <v>121416.51</v>
      </c>
      <c r="E95" s="4">
        <v>132634.99</v>
      </c>
    </row>
    <row r="96" spans="1:5">
      <c r="A96" s="4" t="s">
        <v>501</v>
      </c>
      <c r="D96" s="4">
        <v>3788.24</v>
      </c>
      <c r="E96" s="4">
        <v>4138.26</v>
      </c>
    </row>
    <row r="97" spans="1:5">
      <c r="A97" s="4" t="s">
        <v>502</v>
      </c>
      <c r="D97" s="4">
        <f>SUBTOTAL(9,D95:D96)</f>
        <v>125204.75</v>
      </c>
      <c r="E97" s="4">
        <f>SUBTOTAL(9,E95:E96)</f>
        <v>136773.25</v>
      </c>
    </row>
    <row r="98" spans="1:1">
      <c r="A98" s="4" t="s">
        <v>503</v>
      </c>
    </row>
  </sheetData>
  <autoFilter ref="A1:XFD89">
    <filterColumn colId="3">
      <filters blank="1">
        <filter val="729.4"/>
        <filter val="900"/>
        <filter val="1600"/>
        <filter val="2300"/>
        <filter val="2600"/>
        <filter val="4400"/>
        <filter val="4600"/>
        <filter val="5100"/>
        <filter val="5900"/>
        <filter val="604"/>
        <filter val="704"/>
        <filter val="1804"/>
        <filter val="205"/>
        <filter val="8610"/>
        <filter val="1529.42"/>
        <filter val="1314"/>
        <filter val="2015"/>
        <filter val="416"/>
        <filter val="716"/>
        <filter val="1518"/>
        <filter val="2220"/>
        <filter val="3920"/>
        <filter val="325"/>
        <filter val="925"/>
        <filter val="926"/>
        <filter val="1826"/>
        <filter val="630"/>
        <filter val="335"/>
        <filter val="1938"/>
        <filter val="639"/>
        <filter val="1041"/>
        <filter val="1044"/>
        <filter val="2044"/>
        <filter val="350"/>
        <filter val="950"/>
        <filter val="9450"/>
        <filter val="52.51"/>
        <filter val="352"/>
        <filter val="2052"/>
        <filter val="253"/>
        <filter val="455"/>
        <filter val="758"/>
        <filter val="560"/>
        <filter val="860"/>
        <filter val="1160"/>
        <filter val="2460"/>
        <filter val="461"/>
        <filter val="561"/>
        <filter val="1563"/>
        <filter val="367"/>
        <filter val="570"/>
        <filter val="670"/>
        <filter val="770"/>
        <filter val="371"/>
        <filter val="874"/>
        <filter val="2175"/>
        <filter val="2375"/>
        <filter val="976"/>
        <filter val="478"/>
        <filter val="3378"/>
        <filter val="580"/>
        <filter val="680"/>
        <filter val="185"/>
        <filter val="888"/>
        <filter val="5488"/>
        <filter val="890"/>
        <filter val="1890"/>
        <filter val="3690"/>
        <filter val="592"/>
        <filter val="892"/>
        <filter val="1192"/>
        <filter val="794"/>
        <filter val="395"/>
        <filter val="1299"/>
        <filter val="125204.75"/>
      </filters>
    </filterColumn>
    <filterColumn colId="6">
      <filters blank="1">
        <filter val="#N/A"/>
        <filter val="-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504</v>
      </c>
      <c r="B1" s="2" t="s">
        <v>505</v>
      </c>
      <c r="C1" s="2" t="s">
        <v>506</v>
      </c>
      <c r="D1" s="2" t="s">
        <v>507</v>
      </c>
      <c r="E1" s="2" t="s">
        <v>13</v>
      </c>
      <c r="F1" s="2" t="s">
        <v>5</v>
      </c>
      <c r="G1" s="2" t="s">
        <v>6</v>
      </c>
      <c r="H1" s="2" t="s">
        <v>508</v>
      </c>
      <c r="I1" s="2" t="s">
        <v>509</v>
      </c>
      <c r="J1" s="2" t="s">
        <v>510</v>
      </c>
      <c r="K1" s="2" t="s">
        <v>511</v>
      </c>
      <c r="L1" s="2" t="s">
        <v>512</v>
      </c>
      <c r="M1" s="2" t="s">
        <v>513</v>
      </c>
      <c r="N1" s="2" t="s">
        <v>514</v>
      </c>
      <c r="O1" s="2" t="s">
        <v>515</v>
      </c>
      <c r="P1" s="2" t="s">
        <v>516</v>
      </c>
      <c r="Q1" s="2" t="s">
        <v>517</v>
      </c>
      <c r="R1" s="2" t="s">
        <v>518</v>
      </c>
      <c r="S1" s="2" t="s">
        <v>519</v>
      </c>
      <c r="T1" s="2" t="s">
        <v>520</v>
      </c>
      <c r="U1" s="2" t="s">
        <v>521</v>
      </c>
      <c r="V1" s="2" t="s">
        <v>522</v>
      </c>
    </row>
    <row r="2" s="1" customFormat="1" spans="1:22">
      <c r="A2" s="3">
        <v>21148428923</v>
      </c>
      <c r="B2" s="1" t="s">
        <v>523</v>
      </c>
      <c r="C2" s="1" t="s">
        <v>524</v>
      </c>
      <c r="D2" s="1" t="s">
        <v>525</v>
      </c>
      <c r="E2" s="1" t="s">
        <v>526</v>
      </c>
      <c r="F2" s="1" t="s">
        <v>523</v>
      </c>
      <c r="G2" s="1" t="s">
        <v>527</v>
      </c>
      <c r="H2" s="1" t="s">
        <v>528</v>
      </c>
      <c r="I2" s="1" t="s">
        <v>529</v>
      </c>
      <c r="J2" s="1" t="s">
        <v>530</v>
      </c>
      <c r="K2" s="1" t="s">
        <v>529</v>
      </c>
      <c r="L2" s="1" t="s">
        <v>529</v>
      </c>
      <c r="M2" s="1" t="s">
        <v>531</v>
      </c>
      <c r="N2" s="1" t="s">
        <v>531</v>
      </c>
      <c r="O2" s="1" t="s">
        <v>532</v>
      </c>
      <c r="P2" s="1" t="s">
        <v>533</v>
      </c>
      <c r="Q2" s="1" t="s">
        <v>534</v>
      </c>
      <c r="R2" s="1" t="s">
        <v>535</v>
      </c>
      <c r="S2" s="1" t="s">
        <v>536</v>
      </c>
      <c r="T2" s="1" t="s">
        <v>537</v>
      </c>
      <c r="U2" s="1" t="s">
        <v>538</v>
      </c>
      <c r="V2" s="1" t="s">
        <v>539</v>
      </c>
    </row>
    <row r="3" s="1" customFormat="1" spans="1:22">
      <c r="A3" s="3">
        <v>21148122944</v>
      </c>
      <c r="B3" s="1" t="s">
        <v>523</v>
      </c>
      <c r="C3" s="1" t="s">
        <v>540</v>
      </c>
      <c r="D3" s="1" t="s">
        <v>541</v>
      </c>
      <c r="E3" s="1" t="s">
        <v>542</v>
      </c>
      <c r="F3" s="1" t="s">
        <v>523</v>
      </c>
      <c r="G3" s="1" t="s">
        <v>527</v>
      </c>
      <c r="H3" s="1" t="s">
        <v>528</v>
      </c>
      <c r="I3" s="1" t="s">
        <v>543</v>
      </c>
      <c r="J3" s="1" t="s">
        <v>530</v>
      </c>
      <c r="K3" s="1" t="s">
        <v>543</v>
      </c>
      <c r="L3" s="1" t="s">
        <v>543</v>
      </c>
      <c r="M3" s="1" t="s">
        <v>531</v>
      </c>
      <c r="N3" s="1" t="s">
        <v>531</v>
      </c>
      <c r="O3" s="1" t="s">
        <v>532</v>
      </c>
      <c r="P3" s="1" t="s">
        <v>533</v>
      </c>
      <c r="Q3" s="1" t="s">
        <v>534</v>
      </c>
      <c r="R3" s="1" t="s">
        <v>544</v>
      </c>
      <c r="S3" s="1" t="s">
        <v>536</v>
      </c>
      <c r="T3" s="1" t="s">
        <v>537</v>
      </c>
      <c r="U3" s="1" t="s">
        <v>538</v>
      </c>
      <c r="V3" s="1" t="s">
        <v>539</v>
      </c>
    </row>
    <row r="4" s="1" customFormat="1" spans="1:22">
      <c r="A4" s="3">
        <v>21147648473</v>
      </c>
      <c r="B4" s="1" t="s">
        <v>523</v>
      </c>
      <c r="C4" s="1" t="s">
        <v>545</v>
      </c>
      <c r="D4" s="1" t="s">
        <v>546</v>
      </c>
      <c r="E4" s="1" t="s">
        <v>547</v>
      </c>
      <c r="F4" s="1" t="s">
        <v>523</v>
      </c>
      <c r="G4" s="1" t="s">
        <v>527</v>
      </c>
      <c r="H4" s="1" t="s">
        <v>528</v>
      </c>
      <c r="I4" s="1" t="s">
        <v>548</v>
      </c>
      <c r="J4" s="1" t="s">
        <v>530</v>
      </c>
      <c r="K4" s="1" t="s">
        <v>548</v>
      </c>
      <c r="L4" s="1" t="s">
        <v>548</v>
      </c>
      <c r="M4" s="1" t="s">
        <v>531</v>
      </c>
      <c r="N4" s="1" t="s">
        <v>531</v>
      </c>
      <c r="O4" s="1" t="s">
        <v>532</v>
      </c>
      <c r="P4" s="1" t="s">
        <v>533</v>
      </c>
      <c r="Q4" s="1" t="s">
        <v>534</v>
      </c>
      <c r="R4" s="1" t="s">
        <v>549</v>
      </c>
      <c r="S4" s="1" t="s">
        <v>536</v>
      </c>
      <c r="T4" s="1" t="s">
        <v>537</v>
      </c>
      <c r="U4" s="1" t="s">
        <v>538</v>
      </c>
      <c r="V4" s="1" t="s">
        <v>539</v>
      </c>
    </row>
    <row r="5" s="1" customFormat="1" spans="1:22">
      <c r="A5" s="3">
        <v>21146819762</v>
      </c>
      <c r="B5" s="1" t="s">
        <v>523</v>
      </c>
      <c r="C5" s="1" t="s">
        <v>550</v>
      </c>
      <c r="D5" s="1" t="s">
        <v>551</v>
      </c>
      <c r="E5" s="1" t="s">
        <v>552</v>
      </c>
      <c r="F5" s="1" t="s">
        <v>523</v>
      </c>
      <c r="G5" s="1" t="s">
        <v>527</v>
      </c>
      <c r="H5" s="1" t="s">
        <v>528</v>
      </c>
      <c r="I5" s="1" t="s">
        <v>553</v>
      </c>
      <c r="J5" s="1" t="s">
        <v>530</v>
      </c>
      <c r="K5" s="1" t="s">
        <v>553</v>
      </c>
      <c r="L5" s="1" t="s">
        <v>553</v>
      </c>
      <c r="M5" s="1" t="s">
        <v>531</v>
      </c>
      <c r="N5" s="1" t="s">
        <v>531</v>
      </c>
      <c r="O5" s="1" t="s">
        <v>532</v>
      </c>
      <c r="P5" s="1" t="s">
        <v>533</v>
      </c>
      <c r="Q5" s="1" t="s">
        <v>534</v>
      </c>
      <c r="R5" s="1" t="s">
        <v>554</v>
      </c>
      <c r="S5" s="1" t="s">
        <v>536</v>
      </c>
      <c r="T5" s="1" t="s">
        <v>537</v>
      </c>
      <c r="U5" s="1" t="s">
        <v>538</v>
      </c>
      <c r="V5" s="1" t="s">
        <v>539</v>
      </c>
    </row>
    <row r="6" s="1" customFormat="1" spans="1:22">
      <c r="A6" s="3">
        <v>21146209024</v>
      </c>
      <c r="B6" s="1" t="s">
        <v>523</v>
      </c>
      <c r="C6" s="1" t="s">
        <v>555</v>
      </c>
      <c r="D6" s="1" t="s">
        <v>556</v>
      </c>
      <c r="E6" s="1" t="s">
        <v>557</v>
      </c>
      <c r="F6" s="1" t="s">
        <v>523</v>
      </c>
      <c r="G6" s="1" t="s">
        <v>527</v>
      </c>
      <c r="H6" s="1" t="s">
        <v>528</v>
      </c>
      <c r="I6" s="1" t="s">
        <v>558</v>
      </c>
      <c r="J6" s="1" t="s">
        <v>530</v>
      </c>
      <c r="K6" s="1" t="s">
        <v>558</v>
      </c>
      <c r="L6" s="1" t="s">
        <v>558</v>
      </c>
      <c r="M6" s="1" t="s">
        <v>531</v>
      </c>
      <c r="N6" s="1" t="s">
        <v>531</v>
      </c>
      <c r="O6" s="1" t="s">
        <v>532</v>
      </c>
      <c r="P6" s="1" t="s">
        <v>533</v>
      </c>
      <c r="Q6" s="1" t="s">
        <v>534</v>
      </c>
      <c r="R6" s="1" t="s">
        <v>559</v>
      </c>
      <c r="S6" s="1" t="s">
        <v>536</v>
      </c>
      <c r="T6" s="1" t="s">
        <v>537</v>
      </c>
      <c r="U6" s="1" t="s">
        <v>538</v>
      </c>
      <c r="V6" s="1" t="s">
        <v>560</v>
      </c>
    </row>
    <row r="7" s="1" customFormat="1" spans="1:22">
      <c r="A7" s="3">
        <v>21146208156</v>
      </c>
      <c r="B7" s="1" t="s">
        <v>523</v>
      </c>
      <c r="C7" s="1" t="s">
        <v>561</v>
      </c>
      <c r="D7" s="1" t="s">
        <v>562</v>
      </c>
      <c r="E7" s="1" t="s">
        <v>563</v>
      </c>
      <c r="F7" s="1" t="s">
        <v>523</v>
      </c>
      <c r="G7" s="1" t="s">
        <v>527</v>
      </c>
      <c r="H7" s="1" t="s">
        <v>528</v>
      </c>
      <c r="I7" s="1" t="s">
        <v>564</v>
      </c>
      <c r="J7" s="1" t="s">
        <v>530</v>
      </c>
      <c r="K7" s="1" t="s">
        <v>564</v>
      </c>
      <c r="L7" s="1" t="s">
        <v>564</v>
      </c>
      <c r="M7" s="1" t="s">
        <v>531</v>
      </c>
      <c r="N7" s="1" t="s">
        <v>531</v>
      </c>
      <c r="O7" s="1" t="s">
        <v>532</v>
      </c>
      <c r="P7" s="1" t="s">
        <v>533</v>
      </c>
      <c r="Q7" s="1" t="s">
        <v>534</v>
      </c>
      <c r="R7" s="1" t="s">
        <v>565</v>
      </c>
      <c r="S7" s="1" t="s">
        <v>536</v>
      </c>
      <c r="T7" s="1" t="s">
        <v>537</v>
      </c>
      <c r="U7" s="1" t="s">
        <v>538</v>
      </c>
      <c r="V7" s="1" t="s">
        <v>539</v>
      </c>
    </row>
    <row r="8" s="1" customFormat="1" spans="1:22">
      <c r="A8" s="3">
        <v>21145615033</v>
      </c>
      <c r="B8" s="1" t="s">
        <v>523</v>
      </c>
      <c r="C8" s="1" t="s">
        <v>566</v>
      </c>
      <c r="D8" s="1" t="s">
        <v>567</v>
      </c>
      <c r="E8" s="1" t="s">
        <v>568</v>
      </c>
      <c r="F8" s="1" t="s">
        <v>523</v>
      </c>
      <c r="G8" s="1" t="s">
        <v>527</v>
      </c>
      <c r="H8" s="1" t="s">
        <v>528</v>
      </c>
      <c r="I8" s="1" t="s">
        <v>569</v>
      </c>
      <c r="J8" s="1" t="s">
        <v>530</v>
      </c>
      <c r="K8" s="1" t="s">
        <v>569</v>
      </c>
      <c r="L8" s="1" t="s">
        <v>569</v>
      </c>
      <c r="M8" s="1" t="s">
        <v>531</v>
      </c>
      <c r="N8" s="1" t="s">
        <v>531</v>
      </c>
      <c r="O8" s="1" t="s">
        <v>532</v>
      </c>
      <c r="P8" s="1" t="s">
        <v>533</v>
      </c>
      <c r="Q8" s="1" t="s">
        <v>534</v>
      </c>
      <c r="R8" s="1" t="s">
        <v>570</v>
      </c>
      <c r="S8" s="1" t="s">
        <v>536</v>
      </c>
      <c r="T8" s="1" t="s">
        <v>537</v>
      </c>
      <c r="U8" s="1" t="s">
        <v>538</v>
      </c>
      <c r="V8" s="1" t="s">
        <v>539</v>
      </c>
    </row>
    <row r="9" s="1" customFormat="1" spans="1:22">
      <c r="A9" s="3">
        <v>21145515583</v>
      </c>
      <c r="B9" s="1" t="s">
        <v>523</v>
      </c>
      <c r="C9" s="1" t="s">
        <v>571</v>
      </c>
      <c r="D9" s="1" t="s">
        <v>572</v>
      </c>
      <c r="E9" s="1" t="s">
        <v>573</v>
      </c>
      <c r="F9" s="1" t="s">
        <v>523</v>
      </c>
      <c r="G9" s="1" t="s">
        <v>527</v>
      </c>
      <c r="H9" s="1" t="s">
        <v>528</v>
      </c>
      <c r="I9" s="1" t="s">
        <v>574</v>
      </c>
      <c r="J9" s="1" t="s">
        <v>530</v>
      </c>
      <c r="K9" s="1" t="s">
        <v>574</v>
      </c>
      <c r="L9" s="1" t="s">
        <v>574</v>
      </c>
      <c r="M9" s="1" t="s">
        <v>531</v>
      </c>
      <c r="N9" s="1" t="s">
        <v>531</v>
      </c>
      <c r="O9" s="1" t="s">
        <v>532</v>
      </c>
      <c r="P9" s="1" t="s">
        <v>533</v>
      </c>
      <c r="Q9" s="1" t="s">
        <v>534</v>
      </c>
      <c r="R9" s="1" t="s">
        <v>575</v>
      </c>
      <c r="S9" s="1" t="s">
        <v>536</v>
      </c>
      <c r="T9" s="1" t="s">
        <v>537</v>
      </c>
      <c r="U9" s="1" t="s">
        <v>538</v>
      </c>
      <c r="V9" s="1" t="s">
        <v>539</v>
      </c>
    </row>
    <row r="10" s="1" customFormat="1" spans="1:22">
      <c r="A10" s="3">
        <v>21141965579</v>
      </c>
      <c r="B10" s="1" t="s">
        <v>576</v>
      </c>
      <c r="C10" s="1" t="s">
        <v>577</v>
      </c>
      <c r="D10" s="1" t="s">
        <v>556</v>
      </c>
      <c r="E10" s="1" t="s">
        <v>578</v>
      </c>
      <c r="F10" s="1" t="s">
        <v>523</v>
      </c>
      <c r="G10" s="1" t="s">
        <v>527</v>
      </c>
      <c r="H10" s="1" t="s">
        <v>528</v>
      </c>
      <c r="I10" s="1" t="s">
        <v>579</v>
      </c>
      <c r="J10" s="1" t="s">
        <v>530</v>
      </c>
      <c r="K10" s="1" t="s">
        <v>579</v>
      </c>
      <c r="L10" s="1" t="s">
        <v>579</v>
      </c>
      <c r="M10" s="1" t="s">
        <v>531</v>
      </c>
      <c r="N10" s="1" t="s">
        <v>531</v>
      </c>
      <c r="O10" s="1" t="s">
        <v>532</v>
      </c>
      <c r="P10" s="1" t="s">
        <v>533</v>
      </c>
      <c r="Q10" s="1" t="s">
        <v>534</v>
      </c>
      <c r="R10" s="1" t="s">
        <v>580</v>
      </c>
      <c r="S10" s="1" t="s">
        <v>536</v>
      </c>
      <c r="T10" s="1" t="s">
        <v>537</v>
      </c>
      <c r="U10" s="1" t="s">
        <v>538</v>
      </c>
      <c r="V10" s="1" t="s">
        <v>560</v>
      </c>
    </row>
    <row r="11" s="1" customFormat="1" spans="1:22">
      <c r="A11" s="3">
        <v>21140628514</v>
      </c>
      <c r="B11" s="1" t="s">
        <v>576</v>
      </c>
      <c r="C11" s="1" t="s">
        <v>581</v>
      </c>
      <c r="D11" s="1" t="s">
        <v>582</v>
      </c>
      <c r="E11" s="1" t="s">
        <v>583</v>
      </c>
      <c r="F11" s="1" t="s">
        <v>576</v>
      </c>
      <c r="G11" s="1" t="s">
        <v>527</v>
      </c>
      <c r="H11" s="1" t="s">
        <v>528</v>
      </c>
      <c r="I11" s="1" t="s">
        <v>584</v>
      </c>
      <c r="J11" s="1" t="s">
        <v>530</v>
      </c>
      <c r="K11" s="1" t="s">
        <v>584</v>
      </c>
      <c r="L11" s="1" t="s">
        <v>584</v>
      </c>
      <c r="M11" s="1" t="s">
        <v>531</v>
      </c>
      <c r="N11" s="1" t="s">
        <v>531</v>
      </c>
      <c r="O11" s="1" t="s">
        <v>532</v>
      </c>
      <c r="P11" s="1" t="s">
        <v>533</v>
      </c>
      <c r="Q11" s="1" t="s">
        <v>534</v>
      </c>
      <c r="R11" s="1" t="s">
        <v>585</v>
      </c>
      <c r="S11" s="1" t="s">
        <v>536</v>
      </c>
      <c r="T11" s="1" t="s">
        <v>537</v>
      </c>
      <c r="U11" s="1" t="s">
        <v>538</v>
      </c>
      <c r="V11" s="1" t="s">
        <v>539</v>
      </c>
    </row>
    <row r="12" s="1" customFormat="1" spans="1:22">
      <c r="A12" s="3">
        <v>21139866060</v>
      </c>
      <c r="B12" s="1" t="s">
        <v>576</v>
      </c>
      <c r="C12" s="1" t="s">
        <v>586</v>
      </c>
      <c r="D12" s="1" t="s">
        <v>587</v>
      </c>
      <c r="E12" s="1" t="s">
        <v>588</v>
      </c>
      <c r="F12" s="1" t="s">
        <v>523</v>
      </c>
      <c r="G12" s="1" t="s">
        <v>527</v>
      </c>
      <c r="H12" s="1" t="s">
        <v>528</v>
      </c>
      <c r="I12" s="1" t="s">
        <v>589</v>
      </c>
      <c r="J12" s="1" t="s">
        <v>530</v>
      </c>
      <c r="K12" s="1" t="s">
        <v>589</v>
      </c>
      <c r="L12" s="1" t="s">
        <v>589</v>
      </c>
      <c r="M12" s="1" t="s">
        <v>531</v>
      </c>
      <c r="N12" s="1" t="s">
        <v>531</v>
      </c>
      <c r="O12" s="1" t="s">
        <v>532</v>
      </c>
      <c r="P12" s="1" t="s">
        <v>533</v>
      </c>
      <c r="Q12" s="1" t="s">
        <v>534</v>
      </c>
      <c r="R12" s="1" t="s">
        <v>590</v>
      </c>
      <c r="S12" s="1" t="s">
        <v>536</v>
      </c>
      <c r="T12" s="1" t="s">
        <v>537</v>
      </c>
      <c r="U12" s="1" t="s">
        <v>538</v>
      </c>
      <c r="V12" s="1" t="s">
        <v>539</v>
      </c>
    </row>
    <row r="13" s="1" customFormat="1" spans="1:22">
      <c r="A13" s="3">
        <v>21138798686</v>
      </c>
      <c r="B13" s="1" t="s">
        <v>576</v>
      </c>
      <c r="C13" s="1" t="s">
        <v>591</v>
      </c>
      <c r="D13" s="1" t="s">
        <v>592</v>
      </c>
      <c r="E13" s="1" t="s">
        <v>593</v>
      </c>
      <c r="F13" s="1" t="s">
        <v>576</v>
      </c>
      <c r="G13" s="1" t="s">
        <v>527</v>
      </c>
      <c r="H13" s="1" t="s">
        <v>528</v>
      </c>
      <c r="I13" s="1" t="s">
        <v>594</v>
      </c>
      <c r="J13" s="1" t="s">
        <v>530</v>
      </c>
      <c r="K13" s="1" t="s">
        <v>594</v>
      </c>
      <c r="L13" s="1" t="s">
        <v>594</v>
      </c>
      <c r="M13" s="1" t="s">
        <v>531</v>
      </c>
      <c r="N13" s="1" t="s">
        <v>531</v>
      </c>
      <c r="O13" s="1" t="s">
        <v>532</v>
      </c>
      <c r="P13" s="1" t="s">
        <v>533</v>
      </c>
      <c r="Q13" s="1" t="s">
        <v>534</v>
      </c>
      <c r="R13" s="1" t="s">
        <v>595</v>
      </c>
      <c r="S13" s="1" t="s">
        <v>536</v>
      </c>
      <c r="T13" s="1" t="s">
        <v>537</v>
      </c>
      <c r="U13" s="1" t="s">
        <v>538</v>
      </c>
      <c r="V13" s="1" t="s">
        <v>539</v>
      </c>
    </row>
    <row r="14" s="1" customFormat="1" spans="1:22">
      <c r="A14" s="3">
        <v>21138381404</v>
      </c>
      <c r="B14" s="1" t="s">
        <v>576</v>
      </c>
      <c r="C14" s="1" t="s">
        <v>596</v>
      </c>
      <c r="D14" s="1" t="s">
        <v>597</v>
      </c>
      <c r="E14" s="1" t="s">
        <v>598</v>
      </c>
      <c r="F14" s="1" t="s">
        <v>576</v>
      </c>
      <c r="G14" s="1" t="s">
        <v>527</v>
      </c>
      <c r="H14" s="1" t="s">
        <v>528</v>
      </c>
      <c r="I14" s="1" t="s">
        <v>599</v>
      </c>
      <c r="J14" s="1" t="s">
        <v>530</v>
      </c>
      <c r="K14" s="1" t="s">
        <v>599</v>
      </c>
      <c r="L14" s="1" t="s">
        <v>599</v>
      </c>
      <c r="M14" s="1" t="s">
        <v>531</v>
      </c>
      <c r="N14" s="1" t="s">
        <v>531</v>
      </c>
      <c r="O14" s="1" t="s">
        <v>532</v>
      </c>
      <c r="P14" s="1" t="s">
        <v>533</v>
      </c>
      <c r="Q14" s="1" t="s">
        <v>534</v>
      </c>
      <c r="R14" s="1" t="s">
        <v>600</v>
      </c>
      <c r="S14" s="1" t="s">
        <v>536</v>
      </c>
      <c r="T14" s="1" t="s">
        <v>537</v>
      </c>
      <c r="U14" s="1" t="s">
        <v>538</v>
      </c>
      <c r="V14" s="1" t="s">
        <v>560</v>
      </c>
    </row>
    <row r="15" s="1" customFormat="1" spans="1:22">
      <c r="A15" s="3">
        <v>21137802232</v>
      </c>
      <c r="B15" s="1" t="s">
        <v>576</v>
      </c>
      <c r="C15" s="1" t="s">
        <v>601</v>
      </c>
      <c r="D15" s="1" t="s">
        <v>602</v>
      </c>
      <c r="E15" s="1" t="s">
        <v>603</v>
      </c>
      <c r="F15" s="1" t="s">
        <v>576</v>
      </c>
      <c r="G15" s="1" t="s">
        <v>527</v>
      </c>
      <c r="H15" s="1" t="s">
        <v>528</v>
      </c>
      <c r="I15" s="1" t="s">
        <v>604</v>
      </c>
      <c r="J15" s="1" t="s">
        <v>530</v>
      </c>
      <c r="K15" s="1" t="s">
        <v>604</v>
      </c>
      <c r="L15" s="1" t="s">
        <v>604</v>
      </c>
      <c r="M15" s="1" t="s">
        <v>531</v>
      </c>
      <c r="N15" s="1" t="s">
        <v>531</v>
      </c>
      <c r="O15" s="1" t="s">
        <v>532</v>
      </c>
      <c r="P15" s="1" t="s">
        <v>533</v>
      </c>
      <c r="Q15" s="1" t="s">
        <v>534</v>
      </c>
      <c r="R15" s="1" t="s">
        <v>605</v>
      </c>
      <c r="S15" s="1" t="s">
        <v>536</v>
      </c>
      <c r="T15" s="1" t="s">
        <v>537</v>
      </c>
      <c r="U15" s="1" t="s">
        <v>538</v>
      </c>
      <c r="V15" s="1" t="s">
        <v>539</v>
      </c>
    </row>
    <row r="16" s="1" customFormat="1" spans="1:22">
      <c r="A16" s="3">
        <v>21136262176</v>
      </c>
      <c r="B16" s="1" t="s">
        <v>576</v>
      </c>
      <c r="C16" s="1" t="s">
        <v>606</v>
      </c>
      <c r="D16" s="1" t="s">
        <v>607</v>
      </c>
      <c r="E16" s="1" t="s">
        <v>608</v>
      </c>
      <c r="F16" s="1" t="s">
        <v>576</v>
      </c>
      <c r="G16" s="1" t="s">
        <v>527</v>
      </c>
      <c r="H16" s="1" t="s">
        <v>528</v>
      </c>
      <c r="I16" s="1" t="s">
        <v>609</v>
      </c>
      <c r="J16" s="1" t="s">
        <v>530</v>
      </c>
      <c r="K16" s="1" t="s">
        <v>609</v>
      </c>
      <c r="L16" s="1" t="s">
        <v>609</v>
      </c>
      <c r="M16" s="1" t="s">
        <v>531</v>
      </c>
      <c r="N16" s="1" t="s">
        <v>531</v>
      </c>
      <c r="O16" s="1" t="s">
        <v>532</v>
      </c>
      <c r="P16" s="1" t="s">
        <v>533</v>
      </c>
      <c r="Q16" s="1" t="s">
        <v>534</v>
      </c>
      <c r="R16" s="1" t="s">
        <v>610</v>
      </c>
      <c r="S16" s="1" t="s">
        <v>536</v>
      </c>
      <c r="T16" s="1" t="s">
        <v>537</v>
      </c>
      <c r="U16" s="1" t="s">
        <v>538</v>
      </c>
      <c r="V16" s="1" t="s">
        <v>560</v>
      </c>
    </row>
    <row r="17" s="1" customFormat="1" spans="1:22">
      <c r="A17" s="3">
        <v>21135447716</v>
      </c>
      <c r="B17" s="1" t="s">
        <v>611</v>
      </c>
      <c r="C17" s="1" t="s">
        <v>612</v>
      </c>
      <c r="D17" s="1" t="s">
        <v>572</v>
      </c>
      <c r="E17" s="1" t="s">
        <v>613</v>
      </c>
      <c r="F17" s="1" t="s">
        <v>576</v>
      </c>
      <c r="G17" s="1" t="s">
        <v>527</v>
      </c>
      <c r="H17" s="1" t="s">
        <v>528</v>
      </c>
      <c r="I17" s="1" t="s">
        <v>614</v>
      </c>
      <c r="J17" s="1" t="s">
        <v>530</v>
      </c>
      <c r="K17" s="1" t="s">
        <v>614</v>
      </c>
      <c r="L17" s="1" t="s">
        <v>614</v>
      </c>
      <c r="M17" s="1" t="s">
        <v>531</v>
      </c>
      <c r="N17" s="1" t="s">
        <v>531</v>
      </c>
      <c r="O17" s="1" t="s">
        <v>532</v>
      </c>
      <c r="P17" s="1" t="s">
        <v>533</v>
      </c>
      <c r="Q17" s="1" t="s">
        <v>534</v>
      </c>
      <c r="R17" s="1" t="s">
        <v>615</v>
      </c>
      <c r="S17" s="1" t="s">
        <v>536</v>
      </c>
      <c r="T17" s="1" t="s">
        <v>537</v>
      </c>
      <c r="U17" s="1" t="s">
        <v>538</v>
      </c>
      <c r="V17" s="1" t="s">
        <v>539</v>
      </c>
    </row>
    <row r="18" s="1" customFormat="1" spans="1:22">
      <c r="A18" s="3">
        <v>21133548662</v>
      </c>
      <c r="B18" s="1" t="s">
        <v>611</v>
      </c>
      <c r="C18" s="1" t="s">
        <v>616</v>
      </c>
      <c r="D18" s="1" t="s">
        <v>617</v>
      </c>
      <c r="E18" s="1" t="s">
        <v>618</v>
      </c>
      <c r="F18" s="1" t="s">
        <v>523</v>
      </c>
      <c r="G18" s="1" t="s">
        <v>527</v>
      </c>
      <c r="H18" s="1" t="s">
        <v>528</v>
      </c>
      <c r="I18" s="1" t="s">
        <v>619</v>
      </c>
      <c r="J18" s="1" t="s">
        <v>530</v>
      </c>
      <c r="K18" s="1" t="s">
        <v>619</v>
      </c>
      <c r="L18" s="1" t="s">
        <v>619</v>
      </c>
      <c r="M18" s="1" t="s">
        <v>531</v>
      </c>
      <c r="N18" s="1" t="s">
        <v>531</v>
      </c>
      <c r="O18" s="1" t="s">
        <v>532</v>
      </c>
      <c r="P18" s="1" t="s">
        <v>533</v>
      </c>
      <c r="Q18" s="1" t="s">
        <v>534</v>
      </c>
      <c r="R18" s="1" t="s">
        <v>620</v>
      </c>
      <c r="S18" s="1" t="s">
        <v>536</v>
      </c>
      <c r="T18" s="1" t="s">
        <v>537</v>
      </c>
      <c r="U18" s="1" t="s">
        <v>538</v>
      </c>
      <c r="V18" s="1" t="s">
        <v>560</v>
      </c>
    </row>
    <row r="19" s="1" customFormat="1" spans="1:22">
      <c r="A19" s="3">
        <v>21133173389</v>
      </c>
      <c r="B19" s="1" t="s">
        <v>611</v>
      </c>
      <c r="C19" s="1" t="s">
        <v>621</v>
      </c>
      <c r="D19" s="1" t="s">
        <v>602</v>
      </c>
      <c r="E19" s="1" t="s">
        <v>622</v>
      </c>
      <c r="F19" s="1" t="s">
        <v>576</v>
      </c>
      <c r="G19" s="1" t="s">
        <v>527</v>
      </c>
      <c r="H19" s="1" t="s">
        <v>528</v>
      </c>
      <c r="I19" s="1" t="s">
        <v>623</v>
      </c>
      <c r="J19" s="1" t="s">
        <v>530</v>
      </c>
      <c r="K19" s="1" t="s">
        <v>623</v>
      </c>
      <c r="L19" s="1" t="s">
        <v>623</v>
      </c>
      <c r="M19" s="1" t="s">
        <v>531</v>
      </c>
      <c r="N19" s="1" t="s">
        <v>531</v>
      </c>
      <c r="O19" s="1" t="s">
        <v>532</v>
      </c>
      <c r="P19" s="1" t="s">
        <v>533</v>
      </c>
      <c r="Q19" s="1" t="s">
        <v>534</v>
      </c>
      <c r="R19" s="1" t="s">
        <v>624</v>
      </c>
      <c r="S19" s="1" t="s">
        <v>536</v>
      </c>
      <c r="T19" s="1" t="s">
        <v>537</v>
      </c>
      <c r="U19" s="1" t="s">
        <v>538</v>
      </c>
      <c r="V19" s="1" t="s">
        <v>539</v>
      </c>
    </row>
    <row r="20" s="1" customFormat="1" spans="1:22">
      <c r="A20" s="3">
        <v>21132503886</v>
      </c>
      <c r="B20" s="1" t="s">
        <v>611</v>
      </c>
      <c r="C20" s="1" t="s">
        <v>625</v>
      </c>
      <c r="D20" s="1" t="s">
        <v>626</v>
      </c>
      <c r="E20" s="1" t="s">
        <v>627</v>
      </c>
      <c r="F20" s="1" t="s">
        <v>576</v>
      </c>
      <c r="G20" s="1" t="s">
        <v>527</v>
      </c>
      <c r="H20" s="1" t="s">
        <v>528</v>
      </c>
      <c r="I20" s="1" t="s">
        <v>628</v>
      </c>
      <c r="J20" s="1" t="s">
        <v>530</v>
      </c>
      <c r="K20" s="1" t="s">
        <v>628</v>
      </c>
      <c r="L20" s="1" t="s">
        <v>628</v>
      </c>
      <c r="M20" s="1" t="s">
        <v>531</v>
      </c>
      <c r="N20" s="1" t="s">
        <v>531</v>
      </c>
      <c r="O20" s="1" t="s">
        <v>532</v>
      </c>
      <c r="P20" s="1" t="s">
        <v>533</v>
      </c>
      <c r="Q20" s="1" t="s">
        <v>534</v>
      </c>
      <c r="R20" s="1" t="s">
        <v>629</v>
      </c>
      <c r="S20" s="1" t="s">
        <v>536</v>
      </c>
      <c r="T20" s="1" t="s">
        <v>537</v>
      </c>
      <c r="U20" s="1" t="s">
        <v>630</v>
      </c>
      <c r="V20" s="1" t="s">
        <v>631</v>
      </c>
    </row>
    <row r="21" s="1" customFormat="1" spans="1:22">
      <c r="A21" s="3">
        <v>21132248824</v>
      </c>
      <c r="B21" s="1" t="s">
        <v>611</v>
      </c>
      <c r="C21" s="1" t="s">
        <v>632</v>
      </c>
      <c r="D21" s="1" t="s">
        <v>617</v>
      </c>
      <c r="E21" s="1" t="s">
        <v>633</v>
      </c>
      <c r="F21" s="1" t="s">
        <v>523</v>
      </c>
      <c r="G21" s="1" t="s">
        <v>527</v>
      </c>
      <c r="H21" s="1" t="s">
        <v>528</v>
      </c>
      <c r="I21" s="1" t="s">
        <v>619</v>
      </c>
      <c r="J21" s="1" t="s">
        <v>530</v>
      </c>
      <c r="K21" s="1" t="s">
        <v>619</v>
      </c>
      <c r="L21" s="1" t="s">
        <v>619</v>
      </c>
      <c r="M21" s="1" t="s">
        <v>531</v>
      </c>
      <c r="N21" s="1" t="s">
        <v>531</v>
      </c>
      <c r="O21" s="1" t="s">
        <v>532</v>
      </c>
      <c r="P21" s="1" t="s">
        <v>533</v>
      </c>
      <c r="Q21" s="1" t="s">
        <v>534</v>
      </c>
      <c r="R21" s="1" t="s">
        <v>634</v>
      </c>
      <c r="S21" s="1" t="s">
        <v>536</v>
      </c>
      <c r="T21" s="1" t="s">
        <v>537</v>
      </c>
      <c r="U21" s="1" t="s">
        <v>538</v>
      </c>
      <c r="V21" s="1" t="s">
        <v>560</v>
      </c>
    </row>
    <row r="22" s="1" customFormat="1" spans="1:22">
      <c r="A22" s="3">
        <v>21132062993</v>
      </c>
      <c r="B22" s="1" t="s">
        <v>611</v>
      </c>
      <c r="C22" s="1" t="s">
        <v>635</v>
      </c>
      <c r="D22" s="1" t="s">
        <v>636</v>
      </c>
      <c r="E22" s="1" t="s">
        <v>637</v>
      </c>
      <c r="F22" s="1" t="s">
        <v>576</v>
      </c>
      <c r="G22" s="1" t="s">
        <v>527</v>
      </c>
      <c r="H22" s="1" t="s">
        <v>528</v>
      </c>
      <c r="I22" s="1" t="s">
        <v>638</v>
      </c>
      <c r="J22" s="1" t="s">
        <v>530</v>
      </c>
      <c r="K22" s="1" t="s">
        <v>638</v>
      </c>
      <c r="L22" s="1" t="s">
        <v>638</v>
      </c>
      <c r="M22" s="1" t="s">
        <v>531</v>
      </c>
      <c r="N22" s="1" t="s">
        <v>531</v>
      </c>
      <c r="O22" s="1" t="s">
        <v>532</v>
      </c>
      <c r="P22" s="1" t="s">
        <v>533</v>
      </c>
      <c r="Q22" s="1" t="s">
        <v>534</v>
      </c>
      <c r="R22" s="1" t="s">
        <v>639</v>
      </c>
      <c r="S22" s="1" t="s">
        <v>536</v>
      </c>
      <c r="T22" s="1" t="s">
        <v>537</v>
      </c>
      <c r="U22" s="1" t="s">
        <v>538</v>
      </c>
      <c r="V22" s="1" t="s">
        <v>539</v>
      </c>
    </row>
    <row r="23" s="1" customFormat="1" spans="1:22">
      <c r="A23" s="3">
        <v>21131302666</v>
      </c>
      <c r="B23" s="1" t="s">
        <v>611</v>
      </c>
      <c r="C23" s="1" t="s">
        <v>640</v>
      </c>
      <c r="D23" s="1" t="s">
        <v>641</v>
      </c>
      <c r="E23" s="1" t="s">
        <v>642</v>
      </c>
      <c r="F23" s="1" t="s">
        <v>576</v>
      </c>
      <c r="G23" s="1" t="s">
        <v>527</v>
      </c>
      <c r="H23" s="1" t="s">
        <v>528</v>
      </c>
      <c r="I23" s="1" t="s">
        <v>643</v>
      </c>
      <c r="J23" s="1" t="s">
        <v>530</v>
      </c>
      <c r="K23" s="1" t="s">
        <v>643</v>
      </c>
      <c r="L23" s="1" t="s">
        <v>643</v>
      </c>
      <c r="M23" s="1" t="s">
        <v>531</v>
      </c>
      <c r="N23" s="1" t="s">
        <v>531</v>
      </c>
      <c r="O23" s="1" t="s">
        <v>532</v>
      </c>
      <c r="P23" s="1" t="s">
        <v>533</v>
      </c>
      <c r="Q23" s="1" t="s">
        <v>534</v>
      </c>
      <c r="R23" s="1" t="s">
        <v>644</v>
      </c>
      <c r="S23" s="1" t="s">
        <v>536</v>
      </c>
      <c r="T23" s="1" t="s">
        <v>537</v>
      </c>
      <c r="U23" s="1" t="s">
        <v>538</v>
      </c>
      <c r="V23" s="1" t="s">
        <v>539</v>
      </c>
    </row>
    <row r="24" s="1" customFormat="1" spans="1:22">
      <c r="A24" s="3">
        <v>21130907045</v>
      </c>
      <c r="B24" s="1" t="s">
        <v>611</v>
      </c>
      <c r="C24" s="1" t="s">
        <v>645</v>
      </c>
      <c r="D24" s="1" t="s">
        <v>646</v>
      </c>
      <c r="E24" s="1" t="s">
        <v>647</v>
      </c>
      <c r="F24" s="1" t="s">
        <v>576</v>
      </c>
      <c r="G24" s="1" t="s">
        <v>527</v>
      </c>
      <c r="H24" s="1" t="s">
        <v>528</v>
      </c>
      <c r="I24" s="1" t="s">
        <v>648</v>
      </c>
      <c r="J24" s="1" t="s">
        <v>530</v>
      </c>
      <c r="K24" s="1" t="s">
        <v>648</v>
      </c>
      <c r="L24" s="1" t="s">
        <v>648</v>
      </c>
      <c r="M24" s="1" t="s">
        <v>531</v>
      </c>
      <c r="N24" s="1" t="s">
        <v>531</v>
      </c>
      <c r="O24" s="1" t="s">
        <v>532</v>
      </c>
      <c r="P24" s="1" t="s">
        <v>533</v>
      </c>
      <c r="Q24" s="1" t="s">
        <v>534</v>
      </c>
      <c r="R24" s="1" t="s">
        <v>649</v>
      </c>
      <c r="S24" s="1" t="s">
        <v>536</v>
      </c>
      <c r="T24" s="1" t="s">
        <v>537</v>
      </c>
      <c r="U24" s="1" t="s">
        <v>538</v>
      </c>
      <c r="V24" s="1" t="s">
        <v>539</v>
      </c>
    </row>
    <row r="25" s="1" customFormat="1" spans="1:22">
      <c r="A25" s="3">
        <v>21127884129</v>
      </c>
      <c r="B25" s="1" t="s">
        <v>611</v>
      </c>
      <c r="C25" s="1" t="s">
        <v>650</v>
      </c>
      <c r="D25" s="1" t="s">
        <v>551</v>
      </c>
      <c r="E25" s="1" t="s">
        <v>651</v>
      </c>
      <c r="F25" s="1" t="s">
        <v>523</v>
      </c>
      <c r="G25" s="1" t="s">
        <v>527</v>
      </c>
      <c r="H25" s="1" t="s">
        <v>528</v>
      </c>
      <c r="I25" s="1" t="s">
        <v>553</v>
      </c>
      <c r="J25" s="1" t="s">
        <v>530</v>
      </c>
      <c r="K25" s="1" t="s">
        <v>553</v>
      </c>
      <c r="L25" s="1" t="s">
        <v>553</v>
      </c>
      <c r="M25" s="1" t="s">
        <v>531</v>
      </c>
      <c r="N25" s="1" t="s">
        <v>531</v>
      </c>
      <c r="O25" s="1" t="s">
        <v>532</v>
      </c>
      <c r="P25" s="1" t="s">
        <v>533</v>
      </c>
      <c r="Q25" s="1" t="s">
        <v>534</v>
      </c>
      <c r="R25" s="1" t="s">
        <v>652</v>
      </c>
      <c r="S25" s="1" t="s">
        <v>536</v>
      </c>
      <c r="T25" s="1" t="s">
        <v>537</v>
      </c>
      <c r="U25" s="1" t="s">
        <v>538</v>
      </c>
      <c r="V25" s="1" t="s">
        <v>539</v>
      </c>
    </row>
    <row r="26" s="1" customFormat="1" spans="1:22">
      <c r="A26" s="3">
        <v>21127614854</v>
      </c>
      <c r="B26" s="1" t="s">
        <v>611</v>
      </c>
      <c r="C26" s="1" t="s">
        <v>653</v>
      </c>
      <c r="D26" s="1" t="s">
        <v>654</v>
      </c>
      <c r="E26" s="1" t="s">
        <v>655</v>
      </c>
      <c r="F26" s="1" t="s">
        <v>523</v>
      </c>
      <c r="G26" s="1" t="s">
        <v>527</v>
      </c>
      <c r="H26" s="1" t="s">
        <v>528</v>
      </c>
      <c r="I26" s="1" t="s">
        <v>656</v>
      </c>
      <c r="J26" s="1" t="s">
        <v>530</v>
      </c>
      <c r="K26" s="1" t="s">
        <v>656</v>
      </c>
      <c r="L26" s="1" t="s">
        <v>656</v>
      </c>
      <c r="M26" s="1" t="s">
        <v>531</v>
      </c>
      <c r="N26" s="1" t="s">
        <v>531</v>
      </c>
      <c r="O26" s="1" t="s">
        <v>532</v>
      </c>
      <c r="P26" s="1" t="s">
        <v>533</v>
      </c>
      <c r="Q26" s="1" t="s">
        <v>534</v>
      </c>
      <c r="R26" s="1" t="s">
        <v>657</v>
      </c>
      <c r="S26" s="1" t="s">
        <v>536</v>
      </c>
      <c r="T26" s="1" t="s">
        <v>537</v>
      </c>
      <c r="U26" s="1" t="s">
        <v>538</v>
      </c>
      <c r="V26" s="1" t="s">
        <v>560</v>
      </c>
    </row>
    <row r="27" s="1" customFormat="1" spans="1:22">
      <c r="A27" s="3">
        <v>21125111373</v>
      </c>
      <c r="B27" s="1" t="s">
        <v>658</v>
      </c>
      <c r="C27" s="1" t="s">
        <v>659</v>
      </c>
      <c r="D27" s="1" t="s">
        <v>654</v>
      </c>
      <c r="E27" s="1" t="s">
        <v>660</v>
      </c>
      <c r="F27" s="1" t="s">
        <v>576</v>
      </c>
      <c r="G27" s="1" t="s">
        <v>527</v>
      </c>
      <c r="H27" s="1" t="s">
        <v>528</v>
      </c>
      <c r="I27" s="1" t="s">
        <v>661</v>
      </c>
      <c r="J27" s="1" t="s">
        <v>530</v>
      </c>
      <c r="K27" s="1" t="s">
        <v>661</v>
      </c>
      <c r="L27" s="1" t="s">
        <v>661</v>
      </c>
      <c r="M27" s="1" t="s">
        <v>531</v>
      </c>
      <c r="N27" s="1" t="s">
        <v>531</v>
      </c>
      <c r="O27" s="1" t="s">
        <v>532</v>
      </c>
      <c r="P27" s="1" t="s">
        <v>533</v>
      </c>
      <c r="Q27" s="1" t="s">
        <v>534</v>
      </c>
      <c r="R27" s="1" t="s">
        <v>662</v>
      </c>
      <c r="S27" s="1" t="s">
        <v>536</v>
      </c>
      <c r="T27" s="1" t="s">
        <v>537</v>
      </c>
      <c r="U27" s="1" t="s">
        <v>538</v>
      </c>
      <c r="V27" s="1" t="s">
        <v>560</v>
      </c>
    </row>
    <row r="28" s="1" customFormat="1" spans="1:22">
      <c r="A28" s="3">
        <v>21124441065</v>
      </c>
      <c r="B28" s="1" t="s">
        <v>658</v>
      </c>
      <c r="C28" s="1" t="s">
        <v>663</v>
      </c>
      <c r="D28" s="1" t="s">
        <v>602</v>
      </c>
      <c r="E28" s="1" t="s">
        <v>664</v>
      </c>
      <c r="F28" s="1" t="s">
        <v>576</v>
      </c>
      <c r="G28" s="1" t="s">
        <v>527</v>
      </c>
      <c r="H28" s="1" t="s">
        <v>528</v>
      </c>
      <c r="I28" s="1" t="s">
        <v>604</v>
      </c>
      <c r="J28" s="1" t="s">
        <v>530</v>
      </c>
      <c r="K28" s="1" t="s">
        <v>604</v>
      </c>
      <c r="L28" s="1" t="s">
        <v>604</v>
      </c>
      <c r="M28" s="1" t="s">
        <v>531</v>
      </c>
      <c r="N28" s="1" t="s">
        <v>531</v>
      </c>
      <c r="O28" s="1" t="s">
        <v>532</v>
      </c>
      <c r="P28" s="1" t="s">
        <v>533</v>
      </c>
      <c r="Q28" s="1" t="s">
        <v>534</v>
      </c>
      <c r="R28" s="1" t="s">
        <v>665</v>
      </c>
      <c r="S28" s="1" t="s">
        <v>536</v>
      </c>
      <c r="T28" s="1" t="s">
        <v>537</v>
      </c>
      <c r="U28" s="1" t="s">
        <v>538</v>
      </c>
      <c r="V28" s="1" t="s">
        <v>539</v>
      </c>
    </row>
    <row r="29" s="1" customFormat="1" spans="1:22">
      <c r="A29" s="3">
        <v>21122854455</v>
      </c>
      <c r="B29" s="1" t="s">
        <v>658</v>
      </c>
      <c r="C29" s="1" t="s">
        <v>666</v>
      </c>
      <c r="D29" s="1" t="s">
        <v>667</v>
      </c>
      <c r="E29" s="1" t="s">
        <v>668</v>
      </c>
      <c r="F29" s="1" t="s">
        <v>576</v>
      </c>
      <c r="G29" s="1" t="s">
        <v>527</v>
      </c>
      <c r="H29" s="1" t="s">
        <v>528</v>
      </c>
      <c r="I29" s="1" t="s">
        <v>669</v>
      </c>
      <c r="J29" s="1" t="s">
        <v>530</v>
      </c>
      <c r="K29" s="1" t="s">
        <v>669</v>
      </c>
      <c r="L29" s="1" t="s">
        <v>669</v>
      </c>
      <c r="M29" s="1" t="s">
        <v>531</v>
      </c>
      <c r="N29" s="1" t="s">
        <v>531</v>
      </c>
      <c r="O29" s="1" t="s">
        <v>532</v>
      </c>
      <c r="P29" s="1" t="s">
        <v>533</v>
      </c>
      <c r="Q29" s="1" t="s">
        <v>534</v>
      </c>
      <c r="R29" s="1" t="s">
        <v>670</v>
      </c>
      <c r="S29" s="1" t="s">
        <v>536</v>
      </c>
      <c r="T29" s="1" t="s">
        <v>537</v>
      </c>
      <c r="U29" s="1" t="s">
        <v>538</v>
      </c>
      <c r="V29" s="1" t="s">
        <v>539</v>
      </c>
    </row>
    <row r="30" s="1" customFormat="1" spans="1:22">
      <c r="A30" s="3">
        <v>21121504607</v>
      </c>
      <c r="B30" s="1" t="s">
        <v>658</v>
      </c>
      <c r="C30" s="1" t="s">
        <v>671</v>
      </c>
      <c r="D30" s="1" t="s">
        <v>672</v>
      </c>
      <c r="E30" s="1" t="s">
        <v>673</v>
      </c>
      <c r="F30" s="1" t="s">
        <v>523</v>
      </c>
      <c r="G30" s="1" t="s">
        <v>527</v>
      </c>
      <c r="H30" s="1" t="s">
        <v>528</v>
      </c>
      <c r="I30" s="1" t="s">
        <v>674</v>
      </c>
      <c r="J30" s="1" t="s">
        <v>530</v>
      </c>
      <c r="K30" s="1" t="s">
        <v>674</v>
      </c>
      <c r="L30" s="1" t="s">
        <v>674</v>
      </c>
      <c r="M30" s="1" t="s">
        <v>531</v>
      </c>
      <c r="N30" s="1" t="s">
        <v>531</v>
      </c>
      <c r="O30" s="1" t="s">
        <v>532</v>
      </c>
      <c r="P30" s="1" t="s">
        <v>533</v>
      </c>
      <c r="Q30" s="1" t="s">
        <v>534</v>
      </c>
      <c r="R30" s="1" t="s">
        <v>675</v>
      </c>
      <c r="S30" s="1" t="s">
        <v>536</v>
      </c>
      <c r="T30" s="1" t="s">
        <v>537</v>
      </c>
      <c r="U30" s="1" t="s">
        <v>538</v>
      </c>
      <c r="V30" s="1" t="s">
        <v>560</v>
      </c>
    </row>
    <row r="31" s="1" customFormat="1" spans="1:22">
      <c r="A31" s="3">
        <v>21118765112</v>
      </c>
      <c r="B31" s="1" t="s">
        <v>658</v>
      </c>
      <c r="C31" s="1" t="s">
        <v>676</v>
      </c>
      <c r="D31" s="1" t="s">
        <v>667</v>
      </c>
      <c r="E31" s="1" t="s">
        <v>677</v>
      </c>
      <c r="F31" s="1" t="s">
        <v>611</v>
      </c>
      <c r="G31" s="1" t="s">
        <v>527</v>
      </c>
      <c r="H31" s="1" t="s">
        <v>528</v>
      </c>
      <c r="I31" s="1" t="s">
        <v>678</v>
      </c>
      <c r="J31" s="1" t="s">
        <v>530</v>
      </c>
      <c r="K31" s="1" t="s">
        <v>678</v>
      </c>
      <c r="L31" s="1" t="s">
        <v>678</v>
      </c>
      <c r="M31" s="1" t="s">
        <v>531</v>
      </c>
      <c r="N31" s="1" t="s">
        <v>531</v>
      </c>
      <c r="O31" s="1" t="s">
        <v>532</v>
      </c>
      <c r="P31" s="1" t="s">
        <v>533</v>
      </c>
      <c r="Q31" s="1" t="s">
        <v>534</v>
      </c>
      <c r="R31" s="1" t="s">
        <v>679</v>
      </c>
      <c r="S31" s="1" t="s">
        <v>536</v>
      </c>
      <c r="T31" s="1" t="s">
        <v>537</v>
      </c>
      <c r="U31" s="1" t="s">
        <v>538</v>
      </c>
      <c r="V31" s="1" t="s">
        <v>539</v>
      </c>
    </row>
    <row r="32" s="1" customFormat="1" spans="1:22">
      <c r="A32" s="3">
        <v>21117257561</v>
      </c>
      <c r="B32" s="1" t="s">
        <v>658</v>
      </c>
      <c r="C32" s="1" t="s">
        <v>680</v>
      </c>
      <c r="D32" s="1" t="s">
        <v>592</v>
      </c>
      <c r="E32" s="1" t="s">
        <v>681</v>
      </c>
      <c r="F32" s="1" t="s">
        <v>611</v>
      </c>
      <c r="G32" s="1" t="s">
        <v>527</v>
      </c>
      <c r="H32" s="1" t="s">
        <v>528</v>
      </c>
      <c r="I32" s="1" t="s">
        <v>682</v>
      </c>
      <c r="J32" s="1" t="s">
        <v>530</v>
      </c>
      <c r="K32" s="1" t="s">
        <v>682</v>
      </c>
      <c r="L32" s="1" t="s">
        <v>682</v>
      </c>
      <c r="M32" s="1" t="s">
        <v>531</v>
      </c>
      <c r="N32" s="1" t="s">
        <v>531</v>
      </c>
      <c r="O32" s="1" t="s">
        <v>532</v>
      </c>
      <c r="P32" s="1" t="s">
        <v>533</v>
      </c>
      <c r="Q32" s="1" t="s">
        <v>534</v>
      </c>
      <c r="R32" s="1" t="s">
        <v>683</v>
      </c>
      <c r="S32" s="1" t="s">
        <v>536</v>
      </c>
      <c r="T32" s="1" t="s">
        <v>537</v>
      </c>
      <c r="U32" s="1" t="s">
        <v>538</v>
      </c>
      <c r="V32" s="1" t="s">
        <v>539</v>
      </c>
    </row>
    <row r="33" s="1" customFormat="1" spans="1:22">
      <c r="A33" s="3">
        <v>21114116262</v>
      </c>
      <c r="B33" s="1" t="s">
        <v>684</v>
      </c>
      <c r="C33" s="1" t="s">
        <v>685</v>
      </c>
      <c r="D33" s="1" t="s">
        <v>646</v>
      </c>
      <c r="E33" s="1" t="s">
        <v>686</v>
      </c>
      <c r="F33" s="1" t="s">
        <v>576</v>
      </c>
      <c r="G33" s="1" t="s">
        <v>527</v>
      </c>
      <c r="H33" s="1" t="s">
        <v>528</v>
      </c>
      <c r="I33" s="1" t="s">
        <v>687</v>
      </c>
      <c r="J33" s="1" t="s">
        <v>530</v>
      </c>
      <c r="K33" s="1" t="s">
        <v>687</v>
      </c>
      <c r="L33" s="1" t="s">
        <v>687</v>
      </c>
      <c r="M33" s="1" t="s">
        <v>531</v>
      </c>
      <c r="N33" s="1" t="s">
        <v>531</v>
      </c>
      <c r="O33" s="1" t="s">
        <v>532</v>
      </c>
      <c r="P33" s="1" t="s">
        <v>533</v>
      </c>
      <c r="Q33" s="1" t="s">
        <v>534</v>
      </c>
      <c r="R33" s="1" t="s">
        <v>688</v>
      </c>
      <c r="S33" s="1" t="s">
        <v>536</v>
      </c>
      <c r="T33" s="1" t="s">
        <v>537</v>
      </c>
      <c r="U33" s="1" t="s">
        <v>538</v>
      </c>
      <c r="V33" s="1" t="s">
        <v>539</v>
      </c>
    </row>
    <row r="34" s="1" customFormat="1" spans="1:22">
      <c r="A34" s="3">
        <v>21112975519</v>
      </c>
      <c r="B34" s="1" t="s">
        <v>684</v>
      </c>
      <c r="C34" s="1" t="s">
        <v>689</v>
      </c>
      <c r="D34" s="1" t="s">
        <v>690</v>
      </c>
      <c r="E34" s="1" t="s">
        <v>691</v>
      </c>
      <c r="F34" s="1" t="s">
        <v>523</v>
      </c>
      <c r="G34" s="1" t="s">
        <v>527</v>
      </c>
      <c r="H34" s="1" t="s">
        <v>528</v>
      </c>
      <c r="I34" s="1" t="s">
        <v>692</v>
      </c>
      <c r="J34" s="1" t="s">
        <v>530</v>
      </c>
      <c r="K34" s="1" t="s">
        <v>692</v>
      </c>
      <c r="L34" s="1" t="s">
        <v>692</v>
      </c>
      <c r="M34" s="1" t="s">
        <v>531</v>
      </c>
      <c r="N34" s="1" t="s">
        <v>531</v>
      </c>
      <c r="O34" s="1" t="s">
        <v>532</v>
      </c>
      <c r="P34" s="1" t="s">
        <v>533</v>
      </c>
      <c r="Q34" s="1" t="s">
        <v>534</v>
      </c>
      <c r="R34" s="1" t="s">
        <v>693</v>
      </c>
      <c r="S34" s="1" t="s">
        <v>536</v>
      </c>
      <c r="T34" s="1" t="s">
        <v>537</v>
      </c>
      <c r="U34" s="1" t="s">
        <v>538</v>
      </c>
      <c r="V34" s="1" t="s">
        <v>560</v>
      </c>
    </row>
    <row r="35" s="1" customFormat="1" spans="1:22">
      <c r="A35" s="1" t="s">
        <v>694</v>
      </c>
      <c r="B35" s="1" t="s">
        <v>684</v>
      </c>
      <c r="C35" s="1" t="s">
        <v>695</v>
      </c>
      <c r="D35" s="1" t="s">
        <v>696</v>
      </c>
      <c r="E35" s="1" t="s">
        <v>697</v>
      </c>
      <c r="F35" s="1" t="s">
        <v>523</v>
      </c>
      <c r="G35" s="1" t="s">
        <v>527</v>
      </c>
      <c r="H35" s="1" t="s">
        <v>528</v>
      </c>
      <c r="I35" s="1" t="s">
        <v>532</v>
      </c>
      <c r="J35" s="1" t="s">
        <v>530</v>
      </c>
      <c r="K35" s="1" t="s">
        <v>532</v>
      </c>
      <c r="L35" s="1" t="s">
        <v>532</v>
      </c>
      <c r="M35" s="1" t="s">
        <v>531</v>
      </c>
      <c r="N35" s="1" t="s">
        <v>531</v>
      </c>
      <c r="O35" s="1" t="s">
        <v>532</v>
      </c>
      <c r="P35" s="1" t="s">
        <v>533</v>
      </c>
      <c r="Q35" s="1" t="s">
        <v>534</v>
      </c>
      <c r="R35" s="1" t="s">
        <v>698</v>
      </c>
      <c r="S35" s="1" t="s">
        <v>536</v>
      </c>
      <c r="T35" s="1" t="s">
        <v>537</v>
      </c>
      <c r="U35" s="1" t="s">
        <v>538</v>
      </c>
      <c r="V35" s="1" t="s">
        <v>699</v>
      </c>
    </row>
    <row r="36" s="1" customFormat="1" spans="1:22">
      <c r="A36" s="3">
        <v>21110282652</v>
      </c>
      <c r="B36" s="1" t="s">
        <v>684</v>
      </c>
      <c r="C36" s="1" t="s">
        <v>700</v>
      </c>
      <c r="D36" s="1" t="s">
        <v>701</v>
      </c>
      <c r="E36" s="1" t="s">
        <v>702</v>
      </c>
      <c r="F36" s="1" t="s">
        <v>658</v>
      </c>
      <c r="G36" s="1" t="s">
        <v>527</v>
      </c>
      <c r="H36" s="1" t="s">
        <v>528</v>
      </c>
      <c r="I36" s="1" t="s">
        <v>703</v>
      </c>
      <c r="J36" s="1" t="s">
        <v>530</v>
      </c>
      <c r="K36" s="1" t="s">
        <v>703</v>
      </c>
      <c r="L36" s="1" t="s">
        <v>703</v>
      </c>
      <c r="M36" s="1" t="s">
        <v>531</v>
      </c>
      <c r="N36" s="1" t="s">
        <v>531</v>
      </c>
      <c r="O36" s="1" t="s">
        <v>532</v>
      </c>
      <c r="P36" s="1" t="s">
        <v>533</v>
      </c>
      <c r="Q36" s="1" t="s">
        <v>534</v>
      </c>
      <c r="R36" s="1" t="s">
        <v>704</v>
      </c>
      <c r="S36" s="1" t="s">
        <v>536</v>
      </c>
      <c r="T36" s="1" t="s">
        <v>537</v>
      </c>
      <c r="U36" s="1" t="s">
        <v>538</v>
      </c>
      <c r="V36" s="1" t="s">
        <v>560</v>
      </c>
    </row>
    <row r="37" s="1" customFormat="1" spans="1:22">
      <c r="A37" s="3">
        <v>21108221389</v>
      </c>
      <c r="B37" s="1" t="s">
        <v>684</v>
      </c>
      <c r="C37" s="1" t="s">
        <v>705</v>
      </c>
      <c r="D37" s="1" t="s">
        <v>701</v>
      </c>
      <c r="E37" s="1" t="s">
        <v>706</v>
      </c>
      <c r="F37" s="1" t="s">
        <v>576</v>
      </c>
      <c r="G37" s="1" t="s">
        <v>527</v>
      </c>
      <c r="H37" s="1" t="s">
        <v>528</v>
      </c>
      <c r="I37" s="1" t="s">
        <v>707</v>
      </c>
      <c r="J37" s="1" t="s">
        <v>530</v>
      </c>
      <c r="K37" s="1" t="s">
        <v>707</v>
      </c>
      <c r="L37" s="1" t="s">
        <v>707</v>
      </c>
      <c r="M37" s="1" t="s">
        <v>531</v>
      </c>
      <c r="N37" s="1" t="s">
        <v>531</v>
      </c>
      <c r="O37" s="1" t="s">
        <v>532</v>
      </c>
      <c r="P37" s="1" t="s">
        <v>533</v>
      </c>
      <c r="Q37" s="1" t="s">
        <v>534</v>
      </c>
      <c r="R37" s="1" t="s">
        <v>708</v>
      </c>
      <c r="S37" s="1" t="s">
        <v>536</v>
      </c>
      <c r="T37" s="1" t="s">
        <v>537</v>
      </c>
      <c r="U37" s="1" t="s">
        <v>538</v>
      </c>
      <c r="V37" s="1" t="s">
        <v>560</v>
      </c>
    </row>
    <row r="38" s="1" customFormat="1" spans="1:22">
      <c r="A38" s="3">
        <v>21106198040</v>
      </c>
      <c r="B38" s="1" t="s">
        <v>684</v>
      </c>
      <c r="C38" s="1" t="s">
        <v>709</v>
      </c>
      <c r="D38" s="1" t="s">
        <v>710</v>
      </c>
      <c r="E38" s="1" t="s">
        <v>711</v>
      </c>
      <c r="F38" s="1" t="s">
        <v>611</v>
      </c>
      <c r="G38" s="1" t="s">
        <v>527</v>
      </c>
      <c r="H38" s="1" t="s">
        <v>528</v>
      </c>
      <c r="I38" s="1" t="s">
        <v>712</v>
      </c>
      <c r="J38" s="1" t="s">
        <v>530</v>
      </c>
      <c r="K38" s="1" t="s">
        <v>712</v>
      </c>
      <c r="L38" s="1" t="s">
        <v>712</v>
      </c>
      <c r="M38" s="1" t="s">
        <v>531</v>
      </c>
      <c r="N38" s="1" t="s">
        <v>531</v>
      </c>
      <c r="O38" s="1" t="s">
        <v>532</v>
      </c>
      <c r="P38" s="1" t="s">
        <v>533</v>
      </c>
      <c r="Q38" s="1" t="s">
        <v>534</v>
      </c>
      <c r="R38" s="1" t="s">
        <v>713</v>
      </c>
      <c r="S38" s="1" t="s">
        <v>536</v>
      </c>
      <c r="T38" s="1" t="s">
        <v>537</v>
      </c>
      <c r="U38" s="1" t="s">
        <v>538</v>
      </c>
      <c r="V38" s="1" t="s">
        <v>539</v>
      </c>
    </row>
    <row r="39" s="1" customFormat="1" spans="1:22">
      <c r="A39" s="3">
        <v>21105272980</v>
      </c>
      <c r="B39" s="1" t="s">
        <v>684</v>
      </c>
      <c r="C39" s="1" t="s">
        <v>714</v>
      </c>
      <c r="D39" s="1" t="s">
        <v>715</v>
      </c>
      <c r="E39" s="1" t="s">
        <v>716</v>
      </c>
      <c r="F39" s="1" t="s">
        <v>523</v>
      </c>
      <c r="G39" s="1" t="s">
        <v>527</v>
      </c>
      <c r="H39" s="1" t="s">
        <v>528</v>
      </c>
      <c r="I39" s="1" t="s">
        <v>717</v>
      </c>
      <c r="J39" s="1" t="s">
        <v>530</v>
      </c>
      <c r="K39" s="1" t="s">
        <v>717</v>
      </c>
      <c r="L39" s="1" t="s">
        <v>717</v>
      </c>
      <c r="M39" s="1" t="s">
        <v>531</v>
      </c>
      <c r="N39" s="1" t="s">
        <v>531</v>
      </c>
      <c r="O39" s="1" t="s">
        <v>532</v>
      </c>
      <c r="P39" s="1" t="s">
        <v>533</v>
      </c>
      <c r="Q39" s="1" t="s">
        <v>534</v>
      </c>
      <c r="R39" s="1" t="s">
        <v>718</v>
      </c>
      <c r="S39" s="1" t="s">
        <v>536</v>
      </c>
      <c r="T39" s="1" t="s">
        <v>537</v>
      </c>
      <c r="U39" s="1" t="s">
        <v>538</v>
      </c>
      <c r="V39" s="1" t="s">
        <v>539</v>
      </c>
    </row>
    <row r="40" s="1" customFormat="1" spans="1:22">
      <c r="A40" s="3">
        <v>21104336683</v>
      </c>
      <c r="B40" s="1" t="s">
        <v>684</v>
      </c>
      <c r="C40" s="1" t="s">
        <v>719</v>
      </c>
      <c r="D40" s="1" t="s">
        <v>567</v>
      </c>
      <c r="E40" s="1" t="s">
        <v>720</v>
      </c>
      <c r="F40" s="1" t="s">
        <v>576</v>
      </c>
      <c r="G40" s="1" t="s">
        <v>527</v>
      </c>
      <c r="H40" s="1" t="s">
        <v>528</v>
      </c>
      <c r="I40" s="1" t="s">
        <v>721</v>
      </c>
      <c r="J40" s="1" t="s">
        <v>530</v>
      </c>
      <c r="K40" s="1" t="s">
        <v>721</v>
      </c>
      <c r="L40" s="1" t="s">
        <v>721</v>
      </c>
      <c r="M40" s="1" t="s">
        <v>531</v>
      </c>
      <c r="N40" s="1" t="s">
        <v>531</v>
      </c>
      <c r="O40" s="1" t="s">
        <v>532</v>
      </c>
      <c r="P40" s="1" t="s">
        <v>533</v>
      </c>
      <c r="Q40" s="1" t="s">
        <v>534</v>
      </c>
      <c r="R40" s="1" t="s">
        <v>722</v>
      </c>
      <c r="S40" s="1" t="s">
        <v>536</v>
      </c>
      <c r="T40" s="1" t="s">
        <v>537</v>
      </c>
      <c r="U40" s="1" t="s">
        <v>538</v>
      </c>
      <c r="V40" s="1" t="s">
        <v>539</v>
      </c>
    </row>
    <row r="41" s="1" customFormat="1" spans="1:22">
      <c r="A41" s="3">
        <v>21097985156</v>
      </c>
      <c r="B41" s="1" t="s">
        <v>723</v>
      </c>
      <c r="C41" s="1" t="s">
        <v>724</v>
      </c>
      <c r="D41" s="1" t="s">
        <v>725</v>
      </c>
      <c r="E41" s="1" t="s">
        <v>726</v>
      </c>
      <c r="F41" s="1" t="s">
        <v>523</v>
      </c>
      <c r="G41" s="1" t="s">
        <v>527</v>
      </c>
      <c r="H41" s="1" t="s">
        <v>528</v>
      </c>
      <c r="I41" s="1" t="s">
        <v>727</v>
      </c>
      <c r="J41" s="1" t="s">
        <v>530</v>
      </c>
      <c r="K41" s="1" t="s">
        <v>727</v>
      </c>
      <c r="L41" s="1" t="s">
        <v>727</v>
      </c>
      <c r="M41" s="1" t="s">
        <v>531</v>
      </c>
      <c r="N41" s="1" t="s">
        <v>531</v>
      </c>
      <c r="O41" s="1" t="s">
        <v>532</v>
      </c>
      <c r="P41" s="1" t="s">
        <v>533</v>
      </c>
      <c r="Q41" s="1" t="s">
        <v>534</v>
      </c>
      <c r="R41" s="1" t="s">
        <v>728</v>
      </c>
      <c r="S41" s="1" t="s">
        <v>536</v>
      </c>
      <c r="T41" s="1" t="s">
        <v>537</v>
      </c>
      <c r="U41" s="1" t="s">
        <v>538</v>
      </c>
      <c r="V41" s="1" t="s">
        <v>539</v>
      </c>
    </row>
    <row r="42" s="1" customFormat="1" spans="1:22">
      <c r="A42" s="3">
        <v>21096020781</v>
      </c>
      <c r="B42" s="1" t="s">
        <v>723</v>
      </c>
      <c r="C42" s="1" t="s">
        <v>729</v>
      </c>
      <c r="D42" s="1" t="s">
        <v>730</v>
      </c>
      <c r="E42" s="1" t="s">
        <v>731</v>
      </c>
      <c r="F42" s="1" t="s">
        <v>684</v>
      </c>
      <c r="G42" s="1" t="s">
        <v>527</v>
      </c>
      <c r="H42" s="1" t="s">
        <v>528</v>
      </c>
      <c r="I42" s="1" t="s">
        <v>732</v>
      </c>
      <c r="J42" s="1" t="s">
        <v>530</v>
      </c>
      <c r="K42" s="1" t="s">
        <v>732</v>
      </c>
      <c r="L42" s="1" t="s">
        <v>732</v>
      </c>
      <c r="M42" s="1" t="s">
        <v>531</v>
      </c>
      <c r="N42" s="1" t="s">
        <v>531</v>
      </c>
      <c r="O42" s="1" t="s">
        <v>532</v>
      </c>
      <c r="P42" s="1" t="s">
        <v>533</v>
      </c>
      <c r="Q42" s="1" t="s">
        <v>534</v>
      </c>
      <c r="R42" s="1" t="s">
        <v>733</v>
      </c>
      <c r="S42" s="1" t="s">
        <v>536</v>
      </c>
      <c r="T42" s="1" t="s">
        <v>537</v>
      </c>
      <c r="U42" s="1" t="s">
        <v>538</v>
      </c>
      <c r="V42" s="1" t="s">
        <v>539</v>
      </c>
    </row>
    <row r="43" s="1" customFormat="1" spans="1:22">
      <c r="A43" s="3">
        <v>21094731933</v>
      </c>
      <c r="B43" s="1" t="s">
        <v>723</v>
      </c>
      <c r="C43" s="1" t="s">
        <v>734</v>
      </c>
      <c r="D43" s="1" t="s">
        <v>735</v>
      </c>
      <c r="E43" s="1" t="s">
        <v>736</v>
      </c>
      <c r="F43" s="1" t="s">
        <v>611</v>
      </c>
      <c r="G43" s="1" t="s">
        <v>527</v>
      </c>
      <c r="H43" s="1" t="s">
        <v>528</v>
      </c>
      <c r="I43" s="1" t="s">
        <v>737</v>
      </c>
      <c r="J43" s="1" t="s">
        <v>530</v>
      </c>
      <c r="K43" s="1" t="s">
        <v>737</v>
      </c>
      <c r="L43" s="1" t="s">
        <v>738</v>
      </c>
      <c r="M43" s="1" t="s">
        <v>739</v>
      </c>
      <c r="N43" s="1" t="s">
        <v>739</v>
      </c>
      <c r="O43" s="1" t="s">
        <v>532</v>
      </c>
      <c r="P43" s="1" t="s">
        <v>533</v>
      </c>
      <c r="Q43" s="1" t="s">
        <v>534</v>
      </c>
      <c r="R43" s="1" t="s">
        <v>740</v>
      </c>
      <c r="S43" s="1" t="s">
        <v>536</v>
      </c>
      <c r="T43" s="1" t="s">
        <v>537</v>
      </c>
      <c r="U43" s="1" t="s">
        <v>538</v>
      </c>
      <c r="V43" s="1" t="s">
        <v>539</v>
      </c>
    </row>
    <row r="44" s="1" customFormat="1" spans="1:22">
      <c r="A44" s="3">
        <v>21083952969</v>
      </c>
      <c r="B44" s="1" t="s">
        <v>741</v>
      </c>
      <c r="C44" s="1" t="s">
        <v>742</v>
      </c>
      <c r="D44" s="1" t="s">
        <v>725</v>
      </c>
      <c r="E44" s="1" t="s">
        <v>743</v>
      </c>
      <c r="F44" s="1" t="s">
        <v>523</v>
      </c>
      <c r="G44" s="1" t="s">
        <v>527</v>
      </c>
      <c r="H44" s="1" t="s">
        <v>528</v>
      </c>
      <c r="I44" s="1" t="s">
        <v>744</v>
      </c>
      <c r="J44" s="1" t="s">
        <v>530</v>
      </c>
      <c r="K44" s="1" t="s">
        <v>744</v>
      </c>
      <c r="L44" s="1" t="s">
        <v>744</v>
      </c>
      <c r="M44" s="1" t="s">
        <v>531</v>
      </c>
      <c r="N44" s="1" t="s">
        <v>531</v>
      </c>
      <c r="O44" s="1" t="s">
        <v>532</v>
      </c>
      <c r="P44" s="1" t="s">
        <v>533</v>
      </c>
      <c r="Q44" s="1" t="s">
        <v>534</v>
      </c>
      <c r="R44" s="1" t="s">
        <v>745</v>
      </c>
      <c r="S44" s="1" t="s">
        <v>536</v>
      </c>
      <c r="T44" s="1" t="s">
        <v>537</v>
      </c>
      <c r="U44" s="1" t="s">
        <v>538</v>
      </c>
      <c r="V44" s="1" t="s">
        <v>539</v>
      </c>
    </row>
    <row r="45" s="1" customFormat="1" spans="1:22">
      <c r="A45" s="3">
        <v>21080564050</v>
      </c>
      <c r="B45" s="1" t="s">
        <v>741</v>
      </c>
      <c r="C45" s="1" t="s">
        <v>746</v>
      </c>
      <c r="D45" s="1" t="s">
        <v>641</v>
      </c>
      <c r="E45" s="1" t="s">
        <v>747</v>
      </c>
      <c r="F45" s="1" t="s">
        <v>611</v>
      </c>
      <c r="G45" s="1" t="s">
        <v>527</v>
      </c>
      <c r="H45" s="1" t="s">
        <v>528</v>
      </c>
      <c r="I45" s="1" t="s">
        <v>748</v>
      </c>
      <c r="J45" s="1" t="s">
        <v>530</v>
      </c>
      <c r="K45" s="1" t="s">
        <v>748</v>
      </c>
      <c r="L45" s="1" t="s">
        <v>748</v>
      </c>
      <c r="M45" s="1" t="s">
        <v>531</v>
      </c>
      <c r="N45" s="1" t="s">
        <v>531</v>
      </c>
      <c r="O45" s="1" t="s">
        <v>532</v>
      </c>
      <c r="P45" s="1" t="s">
        <v>533</v>
      </c>
      <c r="Q45" s="1" t="s">
        <v>534</v>
      </c>
      <c r="R45" s="1" t="s">
        <v>749</v>
      </c>
      <c r="S45" s="1" t="s">
        <v>536</v>
      </c>
      <c r="T45" s="1" t="s">
        <v>537</v>
      </c>
      <c r="U45" s="1" t="s">
        <v>538</v>
      </c>
      <c r="V45" s="1" t="s">
        <v>539</v>
      </c>
    </row>
    <row r="46" s="1" customFormat="1" spans="1:22">
      <c r="A46" s="3">
        <v>21079007945</v>
      </c>
      <c r="B46" s="1" t="s">
        <v>741</v>
      </c>
      <c r="C46" s="1" t="s">
        <v>750</v>
      </c>
      <c r="D46" s="1" t="s">
        <v>751</v>
      </c>
      <c r="E46" s="1" t="s">
        <v>752</v>
      </c>
      <c r="F46" s="1" t="s">
        <v>611</v>
      </c>
      <c r="G46" s="1" t="s">
        <v>527</v>
      </c>
      <c r="H46" s="1" t="s">
        <v>528</v>
      </c>
      <c r="I46" s="1" t="s">
        <v>753</v>
      </c>
      <c r="J46" s="1" t="s">
        <v>530</v>
      </c>
      <c r="K46" s="1" t="s">
        <v>753</v>
      </c>
      <c r="L46" s="1" t="s">
        <v>753</v>
      </c>
      <c r="M46" s="1" t="s">
        <v>531</v>
      </c>
      <c r="N46" s="1" t="s">
        <v>531</v>
      </c>
      <c r="O46" s="1" t="s">
        <v>532</v>
      </c>
      <c r="P46" s="1" t="s">
        <v>533</v>
      </c>
      <c r="Q46" s="1" t="s">
        <v>534</v>
      </c>
      <c r="R46" s="1" t="s">
        <v>754</v>
      </c>
      <c r="S46" s="1" t="s">
        <v>536</v>
      </c>
      <c r="T46" s="1" t="s">
        <v>537</v>
      </c>
      <c r="U46" s="1" t="s">
        <v>538</v>
      </c>
      <c r="V46" s="1" t="s">
        <v>539</v>
      </c>
    </row>
    <row r="47" s="1" customFormat="1" spans="1:22">
      <c r="A47" s="3">
        <v>21064306410</v>
      </c>
      <c r="B47" s="1" t="s">
        <v>741</v>
      </c>
      <c r="C47" s="1" t="s">
        <v>755</v>
      </c>
      <c r="D47" s="1" t="s">
        <v>756</v>
      </c>
      <c r="E47" s="1" t="s">
        <v>757</v>
      </c>
      <c r="F47" s="1" t="s">
        <v>611</v>
      </c>
      <c r="G47" s="1" t="s">
        <v>527</v>
      </c>
      <c r="H47" s="1" t="s">
        <v>528</v>
      </c>
      <c r="I47" s="1" t="s">
        <v>758</v>
      </c>
      <c r="J47" s="1" t="s">
        <v>530</v>
      </c>
      <c r="K47" s="1" t="s">
        <v>758</v>
      </c>
      <c r="L47" s="1" t="s">
        <v>758</v>
      </c>
      <c r="M47" s="1" t="s">
        <v>531</v>
      </c>
      <c r="N47" s="1" t="s">
        <v>531</v>
      </c>
      <c r="O47" s="1" t="s">
        <v>532</v>
      </c>
      <c r="P47" s="1" t="s">
        <v>533</v>
      </c>
      <c r="Q47" s="1" t="s">
        <v>534</v>
      </c>
      <c r="R47" s="1" t="s">
        <v>759</v>
      </c>
      <c r="S47" s="1" t="s">
        <v>536</v>
      </c>
      <c r="T47" s="1" t="s">
        <v>537</v>
      </c>
      <c r="U47" s="1" t="s">
        <v>538</v>
      </c>
      <c r="V47" s="1" t="s">
        <v>539</v>
      </c>
    </row>
    <row r="48" s="1" customFormat="1" spans="1:22">
      <c r="A48" s="3">
        <v>21044651259</v>
      </c>
      <c r="B48" s="1" t="s">
        <v>760</v>
      </c>
      <c r="C48" s="1" t="s">
        <v>761</v>
      </c>
      <c r="D48" s="1" t="s">
        <v>690</v>
      </c>
      <c r="E48" s="1" t="s">
        <v>762</v>
      </c>
      <c r="F48" s="1" t="s">
        <v>523</v>
      </c>
      <c r="G48" s="1" t="s">
        <v>527</v>
      </c>
      <c r="H48" s="1" t="s">
        <v>528</v>
      </c>
      <c r="I48" s="1" t="s">
        <v>763</v>
      </c>
      <c r="J48" s="1" t="s">
        <v>530</v>
      </c>
      <c r="K48" s="1" t="s">
        <v>763</v>
      </c>
      <c r="L48" s="1" t="s">
        <v>763</v>
      </c>
      <c r="M48" s="1" t="s">
        <v>531</v>
      </c>
      <c r="N48" s="1" t="s">
        <v>531</v>
      </c>
      <c r="O48" s="1" t="s">
        <v>532</v>
      </c>
      <c r="P48" s="1" t="s">
        <v>533</v>
      </c>
      <c r="Q48" s="1" t="s">
        <v>534</v>
      </c>
      <c r="R48" s="1" t="s">
        <v>764</v>
      </c>
      <c r="S48" s="1" t="s">
        <v>536</v>
      </c>
      <c r="T48" s="1" t="s">
        <v>537</v>
      </c>
      <c r="U48" s="1" t="s">
        <v>538</v>
      </c>
      <c r="V48" s="1" t="s">
        <v>560</v>
      </c>
    </row>
    <row r="49" s="1" customFormat="1" spans="1:22">
      <c r="A49" s="3">
        <v>21044646376</v>
      </c>
      <c r="B49" s="1" t="s">
        <v>760</v>
      </c>
      <c r="C49" s="1" t="s">
        <v>765</v>
      </c>
      <c r="D49" s="1" t="s">
        <v>617</v>
      </c>
      <c r="E49" s="1" t="s">
        <v>766</v>
      </c>
      <c r="F49" s="1" t="s">
        <v>576</v>
      </c>
      <c r="G49" s="1" t="s">
        <v>527</v>
      </c>
      <c r="H49" s="1" t="s">
        <v>528</v>
      </c>
      <c r="I49" s="1" t="s">
        <v>767</v>
      </c>
      <c r="J49" s="1" t="s">
        <v>530</v>
      </c>
      <c r="K49" s="1" t="s">
        <v>767</v>
      </c>
      <c r="L49" s="1" t="s">
        <v>767</v>
      </c>
      <c r="M49" s="1" t="s">
        <v>531</v>
      </c>
      <c r="N49" s="1" t="s">
        <v>531</v>
      </c>
      <c r="O49" s="1" t="s">
        <v>532</v>
      </c>
      <c r="P49" s="1" t="s">
        <v>533</v>
      </c>
      <c r="Q49" s="1" t="s">
        <v>534</v>
      </c>
      <c r="R49" s="1" t="s">
        <v>768</v>
      </c>
      <c r="S49" s="1" t="s">
        <v>536</v>
      </c>
      <c r="T49" s="1" t="s">
        <v>537</v>
      </c>
      <c r="U49" s="1" t="s">
        <v>538</v>
      </c>
      <c r="V49" s="1" t="s">
        <v>560</v>
      </c>
    </row>
    <row r="50" s="1" customFormat="1" spans="1:22">
      <c r="A50" s="3">
        <v>21043865722</v>
      </c>
      <c r="B50" s="1" t="s">
        <v>760</v>
      </c>
      <c r="C50" s="1" t="s">
        <v>769</v>
      </c>
      <c r="D50" s="1" t="s">
        <v>641</v>
      </c>
      <c r="E50" s="1" t="s">
        <v>770</v>
      </c>
      <c r="F50" s="1" t="s">
        <v>741</v>
      </c>
      <c r="G50" s="1" t="s">
        <v>527</v>
      </c>
      <c r="H50" s="1" t="s">
        <v>528</v>
      </c>
      <c r="I50" s="1" t="s">
        <v>771</v>
      </c>
      <c r="J50" s="1" t="s">
        <v>530</v>
      </c>
      <c r="K50" s="1" t="s">
        <v>771</v>
      </c>
      <c r="L50" s="1" t="s">
        <v>771</v>
      </c>
      <c r="M50" s="1" t="s">
        <v>531</v>
      </c>
      <c r="N50" s="1" t="s">
        <v>531</v>
      </c>
      <c r="O50" s="1" t="s">
        <v>532</v>
      </c>
      <c r="P50" s="1" t="s">
        <v>533</v>
      </c>
      <c r="Q50" s="1" t="s">
        <v>534</v>
      </c>
      <c r="R50" s="1" t="s">
        <v>772</v>
      </c>
      <c r="S50" s="1" t="s">
        <v>536</v>
      </c>
      <c r="T50" s="1" t="s">
        <v>537</v>
      </c>
      <c r="U50" s="1" t="s">
        <v>538</v>
      </c>
      <c r="V50" s="1" t="s">
        <v>539</v>
      </c>
    </row>
    <row r="51" s="1" customFormat="1" spans="1:22">
      <c r="A51" s="3">
        <v>21043842557</v>
      </c>
      <c r="B51" s="1" t="s">
        <v>760</v>
      </c>
      <c r="C51" s="1" t="s">
        <v>773</v>
      </c>
      <c r="D51" s="1" t="s">
        <v>641</v>
      </c>
      <c r="E51" s="1" t="s">
        <v>774</v>
      </c>
      <c r="F51" s="1" t="s">
        <v>741</v>
      </c>
      <c r="G51" s="1" t="s">
        <v>527</v>
      </c>
      <c r="H51" s="1" t="s">
        <v>528</v>
      </c>
      <c r="I51" s="1" t="s">
        <v>775</v>
      </c>
      <c r="J51" s="1" t="s">
        <v>530</v>
      </c>
      <c r="K51" s="1" t="s">
        <v>775</v>
      </c>
      <c r="L51" s="1" t="s">
        <v>775</v>
      </c>
      <c r="M51" s="1" t="s">
        <v>531</v>
      </c>
      <c r="N51" s="1" t="s">
        <v>531</v>
      </c>
      <c r="O51" s="1" t="s">
        <v>532</v>
      </c>
      <c r="P51" s="1" t="s">
        <v>533</v>
      </c>
      <c r="Q51" s="1" t="s">
        <v>534</v>
      </c>
      <c r="R51" s="1" t="s">
        <v>776</v>
      </c>
      <c r="S51" s="1" t="s">
        <v>536</v>
      </c>
      <c r="T51" s="1" t="s">
        <v>537</v>
      </c>
      <c r="U51" s="1" t="s">
        <v>538</v>
      </c>
      <c r="V51" s="1" t="s">
        <v>539</v>
      </c>
    </row>
    <row r="52" s="1" customFormat="1" spans="1:22">
      <c r="A52" s="3">
        <v>21043027528</v>
      </c>
      <c r="B52" s="1" t="s">
        <v>760</v>
      </c>
      <c r="C52" s="1" t="s">
        <v>777</v>
      </c>
      <c r="D52" s="1" t="s">
        <v>641</v>
      </c>
      <c r="E52" s="1" t="s">
        <v>778</v>
      </c>
      <c r="F52" s="1" t="s">
        <v>611</v>
      </c>
      <c r="G52" s="1" t="s">
        <v>527</v>
      </c>
      <c r="H52" s="1" t="s">
        <v>528</v>
      </c>
      <c r="I52" s="1" t="s">
        <v>779</v>
      </c>
      <c r="J52" s="1" t="s">
        <v>530</v>
      </c>
      <c r="K52" s="1" t="s">
        <v>779</v>
      </c>
      <c r="L52" s="1" t="s">
        <v>779</v>
      </c>
      <c r="M52" s="1" t="s">
        <v>531</v>
      </c>
      <c r="N52" s="1" t="s">
        <v>531</v>
      </c>
      <c r="O52" s="1" t="s">
        <v>532</v>
      </c>
      <c r="P52" s="1" t="s">
        <v>533</v>
      </c>
      <c r="Q52" s="1" t="s">
        <v>534</v>
      </c>
      <c r="R52" s="1" t="s">
        <v>780</v>
      </c>
      <c r="S52" s="1" t="s">
        <v>536</v>
      </c>
      <c r="T52" s="1" t="s">
        <v>537</v>
      </c>
      <c r="U52" s="1" t="s">
        <v>538</v>
      </c>
      <c r="V52" s="1" t="s">
        <v>539</v>
      </c>
    </row>
    <row r="53" s="1" customFormat="1" spans="1:22">
      <c r="A53" s="3">
        <v>21025722585</v>
      </c>
      <c r="B53" s="1" t="s">
        <v>781</v>
      </c>
      <c r="C53" s="1" t="s">
        <v>782</v>
      </c>
      <c r="D53" s="1" t="s">
        <v>783</v>
      </c>
      <c r="E53" s="1" t="s">
        <v>784</v>
      </c>
      <c r="F53" s="1" t="s">
        <v>576</v>
      </c>
      <c r="G53" s="1" t="s">
        <v>527</v>
      </c>
      <c r="H53" s="1" t="s">
        <v>528</v>
      </c>
      <c r="I53" s="1" t="s">
        <v>785</v>
      </c>
      <c r="J53" s="1" t="s">
        <v>530</v>
      </c>
      <c r="K53" s="1" t="s">
        <v>785</v>
      </c>
      <c r="L53" s="1" t="s">
        <v>785</v>
      </c>
      <c r="M53" s="1" t="s">
        <v>531</v>
      </c>
      <c r="N53" s="1" t="s">
        <v>531</v>
      </c>
      <c r="O53" s="1" t="s">
        <v>532</v>
      </c>
      <c r="P53" s="1" t="s">
        <v>533</v>
      </c>
      <c r="Q53" s="1" t="s">
        <v>534</v>
      </c>
      <c r="R53" s="1" t="s">
        <v>786</v>
      </c>
      <c r="S53" s="1" t="s">
        <v>536</v>
      </c>
      <c r="T53" s="1" t="s">
        <v>537</v>
      </c>
      <c r="U53" s="1" t="s">
        <v>538</v>
      </c>
      <c r="V53" s="1" t="s">
        <v>539</v>
      </c>
    </row>
    <row r="54" s="1" customFormat="1" spans="1:22">
      <c r="A54" s="1" t="s">
        <v>787</v>
      </c>
      <c r="B54" s="1" t="s">
        <v>788</v>
      </c>
      <c r="C54" s="1" t="s">
        <v>789</v>
      </c>
      <c r="D54" s="1" t="s">
        <v>696</v>
      </c>
      <c r="E54" s="1" t="s">
        <v>790</v>
      </c>
      <c r="F54" s="1" t="s">
        <v>523</v>
      </c>
      <c r="G54" s="1" t="s">
        <v>527</v>
      </c>
      <c r="H54" s="1" t="s">
        <v>528</v>
      </c>
      <c r="I54" s="1" t="s">
        <v>532</v>
      </c>
      <c r="J54" s="1" t="s">
        <v>530</v>
      </c>
      <c r="K54" s="1" t="s">
        <v>532</v>
      </c>
      <c r="L54" s="1" t="s">
        <v>532</v>
      </c>
      <c r="M54" s="1" t="s">
        <v>531</v>
      </c>
      <c r="N54" s="1" t="s">
        <v>531</v>
      </c>
      <c r="O54" s="1" t="s">
        <v>532</v>
      </c>
      <c r="P54" s="1" t="s">
        <v>533</v>
      </c>
      <c r="Q54" s="1" t="s">
        <v>534</v>
      </c>
      <c r="R54" s="1" t="s">
        <v>791</v>
      </c>
      <c r="S54" s="1" t="s">
        <v>536</v>
      </c>
      <c r="T54" s="1" t="s">
        <v>537</v>
      </c>
      <c r="U54" s="1" t="s">
        <v>538</v>
      </c>
      <c r="V54" s="1" t="s">
        <v>699</v>
      </c>
    </row>
    <row r="55" s="1" customFormat="1" spans="1:22">
      <c r="A55" s="3">
        <v>21019789018</v>
      </c>
      <c r="B55" s="1" t="s">
        <v>788</v>
      </c>
      <c r="C55" s="1" t="s">
        <v>792</v>
      </c>
      <c r="D55" s="1" t="s">
        <v>793</v>
      </c>
      <c r="E55" s="1" t="s">
        <v>794</v>
      </c>
      <c r="F55" s="1" t="s">
        <v>781</v>
      </c>
      <c r="G55" s="1" t="s">
        <v>527</v>
      </c>
      <c r="H55" s="1" t="s">
        <v>528</v>
      </c>
      <c r="I55" s="1" t="s">
        <v>795</v>
      </c>
      <c r="J55" s="1" t="s">
        <v>530</v>
      </c>
      <c r="K55" s="1" t="s">
        <v>795</v>
      </c>
      <c r="L55" s="1" t="s">
        <v>795</v>
      </c>
      <c r="M55" s="1" t="s">
        <v>531</v>
      </c>
      <c r="N55" s="1" t="s">
        <v>531</v>
      </c>
      <c r="O55" s="1" t="s">
        <v>532</v>
      </c>
      <c r="P55" s="1" t="s">
        <v>533</v>
      </c>
      <c r="Q55" s="1" t="s">
        <v>534</v>
      </c>
      <c r="R55" s="1" t="s">
        <v>796</v>
      </c>
      <c r="S55" s="1" t="s">
        <v>536</v>
      </c>
      <c r="T55" s="1" t="s">
        <v>537</v>
      </c>
      <c r="U55" s="1" t="s">
        <v>538</v>
      </c>
      <c r="V55" s="1" t="s">
        <v>539</v>
      </c>
    </row>
    <row r="56" s="1" customFormat="1" spans="1:22">
      <c r="A56" s="3">
        <v>21010626898</v>
      </c>
      <c r="B56" s="1" t="s">
        <v>788</v>
      </c>
      <c r="C56" s="1" t="s">
        <v>797</v>
      </c>
      <c r="D56" s="1" t="s">
        <v>798</v>
      </c>
      <c r="E56" s="1" t="s">
        <v>799</v>
      </c>
      <c r="F56" s="1" t="s">
        <v>523</v>
      </c>
      <c r="G56" s="1" t="s">
        <v>527</v>
      </c>
      <c r="H56" s="1" t="s">
        <v>528</v>
      </c>
      <c r="I56" s="1" t="s">
        <v>800</v>
      </c>
      <c r="J56" s="1" t="s">
        <v>530</v>
      </c>
      <c r="K56" s="1" t="s">
        <v>800</v>
      </c>
      <c r="L56" s="1" t="s">
        <v>800</v>
      </c>
      <c r="M56" s="1" t="s">
        <v>531</v>
      </c>
      <c r="N56" s="1" t="s">
        <v>531</v>
      </c>
      <c r="O56" s="1" t="s">
        <v>532</v>
      </c>
      <c r="P56" s="1" t="s">
        <v>533</v>
      </c>
      <c r="Q56" s="1" t="s">
        <v>534</v>
      </c>
      <c r="R56" s="1" t="s">
        <v>801</v>
      </c>
      <c r="S56" s="1" t="s">
        <v>536</v>
      </c>
      <c r="T56" s="1" t="s">
        <v>537</v>
      </c>
      <c r="U56" s="1" t="s">
        <v>538</v>
      </c>
      <c r="V56" s="1" t="s">
        <v>802</v>
      </c>
    </row>
    <row r="57" s="1" customFormat="1" spans="1:22">
      <c r="A57" s="3">
        <v>21010270759</v>
      </c>
      <c r="B57" s="1" t="s">
        <v>788</v>
      </c>
      <c r="C57" s="1" t="s">
        <v>803</v>
      </c>
      <c r="D57" s="1" t="s">
        <v>804</v>
      </c>
      <c r="E57" s="1" t="s">
        <v>805</v>
      </c>
      <c r="F57" s="1" t="s">
        <v>611</v>
      </c>
      <c r="G57" s="1" t="s">
        <v>527</v>
      </c>
      <c r="H57" s="1" t="s">
        <v>528</v>
      </c>
      <c r="I57" s="1" t="s">
        <v>806</v>
      </c>
      <c r="J57" s="1" t="s">
        <v>530</v>
      </c>
      <c r="K57" s="1" t="s">
        <v>806</v>
      </c>
      <c r="L57" s="1" t="s">
        <v>806</v>
      </c>
      <c r="M57" s="1" t="s">
        <v>531</v>
      </c>
      <c r="N57" s="1" t="s">
        <v>531</v>
      </c>
      <c r="O57" s="1" t="s">
        <v>532</v>
      </c>
      <c r="P57" s="1" t="s">
        <v>533</v>
      </c>
      <c r="Q57" s="1" t="s">
        <v>534</v>
      </c>
      <c r="R57" s="1" t="s">
        <v>807</v>
      </c>
      <c r="S57" s="1" t="s">
        <v>536</v>
      </c>
      <c r="T57" s="1" t="s">
        <v>537</v>
      </c>
      <c r="U57" s="1" t="s">
        <v>538</v>
      </c>
      <c r="V57" s="1" t="s">
        <v>539</v>
      </c>
    </row>
    <row r="58" s="1" customFormat="1" spans="1:22">
      <c r="A58" s="3">
        <v>21005269448</v>
      </c>
      <c r="B58" s="1" t="s">
        <v>808</v>
      </c>
      <c r="C58" s="1" t="s">
        <v>809</v>
      </c>
      <c r="D58" s="1" t="s">
        <v>810</v>
      </c>
      <c r="E58" s="1" t="s">
        <v>811</v>
      </c>
      <c r="F58" s="1" t="s">
        <v>523</v>
      </c>
      <c r="G58" s="1" t="s">
        <v>527</v>
      </c>
      <c r="H58" s="1" t="s">
        <v>528</v>
      </c>
      <c r="I58" s="1" t="s">
        <v>812</v>
      </c>
      <c r="J58" s="1" t="s">
        <v>530</v>
      </c>
      <c r="K58" s="1" t="s">
        <v>812</v>
      </c>
      <c r="L58" s="1" t="s">
        <v>812</v>
      </c>
      <c r="M58" s="1" t="s">
        <v>531</v>
      </c>
      <c r="N58" s="1" t="s">
        <v>531</v>
      </c>
      <c r="O58" s="1" t="s">
        <v>532</v>
      </c>
      <c r="P58" s="1" t="s">
        <v>533</v>
      </c>
      <c r="Q58" s="1" t="s">
        <v>534</v>
      </c>
      <c r="R58" s="1" t="s">
        <v>813</v>
      </c>
      <c r="S58" s="1" t="s">
        <v>536</v>
      </c>
      <c r="T58" s="1" t="s">
        <v>537</v>
      </c>
      <c r="U58" s="1" t="s">
        <v>538</v>
      </c>
      <c r="V58" s="1" t="s">
        <v>539</v>
      </c>
    </row>
    <row r="59" s="1" customFormat="1" spans="1:22">
      <c r="A59" s="3">
        <v>18959050297</v>
      </c>
      <c r="B59" s="1" t="s">
        <v>808</v>
      </c>
      <c r="C59" s="1" t="s">
        <v>814</v>
      </c>
      <c r="D59" s="1" t="s">
        <v>730</v>
      </c>
      <c r="E59" s="1" t="s">
        <v>815</v>
      </c>
      <c r="F59" s="1" t="s">
        <v>611</v>
      </c>
      <c r="G59" s="1" t="s">
        <v>527</v>
      </c>
      <c r="H59" s="1" t="s">
        <v>528</v>
      </c>
      <c r="I59" s="1" t="s">
        <v>816</v>
      </c>
      <c r="J59" s="1" t="s">
        <v>530</v>
      </c>
      <c r="K59" s="1" t="s">
        <v>816</v>
      </c>
      <c r="L59" s="1" t="s">
        <v>816</v>
      </c>
      <c r="M59" s="1" t="s">
        <v>531</v>
      </c>
      <c r="N59" s="1" t="s">
        <v>531</v>
      </c>
      <c r="O59" s="1" t="s">
        <v>532</v>
      </c>
      <c r="P59" s="1" t="s">
        <v>533</v>
      </c>
      <c r="Q59" s="1" t="s">
        <v>534</v>
      </c>
      <c r="R59" s="1" t="s">
        <v>817</v>
      </c>
      <c r="S59" s="1" t="s">
        <v>536</v>
      </c>
      <c r="T59" s="1" t="s">
        <v>537</v>
      </c>
      <c r="U59" s="1" t="s">
        <v>538</v>
      </c>
      <c r="V59" s="1" t="s">
        <v>539</v>
      </c>
    </row>
    <row r="60" s="1" customFormat="1" spans="1:22">
      <c r="A60" s="3">
        <v>18959021226</v>
      </c>
      <c r="B60" s="1" t="s">
        <v>808</v>
      </c>
      <c r="C60" s="1" t="s">
        <v>818</v>
      </c>
      <c r="D60" s="1" t="s">
        <v>730</v>
      </c>
      <c r="E60" s="1" t="s">
        <v>819</v>
      </c>
      <c r="F60" s="1" t="s">
        <v>611</v>
      </c>
      <c r="G60" s="1" t="s">
        <v>527</v>
      </c>
      <c r="H60" s="1" t="s">
        <v>528</v>
      </c>
      <c r="I60" s="1" t="s">
        <v>816</v>
      </c>
      <c r="J60" s="1" t="s">
        <v>530</v>
      </c>
      <c r="K60" s="1" t="s">
        <v>816</v>
      </c>
      <c r="L60" s="1" t="s">
        <v>816</v>
      </c>
      <c r="M60" s="1" t="s">
        <v>531</v>
      </c>
      <c r="N60" s="1" t="s">
        <v>531</v>
      </c>
      <c r="O60" s="1" t="s">
        <v>532</v>
      </c>
      <c r="P60" s="1" t="s">
        <v>533</v>
      </c>
      <c r="Q60" s="1" t="s">
        <v>534</v>
      </c>
      <c r="R60" s="1" t="s">
        <v>820</v>
      </c>
      <c r="S60" s="1" t="s">
        <v>536</v>
      </c>
      <c r="T60" s="1" t="s">
        <v>537</v>
      </c>
      <c r="U60" s="1" t="s">
        <v>538</v>
      </c>
      <c r="V60" s="1" t="s">
        <v>539</v>
      </c>
    </row>
    <row r="61" s="1" customFormat="1" spans="1:22">
      <c r="A61" s="3">
        <v>18958565641</v>
      </c>
      <c r="B61" s="1" t="s">
        <v>808</v>
      </c>
      <c r="C61" s="1" t="s">
        <v>821</v>
      </c>
      <c r="D61" s="1" t="s">
        <v>783</v>
      </c>
      <c r="E61" s="1" t="s">
        <v>822</v>
      </c>
      <c r="F61" s="1" t="s">
        <v>576</v>
      </c>
      <c r="G61" s="1" t="s">
        <v>527</v>
      </c>
      <c r="H61" s="1" t="s">
        <v>528</v>
      </c>
      <c r="I61" s="1" t="s">
        <v>823</v>
      </c>
      <c r="J61" s="1" t="s">
        <v>530</v>
      </c>
      <c r="K61" s="1" t="s">
        <v>823</v>
      </c>
      <c r="L61" s="1" t="s">
        <v>823</v>
      </c>
      <c r="M61" s="1" t="s">
        <v>531</v>
      </c>
      <c r="N61" s="1" t="s">
        <v>531</v>
      </c>
      <c r="O61" s="1" t="s">
        <v>532</v>
      </c>
      <c r="P61" s="1" t="s">
        <v>533</v>
      </c>
      <c r="Q61" s="1" t="s">
        <v>534</v>
      </c>
      <c r="R61" s="1" t="s">
        <v>824</v>
      </c>
      <c r="S61" s="1" t="s">
        <v>536</v>
      </c>
      <c r="T61" s="1" t="s">
        <v>537</v>
      </c>
      <c r="U61" s="1" t="s">
        <v>538</v>
      </c>
      <c r="V61" s="1" t="s">
        <v>539</v>
      </c>
    </row>
    <row r="62" s="1" customFormat="1" spans="1:22">
      <c r="A62" s="3">
        <v>18948957398</v>
      </c>
      <c r="B62" s="1" t="s">
        <v>825</v>
      </c>
      <c r="C62" s="1" t="s">
        <v>826</v>
      </c>
      <c r="D62" s="1" t="s">
        <v>696</v>
      </c>
      <c r="E62" s="1" t="s">
        <v>697</v>
      </c>
      <c r="F62" s="1" t="s">
        <v>523</v>
      </c>
      <c r="G62" s="1" t="s">
        <v>527</v>
      </c>
      <c r="H62" s="1" t="s">
        <v>528</v>
      </c>
      <c r="I62" s="1" t="s">
        <v>827</v>
      </c>
      <c r="J62" s="1" t="s">
        <v>530</v>
      </c>
      <c r="K62" s="1" t="s">
        <v>827</v>
      </c>
      <c r="L62" s="1" t="s">
        <v>827</v>
      </c>
      <c r="M62" s="1" t="s">
        <v>531</v>
      </c>
      <c r="N62" s="1" t="s">
        <v>531</v>
      </c>
      <c r="O62" s="1" t="s">
        <v>532</v>
      </c>
      <c r="P62" s="1" t="s">
        <v>533</v>
      </c>
      <c r="Q62" s="1" t="s">
        <v>534</v>
      </c>
      <c r="R62" s="1" t="s">
        <v>828</v>
      </c>
      <c r="S62" s="1" t="s">
        <v>536</v>
      </c>
      <c r="T62" s="1" t="s">
        <v>537</v>
      </c>
      <c r="U62" s="1" t="s">
        <v>630</v>
      </c>
      <c r="V62" s="1" t="s">
        <v>699</v>
      </c>
    </row>
    <row r="63" s="1" customFormat="1" spans="1:22">
      <c r="A63" s="3">
        <v>18948936541</v>
      </c>
      <c r="B63" s="1" t="s">
        <v>825</v>
      </c>
      <c r="C63" s="1" t="s">
        <v>829</v>
      </c>
      <c r="D63" s="1" t="s">
        <v>696</v>
      </c>
      <c r="E63" s="1" t="s">
        <v>790</v>
      </c>
      <c r="F63" s="1" t="s">
        <v>523</v>
      </c>
      <c r="G63" s="1" t="s">
        <v>527</v>
      </c>
      <c r="H63" s="1" t="s">
        <v>528</v>
      </c>
      <c r="I63" s="1" t="s">
        <v>827</v>
      </c>
      <c r="J63" s="1" t="s">
        <v>530</v>
      </c>
      <c r="K63" s="1" t="s">
        <v>827</v>
      </c>
      <c r="L63" s="1" t="s">
        <v>827</v>
      </c>
      <c r="M63" s="1" t="s">
        <v>531</v>
      </c>
      <c r="N63" s="1" t="s">
        <v>531</v>
      </c>
      <c r="O63" s="1" t="s">
        <v>532</v>
      </c>
      <c r="P63" s="1" t="s">
        <v>533</v>
      </c>
      <c r="Q63" s="1" t="s">
        <v>534</v>
      </c>
      <c r="R63" s="1" t="s">
        <v>830</v>
      </c>
      <c r="S63" s="1" t="s">
        <v>536</v>
      </c>
      <c r="T63" s="1" t="s">
        <v>537</v>
      </c>
      <c r="U63" s="1" t="s">
        <v>630</v>
      </c>
      <c r="V63" s="1" t="s">
        <v>699</v>
      </c>
    </row>
    <row r="64" s="1" customFormat="1" spans="1:22">
      <c r="A64" s="3">
        <v>18943825755</v>
      </c>
      <c r="B64" s="1" t="s">
        <v>831</v>
      </c>
      <c r="C64" s="1" t="s">
        <v>832</v>
      </c>
      <c r="D64" s="1" t="s">
        <v>810</v>
      </c>
      <c r="E64" s="1" t="s">
        <v>833</v>
      </c>
      <c r="F64" s="1" t="s">
        <v>658</v>
      </c>
      <c r="G64" s="1" t="s">
        <v>527</v>
      </c>
      <c r="H64" s="1" t="s">
        <v>528</v>
      </c>
      <c r="I64" s="1" t="s">
        <v>834</v>
      </c>
      <c r="J64" s="1" t="s">
        <v>530</v>
      </c>
      <c r="K64" s="1" t="s">
        <v>834</v>
      </c>
      <c r="L64" s="1" t="s">
        <v>834</v>
      </c>
      <c r="M64" s="1" t="s">
        <v>531</v>
      </c>
      <c r="N64" s="1" t="s">
        <v>531</v>
      </c>
      <c r="O64" s="1" t="s">
        <v>532</v>
      </c>
      <c r="P64" s="1" t="s">
        <v>533</v>
      </c>
      <c r="Q64" s="1" t="s">
        <v>534</v>
      </c>
      <c r="R64" s="1" t="s">
        <v>835</v>
      </c>
      <c r="S64" s="1" t="s">
        <v>536</v>
      </c>
      <c r="T64" s="1" t="s">
        <v>537</v>
      </c>
      <c r="U64" s="1" t="s">
        <v>538</v>
      </c>
      <c r="V64" s="1" t="s">
        <v>539</v>
      </c>
    </row>
    <row r="65" s="1" customFormat="1" spans="1:22">
      <c r="A65" s="3">
        <v>18943819941</v>
      </c>
      <c r="B65" s="1" t="s">
        <v>831</v>
      </c>
      <c r="C65" s="1" t="s">
        <v>836</v>
      </c>
      <c r="D65" s="1" t="s">
        <v>810</v>
      </c>
      <c r="E65" s="1" t="s">
        <v>837</v>
      </c>
      <c r="F65" s="1" t="s">
        <v>658</v>
      </c>
      <c r="G65" s="1" t="s">
        <v>527</v>
      </c>
      <c r="H65" s="1" t="s">
        <v>528</v>
      </c>
      <c r="I65" s="1" t="s">
        <v>838</v>
      </c>
      <c r="J65" s="1" t="s">
        <v>530</v>
      </c>
      <c r="K65" s="1" t="s">
        <v>838</v>
      </c>
      <c r="L65" s="1" t="s">
        <v>838</v>
      </c>
      <c r="M65" s="1" t="s">
        <v>531</v>
      </c>
      <c r="N65" s="1" t="s">
        <v>531</v>
      </c>
      <c r="O65" s="1" t="s">
        <v>532</v>
      </c>
      <c r="P65" s="1" t="s">
        <v>533</v>
      </c>
      <c r="Q65" s="1" t="s">
        <v>534</v>
      </c>
      <c r="R65" s="1" t="s">
        <v>839</v>
      </c>
      <c r="S65" s="1" t="s">
        <v>536</v>
      </c>
      <c r="T65" s="1" t="s">
        <v>537</v>
      </c>
      <c r="U65" s="1" t="s">
        <v>538</v>
      </c>
      <c r="V65" s="1" t="s">
        <v>539</v>
      </c>
    </row>
    <row r="66" s="1" customFormat="1" spans="1:22">
      <c r="A66" s="3">
        <v>18926305330</v>
      </c>
      <c r="B66" s="1" t="s">
        <v>840</v>
      </c>
      <c r="C66" s="1" t="s">
        <v>841</v>
      </c>
      <c r="D66" s="1" t="s">
        <v>842</v>
      </c>
      <c r="E66" s="1" t="s">
        <v>843</v>
      </c>
      <c r="F66" s="1" t="s">
        <v>611</v>
      </c>
      <c r="G66" s="1" t="s">
        <v>527</v>
      </c>
      <c r="H66" s="1" t="s">
        <v>528</v>
      </c>
      <c r="I66" s="1" t="s">
        <v>844</v>
      </c>
      <c r="J66" s="1" t="s">
        <v>530</v>
      </c>
      <c r="K66" s="1" t="s">
        <v>844</v>
      </c>
      <c r="L66" s="1" t="s">
        <v>844</v>
      </c>
      <c r="M66" s="1" t="s">
        <v>531</v>
      </c>
      <c r="N66" s="1" t="s">
        <v>531</v>
      </c>
      <c r="O66" s="1" t="s">
        <v>532</v>
      </c>
      <c r="P66" s="1" t="s">
        <v>533</v>
      </c>
      <c r="Q66" s="1" t="s">
        <v>534</v>
      </c>
      <c r="R66" s="1" t="s">
        <v>845</v>
      </c>
      <c r="S66" s="1" t="s">
        <v>536</v>
      </c>
      <c r="T66" s="1" t="s">
        <v>537</v>
      </c>
      <c r="U66" s="1" t="s">
        <v>538</v>
      </c>
      <c r="V66" s="1" t="s">
        <v>539</v>
      </c>
    </row>
    <row r="67" s="1" customFormat="1" spans="1:22">
      <c r="A67" s="3">
        <v>18920974454</v>
      </c>
      <c r="B67" s="1" t="s">
        <v>840</v>
      </c>
      <c r="C67" s="1" t="s">
        <v>846</v>
      </c>
      <c r="D67" s="1" t="s">
        <v>556</v>
      </c>
      <c r="E67" s="1" t="s">
        <v>847</v>
      </c>
      <c r="F67" s="1" t="s">
        <v>523</v>
      </c>
      <c r="G67" s="1" t="s">
        <v>527</v>
      </c>
      <c r="H67" s="1" t="s">
        <v>528</v>
      </c>
      <c r="I67" s="1" t="s">
        <v>848</v>
      </c>
      <c r="J67" s="1" t="s">
        <v>530</v>
      </c>
      <c r="K67" s="1" t="s">
        <v>848</v>
      </c>
      <c r="L67" s="1" t="s">
        <v>848</v>
      </c>
      <c r="M67" s="1" t="s">
        <v>531</v>
      </c>
      <c r="N67" s="1" t="s">
        <v>531</v>
      </c>
      <c r="O67" s="1" t="s">
        <v>532</v>
      </c>
      <c r="P67" s="1" t="s">
        <v>533</v>
      </c>
      <c r="Q67" s="1" t="s">
        <v>534</v>
      </c>
      <c r="R67" s="1" t="s">
        <v>849</v>
      </c>
      <c r="S67" s="1" t="s">
        <v>536</v>
      </c>
      <c r="T67" s="1" t="s">
        <v>537</v>
      </c>
      <c r="U67" s="1" t="s">
        <v>538</v>
      </c>
      <c r="V67" s="1" t="s">
        <v>560</v>
      </c>
    </row>
    <row r="68" s="1" customFormat="1" spans="1:22">
      <c r="A68" s="3">
        <v>18920494872</v>
      </c>
      <c r="B68" s="1" t="s">
        <v>850</v>
      </c>
      <c r="C68" s="1" t="s">
        <v>851</v>
      </c>
      <c r="D68" s="1" t="s">
        <v>842</v>
      </c>
      <c r="E68" s="1" t="s">
        <v>852</v>
      </c>
      <c r="F68" s="1" t="s">
        <v>658</v>
      </c>
      <c r="G68" s="1" t="s">
        <v>527</v>
      </c>
      <c r="H68" s="1" t="s">
        <v>528</v>
      </c>
      <c r="I68" s="1" t="s">
        <v>853</v>
      </c>
      <c r="J68" s="1" t="s">
        <v>530</v>
      </c>
      <c r="K68" s="1" t="s">
        <v>853</v>
      </c>
      <c r="L68" s="1" t="s">
        <v>853</v>
      </c>
      <c r="M68" s="1" t="s">
        <v>531</v>
      </c>
      <c r="N68" s="1" t="s">
        <v>531</v>
      </c>
      <c r="O68" s="1" t="s">
        <v>532</v>
      </c>
      <c r="P68" s="1" t="s">
        <v>533</v>
      </c>
      <c r="Q68" s="1" t="s">
        <v>534</v>
      </c>
      <c r="R68" s="1" t="s">
        <v>854</v>
      </c>
      <c r="S68" s="1" t="s">
        <v>536</v>
      </c>
      <c r="T68" s="1" t="s">
        <v>537</v>
      </c>
      <c r="U68" s="1" t="s">
        <v>538</v>
      </c>
      <c r="V68" s="1" t="s">
        <v>539</v>
      </c>
    </row>
    <row r="69" s="1" customFormat="1" spans="1:22">
      <c r="A69" s="3">
        <v>18920441000</v>
      </c>
      <c r="B69" s="1" t="s">
        <v>850</v>
      </c>
      <c r="C69" s="1" t="s">
        <v>855</v>
      </c>
      <c r="D69" s="1" t="s">
        <v>856</v>
      </c>
      <c r="E69" s="1" t="s">
        <v>857</v>
      </c>
      <c r="F69" s="1" t="s">
        <v>523</v>
      </c>
      <c r="G69" s="1" t="s">
        <v>527</v>
      </c>
      <c r="H69" s="1" t="s">
        <v>528</v>
      </c>
      <c r="I69" s="1" t="s">
        <v>763</v>
      </c>
      <c r="J69" s="1" t="s">
        <v>530</v>
      </c>
      <c r="K69" s="1" t="s">
        <v>763</v>
      </c>
      <c r="L69" s="1" t="s">
        <v>763</v>
      </c>
      <c r="M69" s="1" t="s">
        <v>531</v>
      </c>
      <c r="N69" s="1" t="s">
        <v>531</v>
      </c>
      <c r="O69" s="1" t="s">
        <v>532</v>
      </c>
      <c r="P69" s="1" t="s">
        <v>533</v>
      </c>
      <c r="Q69" s="1" t="s">
        <v>534</v>
      </c>
      <c r="R69" s="1" t="s">
        <v>858</v>
      </c>
      <c r="S69" s="1" t="s">
        <v>536</v>
      </c>
      <c r="T69" s="1" t="s">
        <v>537</v>
      </c>
      <c r="U69" s="1" t="s">
        <v>538</v>
      </c>
      <c r="V69" s="1" t="s">
        <v>560</v>
      </c>
    </row>
    <row r="70" s="1" customFormat="1" spans="1:22">
      <c r="A70" s="3">
        <v>18918963466</v>
      </c>
      <c r="B70" s="1" t="s">
        <v>859</v>
      </c>
      <c r="C70" s="1" t="s">
        <v>860</v>
      </c>
      <c r="D70" s="1" t="s">
        <v>861</v>
      </c>
      <c r="E70" s="1" t="s">
        <v>862</v>
      </c>
      <c r="F70" s="1" t="s">
        <v>523</v>
      </c>
      <c r="G70" s="1" t="s">
        <v>527</v>
      </c>
      <c r="H70" s="1" t="s">
        <v>528</v>
      </c>
      <c r="I70" s="1" t="s">
        <v>863</v>
      </c>
      <c r="J70" s="1" t="s">
        <v>530</v>
      </c>
      <c r="K70" s="1" t="s">
        <v>863</v>
      </c>
      <c r="L70" s="1" t="s">
        <v>863</v>
      </c>
      <c r="M70" s="1" t="s">
        <v>531</v>
      </c>
      <c r="N70" s="1" t="s">
        <v>531</v>
      </c>
      <c r="O70" s="1" t="s">
        <v>532</v>
      </c>
      <c r="P70" s="1" t="s">
        <v>533</v>
      </c>
      <c r="Q70" s="1" t="s">
        <v>534</v>
      </c>
      <c r="R70" s="1" t="s">
        <v>864</v>
      </c>
      <c r="S70" s="1" t="s">
        <v>536</v>
      </c>
      <c r="T70" s="1" t="s">
        <v>537</v>
      </c>
      <c r="U70" s="1" t="s">
        <v>538</v>
      </c>
      <c r="V70" s="1" t="s">
        <v>699</v>
      </c>
    </row>
    <row r="71" s="1" customFormat="1" spans="1:22">
      <c r="A71" s="3">
        <v>18902079347</v>
      </c>
      <c r="B71" s="1" t="s">
        <v>865</v>
      </c>
      <c r="C71" s="1" t="s">
        <v>866</v>
      </c>
      <c r="D71" s="1" t="s">
        <v>556</v>
      </c>
      <c r="E71" s="1" t="s">
        <v>867</v>
      </c>
      <c r="F71" s="1" t="s">
        <v>576</v>
      </c>
      <c r="G71" s="1" t="s">
        <v>527</v>
      </c>
      <c r="H71" s="1" t="s">
        <v>528</v>
      </c>
      <c r="I71" s="1" t="s">
        <v>868</v>
      </c>
      <c r="J71" s="1" t="s">
        <v>530</v>
      </c>
      <c r="K71" s="1" t="s">
        <v>868</v>
      </c>
      <c r="L71" s="1" t="s">
        <v>868</v>
      </c>
      <c r="M71" s="1" t="s">
        <v>531</v>
      </c>
      <c r="N71" s="1" t="s">
        <v>531</v>
      </c>
      <c r="O71" s="1" t="s">
        <v>532</v>
      </c>
      <c r="P71" s="1" t="s">
        <v>533</v>
      </c>
      <c r="Q71" s="1" t="s">
        <v>534</v>
      </c>
      <c r="R71" s="1" t="s">
        <v>869</v>
      </c>
      <c r="S71" s="1" t="s">
        <v>536</v>
      </c>
      <c r="T71" s="1" t="s">
        <v>537</v>
      </c>
      <c r="U71" s="1" t="s">
        <v>538</v>
      </c>
      <c r="V71" s="1" t="s">
        <v>560</v>
      </c>
    </row>
    <row r="72" s="1" customFormat="1" spans="1:22">
      <c r="A72" s="3">
        <v>18875152434</v>
      </c>
      <c r="B72" s="1" t="s">
        <v>870</v>
      </c>
      <c r="C72" s="1" t="s">
        <v>871</v>
      </c>
      <c r="D72" s="1" t="s">
        <v>872</v>
      </c>
      <c r="E72" s="1" t="s">
        <v>873</v>
      </c>
      <c r="F72" s="1" t="s">
        <v>576</v>
      </c>
      <c r="G72" s="1" t="s">
        <v>527</v>
      </c>
      <c r="H72" s="1" t="s">
        <v>528</v>
      </c>
      <c r="I72" s="1" t="s">
        <v>874</v>
      </c>
      <c r="J72" s="1" t="s">
        <v>530</v>
      </c>
      <c r="K72" s="1" t="s">
        <v>874</v>
      </c>
      <c r="L72" s="1" t="s">
        <v>874</v>
      </c>
      <c r="M72" s="1" t="s">
        <v>531</v>
      </c>
      <c r="N72" s="1" t="s">
        <v>531</v>
      </c>
      <c r="O72" s="1" t="s">
        <v>532</v>
      </c>
      <c r="P72" s="1" t="s">
        <v>533</v>
      </c>
      <c r="Q72" s="1" t="s">
        <v>534</v>
      </c>
      <c r="R72" s="1" t="s">
        <v>875</v>
      </c>
      <c r="S72" s="1" t="s">
        <v>536</v>
      </c>
      <c r="T72" s="1" t="s">
        <v>537</v>
      </c>
      <c r="U72" s="1" t="s">
        <v>538</v>
      </c>
      <c r="V72" s="1" t="s">
        <v>802</v>
      </c>
    </row>
    <row r="73" s="1" customFormat="1" spans="1:22">
      <c r="A73" s="3">
        <v>18851897183</v>
      </c>
      <c r="B73" s="1" t="s">
        <v>876</v>
      </c>
      <c r="C73" s="1" t="s">
        <v>877</v>
      </c>
      <c r="D73" s="1" t="s">
        <v>878</v>
      </c>
      <c r="E73" s="1" t="s">
        <v>879</v>
      </c>
      <c r="F73" s="1" t="s">
        <v>611</v>
      </c>
      <c r="G73" s="1" t="s">
        <v>527</v>
      </c>
      <c r="H73" s="1" t="s">
        <v>528</v>
      </c>
      <c r="I73" s="1" t="s">
        <v>880</v>
      </c>
      <c r="J73" s="1" t="s">
        <v>530</v>
      </c>
      <c r="K73" s="1" t="s">
        <v>880</v>
      </c>
      <c r="L73" s="1" t="s">
        <v>880</v>
      </c>
      <c r="M73" s="1" t="s">
        <v>531</v>
      </c>
      <c r="N73" s="1" t="s">
        <v>531</v>
      </c>
      <c r="O73" s="1" t="s">
        <v>532</v>
      </c>
      <c r="P73" s="1" t="s">
        <v>533</v>
      </c>
      <c r="Q73" s="1" t="s">
        <v>534</v>
      </c>
      <c r="R73" s="1" t="s">
        <v>881</v>
      </c>
      <c r="S73" s="1" t="s">
        <v>536</v>
      </c>
      <c r="T73" s="1" t="s">
        <v>537</v>
      </c>
      <c r="U73" s="1" t="s">
        <v>538</v>
      </c>
      <c r="V73" s="1" t="s">
        <v>539</v>
      </c>
    </row>
    <row r="74" s="1" customFormat="1" spans="1:22">
      <c r="A74" s="3">
        <v>18851732187</v>
      </c>
      <c r="B74" s="1" t="s">
        <v>882</v>
      </c>
      <c r="C74" s="1" t="s">
        <v>883</v>
      </c>
      <c r="D74" s="1" t="s">
        <v>730</v>
      </c>
      <c r="E74" s="1" t="s">
        <v>884</v>
      </c>
      <c r="F74" s="1" t="s">
        <v>611</v>
      </c>
      <c r="G74" s="1" t="s">
        <v>527</v>
      </c>
      <c r="H74" s="1" t="s">
        <v>528</v>
      </c>
      <c r="I74" s="1" t="s">
        <v>885</v>
      </c>
      <c r="J74" s="1" t="s">
        <v>530</v>
      </c>
      <c r="K74" s="1" t="s">
        <v>885</v>
      </c>
      <c r="L74" s="1" t="s">
        <v>885</v>
      </c>
      <c r="M74" s="1" t="s">
        <v>531</v>
      </c>
      <c r="N74" s="1" t="s">
        <v>531</v>
      </c>
      <c r="O74" s="1" t="s">
        <v>532</v>
      </c>
      <c r="P74" s="1" t="s">
        <v>533</v>
      </c>
      <c r="Q74" s="1" t="s">
        <v>534</v>
      </c>
      <c r="R74" s="1" t="s">
        <v>886</v>
      </c>
      <c r="S74" s="1" t="s">
        <v>536</v>
      </c>
      <c r="T74" s="1" t="s">
        <v>537</v>
      </c>
      <c r="U74" s="1" t="s">
        <v>538</v>
      </c>
      <c r="V74" s="1" t="s">
        <v>539</v>
      </c>
    </row>
    <row r="75" s="1" customFormat="1" spans="1:22">
      <c r="A75" s="3">
        <v>18794094835</v>
      </c>
      <c r="B75" s="1" t="s">
        <v>887</v>
      </c>
      <c r="C75" s="1" t="s">
        <v>888</v>
      </c>
      <c r="D75" s="1" t="s">
        <v>889</v>
      </c>
      <c r="E75" s="1" t="s">
        <v>890</v>
      </c>
      <c r="F75" s="1" t="s">
        <v>523</v>
      </c>
      <c r="G75" s="1" t="s">
        <v>527</v>
      </c>
      <c r="H75" s="1" t="s">
        <v>528</v>
      </c>
      <c r="I75" s="1" t="s">
        <v>891</v>
      </c>
      <c r="J75" s="1" t="s">
        <v>530</v>
      </c>
      <c r="K75" s="1" t="s">
        <v>891</v>
      </c>
      <c r="L75" s="1" t="s">
        <v>891</v>
      </c>
      <c r="M75" s="1" t="s">
        <v>531</v>
      </c>
      <c r="N75" s="1" t="s">
        <v>531</v>
      </c>
      <c r="O75" s="1" t="s">
        <v>532</v>
      </c>
      <c r="P75" s="1" t="s">
        <v>533</v>
      </c>
      <c r="Q75" s="1" t="s">
        <v>534</v>
      </c>
      <c r="R75" s="1" t="s">
        <v>892</v>
      </c>
      <c r="S75" s="1" t="s">
        <v>536</v>
      </c>
      <c r="T75" s="1" t="s">
        <v>537</v>
      </c>
      <c r="U75" s="1" t="s">
        <v>538</v>
      </c>
      <c r="V75" s="1" t="s">
        <v>560</v>
      </c>
    </row>
    <row r="76" s="1" customFormat="1" spans="1:22">
      <c r="A76" s="3">
        <v>18700018430</v>
      </c>
      <c r="B76" s="1" t="s">
        <v>893</v>
      </c>
      <c r="C76" s="1" t="s">
        <v>894</v>
      </c>
      <c r="D76" s="1" t="s">
        <v>895</v>
      </c>
      <c r="E76" s="1" t="s">
        <v>896</v>
      </c>
      <c r="F76" s="1" t="s">
        <v>576</v>
      </c>
      <c r="G76" s="1" t="s">
        <v>527</v>
      </c>
      <c r="H76" s="1" t="s">
        <v>528</v>
      </c>
      <c r="I76" s="1" t="s">
        <v>897</v>
      </c>
      <c r="J76" s="1" t="s">
        <v>530</v>
      </c>
      <c r="K76" s="1" t="s">
        <v>897</v>
      </c>
      <c r="L76" s="1" t="s">
        <v>897</v>
      </c>
      <c r="M76" s="1" t="s">
        <v>531</v>
      </c>
      <c r="N76" s="1" t="s">
        <v>531</v>
      </c>
      <c r="O76" s="1" t="s">
        <v>532</v>
      </c>
      <c r="P76" s="1" t="s">
        <v>533</v>
      </c>
      <c r="Q76" s="1" t="s">
        <v>534</v>
      </c>
      <c r="R76" s="1" t="s">
        <v>898</v>
      </c>
      <c r="S76" s="1" t="s">
        <v>536</v>
      </c>
      <c r="T76" s="1" t="s">
        <v>537</v>
      </c>
      <c r="U76" s="1" t="s">
        <v>538</v>
      </c>
      <c r="V76" s="1" t="s">
        <v>560</v>
      </c>
    </row>
    <row r="77" s="1" customFormat="1" spans="1:22">
      <c r="A77" s="3">
        <v>18572009496</v>
      </c>
      <c r="B77" s="1" t="s">
        <v>899</v>
      </c>
      <c r="C77" s="1" t="s">
        <v>900</v>
      </c>
      <c r="D77" s="1" t="s">
        <v>567</v>
      </c>
      <c r="E77" s="1" t="s">
        <v>901</v>
      </c>
      <c r="F77" s="1" t="s">
        <v>658</v>
      </c>
      <c r="G77" s="1" t="s">
        <v>527</v>
      </c>
      <c r="H77" s="1" t="s">
        <v>528</v>
      </c>
      <c r="I77" s="1" t="s">
        <v>902</v>
      </c>
      <c r="J77" s="1" t="s">
        <v>530</v>
      </c>
      <c r="K77" s="1" t="s">
        <v>902</v>
      </c>
      <c r="L77" s="1" t="s">
        <v>902</v>
      </c>
      <c r="M77" s="1" t="s">
        <v>531</v>
      </c>
      <c r="N77" s="1" t="s">
        <v>531</v>
      </c>
      <c r="O77" s="1" t="s">
        <v>532</v>
      </c>
      <c r="P77" s="1" t="s">
        <v>533</v>
      </c>
      <c r="Q77" s="1" t="s">
        <v>534</v>
      </c>
      <c r="R77" s="1" t="s">
        <v>903</v>
      </c>
      <c r="S77" s="1" t="s">
        <v>536</v>
      </c>
      <c r="T77" s="1" t="s">
        <v>537</v>
      </c>
      <c r="U77" s="1" t="s">
        <v>538</v>
      </c>
      <c r="V77" s="1" t="s">
        <v>539</v>
      </c>
    </row>
    <row r="78" s="1" customFormat="1" spans="1:22">
      <c r="A78" s="3">
        <v>18472386922</v>
      </c>
      <c r="B78" s="1" t="s">
        <v>904</v>
      </c>
      <c r="C78" s="1" t="s">
        <v>905</v>
      </c>
      <c r="D78" s="1" t="s">
        <v>856</v>
      </c>
      <c r="E78" s="1" t="s">
        <v>906</v>
      </c>
      <c r="F78" s="1" t="s">
        <v>576</v>
      </c>
      <c r="G78" s="1" t="s">
        <v>527</v>
      </c>
      <c r="H78" s="1" t="s">
        <v>528</v>
      </c>
      <c r="I78" s="1" t="s">
        <v>907</v>
      </c>
      <c r="J78" s="1" t="s">
        <v>530</v>
      </c>
      <c r="K78" s="1" t="s">
        <v>907</v>
      </c>
      <c r="L78" s="1" t="s">
        <v>907</v>
      </c>
      <c r="M78" s="1" t="s">
        <v>531</v>
      </c>
      <c r="N78" s="1" t="s">
        <v>531</v>
      </c>
      <c r="O78" s="1" t="s">
        <v>532</v>
      </c>
      <c r="P78" s="1" t="s">
        <v>533</v>
      </c>
      <c r="Q78" s="1" t="s">
        <v>534</v>
      </c>
      <c r="R78" s="1" t="s">
        <v>908</v>
      </c>
      <c r="S78" s="1" t="s">
        <v>536</v>
      </c>
      <c r="T78" s="1" t="s">
        <v>537</v>
      </c>
      <c r="U78" s="1" t="s">
        <v>538</v>
      </c>
      <c r="V78" s="1" t="s">
        <v>560</v>
      </c>
    </row>
    <row r="79" s="1" customFormat="1" spans="1:22">
      <c r="A79" s="3">
        <v>18395637956</v>
      </c>
      <c r="B79" s="1" t="s">
        <v>909</v>
      </c>
      <c r="C79" s="1" t="s">
        <v>910</v>
      </c>
      <c r="D79" s="1" t="s">
        <v>562</v>
      </c>
      <c r="E79" s="1" t="s">
        <v>911</v>
      </c>
      <c r="F79" s="1" t="s">
        <v>576</v>
      </c>
      <c r="G79" s="1" t="s">
        <v>527</v>
      </c>
      <c r="H79" s="1" t="s">
        <v>528</v>
      </c>
      <c r="I79" s="1" t="s">
        <v>912</v>
      </c>
      <c r="J79" s="1" t="s">
        <v>530</v>
      </c>
      <c r="K79" s="1" t="s">
        <v>912</v>
      </c>
      <c r="L79" s="1" t="s">
        <v>912</v>
      </c>
      <c r="M79" s="1" t="s">
        <v>531</v>
      </c>
      <c r="N79" s="1" t="s">
        <v>531</v>
      </c>
      <c r="O79" s="1" t="s">
        <v>532</v>
      </c>
      <c r="P79" s="1" t="s">
        <v>533</v>
      </c>
      <c r="Q79" s="1" t="s">
        <v>534</v>
      </c>
      <c r="R79" s="1" t="s">
        <v>913</v>
      </c>
      <c r="S79" s="1" t="s">
        <v>536</v>
      </c>
      <c r="T79" s="1" t="s">
        <v>537</v>
      </c>
      <c r="U79" s="1" t="s">
        <v>538</v>
      </c>
      <c r="V79" s="1" t="s">
        <v>539</v>
      </c>
    </row>
    <row r="80" s="1" customFormat="1" spans="1:22">
      <c r="A80" s="3">
        <v>18059777776</v>
      </c>
      <c r="B80" s="1" t="s">
        <v>914</v>
      </c>
      <c r="C80" s="1" t="s">
        <v>915</v>
      </c>
      <c r="D80" s="1" t="s">
        <v>916</v>
      </c>
      <c r="E80" s="1" t="s">
        <v>917</v>
      </c>
      <c r="F80" s="1" t="s">
        <v>658</v>
      </c>
      <c r="G80" s="1" t="s">
        <v>527</v>
      </c>
      <c r="H80" s="1" t="s">
        <v>528</v>
      </c>
      <c r="I80" s="1" t="s">
        <v>918</v>
      </c>
      <c r="J80" s="1" t="s">
        <v>530</v>
      </c>
      <c r="K80" s="1" t="s">
        <v>918</v>
      </c>
      <c r="L80" s="1" t="s">
        <v>918</v>
      </c>
      <c r="M80" s="1" t="s">
        <v>531</v>
      </c>
      <c r="N80" s="1" t="s">
        <v>531</v>
      </c>
      <c r="O80" s="1" t="s">
        <v>532</v>
      </c>
      <c r="P80" s="1" t="s">
        <v>533</v>
      </c>
      <c r="Q80" s="1" t="s">
        <v>534</v>
      </c>
      <c r="R80" s="1" t="s">
        <v>919</v>
      </c>
      <c r="S80" s="1" t="s">
        <v>536</v>
      </c>
      <c r="T80" s="1" t="s">
        <v>537</v>
      </c>
      <c r="U80" s="1" t="s">
        <v>538</v>
      </c>
      <c r="V80" s="1" t="s">
        <v>802</v>
      </c>
    </row>
    <row r="81" s="1" customFormat="1" spans="1:22">
      <c r="A81" s="3">
        <v>17939392383</v>
      </c>
      <c r="B81" s="1" t="s">
        <v>920</v>
      </c>
      <c r="C81" s="1" t="s">
        <v>921</v>
      </c>
      <c r="D81" s="1" t="s">
        <v>922</v>
      </c>
      <c r="E81" s="1" t="s">
        <v>923</v>
      </c>
      <c r="F81" s="1" t="s">
        <v>658</v>
      </c>
      <c r="G81" s="1" t="s">
        <v>527</v>
      </c>
      <c r="H81" s="1" t="s">
        <v>528</v>
      </c>
      <c r="I81" s="1" t="s">
        <v>924</v>
      </c>
      <c r="J81" s="1" t="s">
        <v>530</v>
      </c>
      <c r="K81" s="1" t="s">
        <v>924</v>
      </c>
      <c r="L81" s="1" t="s">
        <v>924</v>
      </c>
      <c r="M81" s="1" t="s">
        <v>531</v>
      </c>
      <c r="N81" s="1" t="s">
        <v>531</v>
      </c>
      <c r="O81" s="1" t="s">
        <v>532</v>
      </c>
      <c r="P81" s="1" t="s">
        <v>533</v>
      </c>
      <c r="Q81" s="1" t="s">
        <v>534</v>
      </c>
      <c r="R81" s="1" t="s">
        <v>925</v>
      </c>
      <c r="S81" s="1" t="s">
        <v>536</v>
      </c>
      <c r="T81" s="1" t="s">
        <v>537</v>
      </c>
      <c r="U81" s="1" t="s">
        <v>538</v>
      </c>
      <c r="V81" s="1" t="s">
        <v>539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2022-09-29T01:57:22Z</dcterms:created>
  <dcterms:modified xsi:type="dcterms:W3CDTF">2022-09-29T02:19:13Z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C3DB43545B064825A7545BFE7BC003D0</vt:lpwstr>
  </property>
  <property fmtid="{D5CDD505-2E9C-101B-9397-08002B2CF9AE}" pid="3" name="KSOProductBuildVer">
    <vt:lpwstr>2052-11.1.0.12358</vt:lpwstr>
  </property>
</Properties>
</file>