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对账!$A$1:$X$70</definedName>
  </definedNames>
  <calcPr calcId="144525"/>
</workbook>
</file>

<file path=xl/sharedStrings.xml><?xml version="1.0" encoding="utf-8"?>
<sst xmlns="http://schemas.openxmlformats.org/spreadsheetml/2006/main" count="2323" uniqueCount="816">
  <si>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</si>
  <si>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</si>
  <si>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</si>
  <si>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</si>
  <si>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</si>
  <si>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</si>
  <si>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</si>
  <si>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</si>
  <si>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</si>
  <si>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</si>
  <si>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</si>
  <si>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</si>
  <si>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</si>
  <si>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</si>
  <si>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</si>
  <si>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</si>
  <si>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</si>
  <si>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</si>
  <si>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</si>
  <si>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</si>
  <si>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</si>
  <si>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</si>
  <si>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</si>
  <si>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</si>
  <si>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</si>
  <si>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18435203570	</t>
  </si>
  <si>
    <t>Ctrip</t>
  </si>
  <si>
    <t>正常</t>
  </si>
  <si>
    <t>[维尔德斯维尔]巴伊兰贝尔酒店(Baeren Hotel, the Bear Inn)(91907543)</t>
  </si>
  <si>
    <t>大床房&lt;2人入住&gt;&lt;不退款&gt;&lt;早餐&gt;</t>
  </si>
  <si>
    <t>HKD</t>
  </si>
  <si>
    <t>khandelwal/sourabh,khandelwal/sourabh</t>
  </si>
  <si>
    <t>CA13030220929HKD</t>
  </si>
  <si>
    <t>未提现</t>
  </si>
  <si>
    <t>携程开票</t>
  </si>
  <si>
    <t xml:space="preserve">	</t>
  </si>
  <si>
    <t xml:space="preserve">18697650649	</t>
  </si>
  <si>
    <t>[首尔]空中花园东大门金斯敦酒店(Hotel Skypark Kingstown Dongdaemun)(55639486)</t>
  </si>
  <si>
    <t>三人住宅&lt;不退款&gt;&lt;2人入住&gt;</t>
  </si>
  <si>
    <t>Chan/Shum yi</t>
  </si>
  <si>
    <t xml:space="preserve">20220915517660093	</t>
  </si>
  <si>
    <t xml:space="preserve">18799635796	</t>
  </si>
  <si>
    <t>[柏林]东柏林城市酒店(City Hotel Berlin East)(55439330)</t>
  </si>
  <si>
    <t>标准双人房&lt;2人入住&gt;&lt;不退款&gt;&lt;早餐&gt;</t>
  </si>
  <si>
    <t>Maurer/Anita,Maurer/Anita,Maurer/Anita,Maurer/Anita</t>
  </si>
  <si>
    <t xml:space="preserve">2659842	</t>
  </si>
  <si>
    <t>EXP-1997265336</t>
  </si>
  <si>
    <t xml:space="preserve">EXP-1997265338	</t>
  </si>
  <si>
    <t xml:space="preserve">18834468929	</t>
  </si>
  <si>
    <t>[尤金]尤金/斯普林菲尔德山谷河酒店(Valley River Inn Eugene/Springfield)(77371620)</t>
  </si>
  <si>
    <t>豪华2张大床房&lt;2人入住&gt;&lt;不退款&gt;</t>
  </si>
  <si>
    <t>Funk/Stephanie</t>
  </si>
  <si>
    <t xml:space="preserve">54960SE184081	</t>
  </si>
  <si>
    <t xml:space="preserve">18863391984	</t>
  </si>
  <si>
    <t>[曼谷]优本纳沙通(Urbana Sathorn, Bangkok)(68545418)</t>
  </si>
  <si>
    <t>两卧室尊贵房&lt;4人入住&gt;&lt;不退款&gt;</t>
  </si>
  <si>
    <t>SRISUWAN/EAKKARAT</t>
  </si>
  <si>
    <t xml:space="preserve">8073656217713	</t>
  </si>
  <si>
    <t xml:space="preserve">18883656371	</t>
  </si>
  <si>
    <t>[迪拜]迪拜谢赫扎耶德路福朋喜来登酒店(Four Points by Sheraton Sheikh Zayed Road, Dubai)(60467429)</t>
  </si>
  <si>
    <t>经典双床房&lt;2人入住&gt;&lt;不退款&gt;</t>
  </si>
  <si>
    <t>Shah/Hinal</t>
  </si>
  <si>
    <t xml:space="preserve">94564487	</t>
  </si>
  <si>
    <t xml:space="preserve">18916894995	</t>
  </si>
  <si>
    <t>[亚历山大]温莎宫天堂酒店(Paradise Inn Windsor Palace Hotel)(55822099)</t>
  </si>
  <si>
    <t>客房&lt;2人入住&gt;&lt;不退款&gt;</t>
  </si>
  <si>
    <t>Lindsay/Jessica</t>
  </si>
  <si>
    <t xml:space="preserve">2677385	</t>
  </si>
  <si>
    <t xml:space="preserve">79504274	</t>
  </si>
  <si>
    <t xml:space="preserve">18920794522	</t>
  </si>
  <si>
    <t>[哥本哈根]梅费尔酒店(Hotel Mayfair)(55346036)</t>
  </si>
  <si>
    <t>标准双床房&lt;2人入住&gt;&lt;不退款&gt;</t>
  </si>
  <si>
    <t>Mulisch/Menzo</t>
  </si>
  <si>
    <t xml:space="preserve">116283378	</t>
  </si>
  <si>
    <t xml:space="preserve">18927927443	</t>
  </si>
  <si>
    <t>[柏林]柏林斯比特尔马克贝斯特韦斯特酒店(Best Western Hotel am Spittelmarkt Berlin)(55280773)</t>
  </si>
  <si>
    <t>舒适客房, 2 张单人床&lt;2人入住&gt;&lt;不退款&gt;</t>
  </si>
  <si>
    <t>OLIVERA CHAVEZ/Gabriela,FLORES LOPEZ/Carelia</t>
  </si>
  <si>
    <t xml:space="preserve">2681727	</t>
  </si>
  <si>
    <t xml:space="preserve">35978859	</t>
  </si>
  <si>
    <t xml:space="preserve">18938387888	</t>
  </si>
  <si>
    <t>[汉普顿海滩]海边阿什沃斯酒店(Ashworth by the Sea)(89916661)</t>
  </si>
  <si>
    <t>标准间1张大床&lt;2人入住&gt;&lt;不退款&gt;</t>
  </si>
  <si>
    <t>CAIL/Judi</t>
  </si>
  <si>
    <t xml:space="preserve">2008374150	</t>
  </si>
  <si>
    <t xml:space="preserve">18943705812	</t>
  </si>
  <si>
    <t>[新加坡]新加坡滨海湾金沙大酒店(Marina Bay Sands Singapore)(55439468)</t>
  </si>
  <si>
    <t>豪华客房(低层)&lt;2人入住&gt;&lt;不退款&gt;</t>
  </si>
  <si>
    <t>XU/JIEYUN,YU/YANG</t>
  </si>
  <si>
    <t xml:space="preserve">4793095	</t>
  </si>
  <si>
    <t xml:space="preserve">18944897379	</t>
  </si>
  <si>
    <t>[纽约]加里凡时代广场(The Gallivant Times Square)(55367678)</t>
  </si>
  <si>
    <t>标准房, 1 张双人床, 多种景观 (Standard Double)&lt;2人入住&gt;&lt;不退款&gt;</t>
  </si>
  <si>
    <t>Zheng/Ailun</t>
  </si>
  <si>
    <t xml:space="preserve">Acknowledged	</t>
  </si>
  <si>
    <t xml:space="preserve">18945978202	</t>
  </si>
  <si>
    <t>[科隆]玛丽蒂姆科隆酒店(Maritim Hotel Köln)(55465091)</t>
  </si>
  <si>
    <t>经典双人房&lt;2人入住&gt;&lt;不退款&gt;</t>
  </si>
  <si>
    <t>De Signier/Joerg</t>
  </si>
  <si>
    <t xml:space="preserve">116525275	</t>
  </si>
  <si>
    <t xml:space="preserve">18946688198	</t>
  </si>
  <si>
    <t>[泰布尔罗克]布兰森山坡酒店(The Branson Hillside Hotel)(75220783)</t>
  </si>
  <si>
    <t>豪华两张大号床&lt;2人入住&gt;&lt;不退款&gt;</t>
  </si>
  <si>
    <t>Birotte /Alexis Rae</t>
  </si>
  <si>
    <t xml:space="preserve">116538727	</t>
  </si>
  <si>
    <t xml:space="preserve">18952160498	</t>
  </si>
  <si>
    <t>[若昂佩索阿]瓜拉尼快捷酒店(Guarany Hotel Express)(96314001)</t>
  </si>
  <si>
    <t>标准间&lt;2人入住&gt;&lt;不退款&gt;&lt;早餐&gt;</t>
  </si>
  <si>
    <t>Limeira /Rafael Silva ,santos/Meyriane farias</t>
  </si>
  <si>
    <t xml:space="preserve">9162262771792	</t>
  </si>
  <si>
    <t xml:space="preserve">18952938872	</t>
  </si>
  <si>
    <t>[曼谷]曼谷常青坊酒店 (SHA Plus+)(Evergreen Place Siam by UHG  (SHA Plus+))(55439371)</t>
  </si>
  <si>
    <t>高级房&lt;2人入住&gt;&lt;不退款&gt;</t>
  </si>
  <si>
    <t>KHANTHASAENYOT/NATTAKRITTA</t>
  </si>
  <si>
    <t xml:space="preserve">221324	</t>
  </si>
  <si>
    <t xml:space="preserve">18954162115	</t>
  </si>
  <si>
    <t>[曼谷]阿瓦尼阿特里姆曼谷酒店(SHA认证)(Avani Atrium Bangkok Hotel (SHA Certified))(55665998)</t>
  </si>
  <si>
    <t>阿瓦尼尊贵房&lt;2人入住&gt;&lt;不退款&gt;</t>
  </si>
  <si>
    <t>Mullapudi/Rohit,Mullapudi/Rohit</t>
  </si>
  <si>
    <t xml:space="preserve">2689184	</t>
  </si>
  <si>
    <t xml:space="preserve">53453228	</t>
  </si>
  <si>
    <t xml:space="preserve">18956096867	</t>
  </si>
  <si>
    <t>[伊灵]Hampton by Hilton London Park Royal(95084227)</t>
  </si>
  <si>
    <t>双床房, 2 张单人床&lt;2人入住&gt;&lt;不退款&gt;&lt;早餐&gt;</t>
  </si>
  <si>
    <t>FUNG/WAI TING WENDY</t>
  </si>
  <si>
    <t xml:space="preserve">53030685	</t>
  </si>
  <si>
    <t xml:space="preserve">21010736797	</t>
  </si>
  <si>
    <t>[好莱坞]欧洲别墅酒店(Villa Europa Hotel)(89930662)</t>
  </si>
  <si>
    <t>工作室大号床&lt;2人入住&gt;&lt;不退款&gt;</t>
  </si>
  <si>
    <t>Cazeau/Marc</t>
  </si>
  <si>
    <t xml:space="preserve">25466785	</t>
  </si>
  <si>
    <t xml:space="preserve">21011339025	</t>
  </si>
  <si>
    <t>[哈灵顿]伦敦希思罗机场宜必思酒店(ibis London Heathrow Airport)(55626407)</t>
  </si>
  <si>
    <t>标准双床房&lt;2人入住&gt;&lt;不退款&gt;&lt;早餐&gt;</t>
  </si>
  <si>
    <t>TANG/YIFAN,XU/YUXIN</t>
  </si>
  <si>
    <t xml:space="preserve">21035706586	</t>
  </si>
  <si>
    <t>[布宜诺斯艾利斯]碧斯恩特自由酒店(Bisonte Libertad Hotel)(94360576)</t>
  </si>
  <si>
    <t>标准双人房&lt;2人入住&gt;&lt;不退款&gt;</t>
  </si>
  <si>
    <t>Tamhankar/Shailesh</t>
  </si>
  <si>
    <t xml:space="preserve">773437411	</t>
  </si>
  <si>
    <t>退单</t>
  </si>
  <si>
    <t xml:space="preserve">21039035390	</t>
  </si>
  <si>
    <t>[迪拜]迪拜皇冠假日酒店(Crowne Plaza Dubai, an IHG Hotel)(60493873)</t>
  </si>
  <si>
    <t>豪华双人床房&lt;2人入住&gt;&lt;不退款&gt;&lt;早餐&gt;</t>
  </si>
  <si>
    <t>GAO/MING</t>
  </si>
  <si>
    <t xml:space="preserve">16595052	</t>
  </si>
  <si>
    <t xml:space="preserve">21039344723	</t>
  </si>
  <si>
    <t>[null](91808174)</t>
  </si>
  <si>
    <t xml:space="preserve">21042243675	</t>
  </si>
  <si>
    <t>[金边]桥牌俱乐部(The Bridge Club)(55611856)</t>
  </si>
  <si>
    <t>Pu/Xiaojun</t>
  </si>
  <si>
    <t xml:space="preserve">21063215596	</t>
  </si>
  <si>
    <t>[阿林顿]阿林顿舒眠酒店 - 靠近六旗主题公园(Sleep Inn Arlington Near Six Flags)(90362892)</t>
  </si>
  <si>
    <t>大号床间&lt;2人入住&gt;&lt;不退款&gt;&lt;早餐&gt;</t>
  </si>
  <si>
    <t>Gaona/Natali</t>
  </si>
  <si>
    <t xml:space="preserve">21067178863	</t>
  </si>
  <si>
    <t>Stone/Reigan Alexandra</t>
  </si>
  <si>
    <t xml:space="preserve">21067748195	</t>
  </si>
  <si>
    <t>[南旧金山]公园角酒店(Park Pointe Hotel)(56185587)</t>
  </si>
  <si>
    <t>华丽客房, 2 张双人床&lt;2人入住&gt;&lt;不退款&gt;</t>
  </si>
  <si>
    <t>Pine/Sione</t>
  </si>
  <si>
    <t xml:space="preserve">117048396	</t>
  </si>
  <si>
    <t>取消</t>
  </si>
  <si>
    <t xml:space="preserve">21074246769	</t>
  </si>
  <si>
    <t>[芝加哥]芝加哥旅客之家酒店(Travelodge by Wyndham Downtown Chicago)(57251907)</t>
  </si>
  <si>
    <t>大床房(无烟)&lt;2人入住&gt;&lt;不退款&gt;</t>
  </si>
  <si>
    <t>Davis/Damian</t>
  </si>
  <si>
    <t xml:space="preserve">21080148401	</t>
  </si>
  <si>
    <t>[卡尔加里]卡尔加里机场温德姆花园酒店(Wyndham Garden Calgary Airport)(55822292)</t>
  </si>
  <si>
    <t>无障碍客房(特大床)&lt;2人入住&gt;&lt;不退款&gt;</t>
  </si>
  <si>
    <t>Pulongbarit/John</t>
  </si>
  <si>
    <t xml:space="preserve">80438EE001371	</t>
  </si>
  <si>
    <t xml:space="preserve">21087782913	</t>
  </si>
  <si>
    <t>[中雅加达]雅加达瓦希德哈西姆智选假日酒店(Holiday Inn Express Jakarta Wahid Hasyim, an IHG Hotel)(55639809)</t>
  </si>
  <si>
    <t>双床房&lt;2人入住&gt;&lt;不退款&gt;&lt;早餐&gt;</t>
  </si>
  <si>
    <t>Kareem/Fairoz ,Calimang/Nino</t>
  </si>
  <si>
    <t xml:space="preserve">21088782541	</t>
  </si>
  <si>
    <t>[波士顿]波士顿华美达酒店(Ramada by Wyndham Boston)(70391304)</t>
  </si>
  <si>
    <t>大号床房&lt;2人入住&gt;&lt;不退款&gt;&lt;早餐&gt;</t>
  </si>
  <si>
    <t>hernandez /wendy</t>
  </si>
  <si>
    <t xml:space="preserve">15839862516	</t>
  </si>
  <si>
    <t xml:space="preserve">21103018202	</t>
  </si>
  <si>
    <t>[展玉]西安朱尔西帕纳斯酒店(Hotel Cianjur Cipanas)(69451912)</t>
  </si>
  <si>
    <t>高级房&lt;2人入住&gt;&lt;不退款&gt;&lt;早餐&gt;</t>
  </si>
  <si>
    <t>Odas/Karina</t>
  </si>
  <si>
    <t xml:space="preserve">21104454895	</t>
  </si>
  <si>
    <t>[普吉岛]芭东阿马塔酒店(Amata Patong)(55270443)</t>
  </si>
  <si>
    <t>池景豪华房&lt;2人入住&gt;&lt;不退款&gt;</t>
  </si>
  <si>
    <t>NAPIER /JORDAN</t>
  </si>
  <si>
    <t xml:space="preserve">158689	</t>
  </si>
  <si>
    <t xml:space="preserve">21106766162	</t>
  </si>
  <si>
    <t>[Polowijen]玛琅哈里斯会议酒店(HARRIS Hotel &amp; Conventions Malang)(91807879)</t>
  </si>
  <si>
    <t>哈里斯房&lt;2人入住&gt;&lt;不退款&gt;</t>
  </si>
  <si>
    <t>Lieman/Elia</t>
  </si>
  <si>
    <t xml:space="preserve">47682	</t>
  </si>
  <si>
    <t xml:space="preserve">21106979692	</t>
  </si>
  <si>
    <t>[曼谷]西隆富丽华酒店（原西隆尤尼可大酒店）(Furama Silom Bangkok)(55328991)</t>
  </si>
  <si>
    <t>YODFIIN/TANAPORN</t>
  </si>
  <si>
    <t xml:space="preserve">21110287725	</t>
  </si>
  <si>
    <t>[爱丁堡]罗科·福尔蒂巴尔莫勒尔酒店(The Balmoral Hotel)(55414156)</t>
  </si>
  <si>
    <t>老城景行政一卧室&lt;2人入住&gt;&lt;不退款&gt;&lt;早餐&gt;</t>
  </si>
  <si>
    <t>RONG/SHI,QIN/DUJUAN</t>
  </si>
  <si>
    <t xml:space="preserve">2701903	</t>
  </si>
  <si>
    <t xml:space="preserve">acknowledge	</t>
  </si>
  <si>
    <t xml:space="preserve">21114572794	</t>
  </si>
  <si>
    <t>[新加坡]新加坡八方酒店—百合 (Staycation Approved)(Venue Hotel The Lily - SG Clean)(55944784)</t>
  </si>
  <si>
    <t>标准双床房(无窗)&lt;2人入住&gt;&lt;不退款&gt;</t>
  </si>
  <si>
    <t>LIM/CHENG HAI</t>
  </si>
  <si>
    <t xml:space="preserve">21116549291	</t>
  </si>
  <si>
    <t>[孟买]索菲特孟买BKC酒店(Sofitel Mumbai BKC)(88999834)</t>
  </si>
  <si>
    <t>奢华特大床房&lt;2人入住&gt;&lt;不退款&gt;</t>
  </si>
  <si>
    <t>Sehgal/Prateek</t>
  </si>
  <si>
    <t xml:space="preserve">21118594407	</t>
  </si>
  <si>
    <t>[新加坡]新加坡G酒店 (Staycation Approved)(SG Clean)(Hotel G Singapore (Staycation Approved)(SG Clean))(55851918)</t>
  </si>
  <si>
    <t>尚优特大床客房&lt;2人入住&gt;&lt;不退款&gt;</t>
  </si>
  <si>
    <t>Jonathan /putra</t>
  </si>
  <si>
    <t xml:space="preserve">21120958149	</t>
  </si>
  <si>
    <t>[曼谷]曼谷阿文苏昆维特酒店(Avani Sukhumvit Bangkok)(70165254)</t>
  </si>
  <si>
    <t>阿瓦尼房（大床）&lt;2人入住&gt;&lt;不退款&gt;</t>
  </si>
  <si>
    <t>Park/Sujin</t>
  </si>
  <si>
    <t xml:space="preserve">2703549	</t>
  </si>
  <si>
    <t xml:space="preserve">405709	</t>
  </si>
  <si>
    <t xml:space="preserve">21125529100	</t>
  </si>
  <si>
    <t>双人床房&lt;2人入住&gt;&lt;不退款&gt;&lt;早餐&gt;</t>
  </si>
  <si>
    <t>Chacon/Juan Manuel</t>
  </si>
  <si>
    <t xml:space="preserve">775492931	</t>
  </si>
  <si>
    <t xml:space="preserve">21126159779	</t>
  </si>
  <si>
    <t>[曼谷]曼谷素坤逸11号巷美居酒店(Mercure Bangkok Sukhumvit 11)(55478167)</t>
  </si>
  <si>
    <t>豪华特大床房&lt;2人入住&gt;&lt;不退款&gt;&lt;早餐&gt;</t>
  </si>
  <si>
    <t>PENG/WEI,LIU/YIWEI</t>
  </si>
  <si>
    <t xml:space="preserve">641476	</t>
  </si>
  <si>
    <t xml:space="preserve">21126234971	</t>
  </si>
  <si>
    <t>[巴德胡弗多普]阿姆斯特丹史基浦机场宜必思酒店(Ibis Schiphol Amsterdam Airport)(55290037)</t>
  </si>
  <si>
    <t>双床房&lt;2人入住&gt;&lt;不退款&gt;</t>
  </si>
  <si>
    <t>DIWAN/SATEESH DHAR,JAGGI/JASMEET SINGH</t>
  </si>
  <si>
    <t xml:space="preserve">2704422	</t>
  </si>
  <si>
    <t xml:space="preserve">0649WIM706	</t>
  </si>
  <si>
    <t xml:space="preserve">21136608992	</t>
  </si>
  <si>
    <t>[首尔]三井酒店(Hotel Samjung)(55337145)</t>
  </si>
  <si>
    <t>HON/CHUN</t>
  </si>
  <si>
    <t xml:space="preserve">21137508641	</t>
  </si>
  <si>
    <t>[万象]万象皇冠假日酒店(Crowne Plaza Vientiane, an IHG Hotel)(55337438)</t>
  </si>
  <si>
    <t>豪华双床房&lt;2人入住&gt;&lt;不退款&gt;</t>
  </si>
  <si>
    <t>Liu/queren</t>
  </si>
  <si>
    <t xml:space="preserve">219000998	</t>
  </si>
  <si>
    <t xml:space="preserve">21139304934	</t>
  </si>
  <si>
    <t>[胡志明市]西贡景园自由酒店(Liberty Hotel Saigon Parkview)(55851878)</t>
  </si>
  <si>
    <t>豪华房&lt;2人入住&gt;&lt;不退款&gt;</t>
  </si>
  <si>
    <t>Duy Anh Quoc/Nguyen</t>
  </si>
  <si>
    <t xml:space="preserve">105704	</t>
  </si>
  <si>
    <t xml:space="preserve">21139329401	</t>
  </si>
  <si>
    <t>LIU/BIAO</t>
  </si>
  <si>
    <t xml:space="preserve">545329	</t>
  </si>
  <si>
    <t xml:space="preserve">21139146377	</t>
  </si>
  <si>
    <t>[曼谷]Cross氛围曼谷素坤逸酒店(Cross Vibe Bangkok Sukhumvit)(55270406)</t>
  </si>
  <si>
    <t>标准房&lt;2人入住&gt;&lt;不退款&gt;</t>
  </si>
  <si>
    <t>Boonmanee/Chanakan</t>
  </si>
  <si>
    <t xml:space="preserve">107081	</t>
  </si>
  <si>
    <t xml:space="preserve">21141088101	</t>
  </si>
  <si>
    <t>[英格尔伍德]加利福尼亚洛杉矶 - 洛杉矶 - 洛杉矶国际机场 6 号汽车旅馆(Motel 6 Los Angeles, CA - Los Angeles - LAX)(55304128)</t>
  </si>
  <si>
    <t>两张大床房&lt;2人入住&gt;&lt;不退款&gt;</t>
  </si>
  <si>
    <t>Kipreos/Barbara</t>
  </si>
  <si>
    <t xml:space="preserve">K64M359MXC	</t>
  </si>
  <si>
    <t xml:space="preserve">21140844363	</t>
  </si>
  <si>
    <t>[吉隆坡]国际大酒店(Hotel Grand Continental Kuala Lumpur)(55312062)</t>
  </si>
  <si>
    <t>尊贵房&lt;2人入住&gt;&lt;不退款&gt;&lt;早餐&gt;</t>
  </si>
  <si>
    <t>ABDULLAH/MD AZMI</t>
  </si>
  <si>
    <t xml:space="preserve">044041	</t>
  </si>
  <si>
    <t xml:space="preserve">21142176137	</t>
  </si>
  <si>
    <t>[肯普顿帕克]皮蒙特德奥瑞勒皇宫大酒店(Peermont D'oreale Grande at Emperors Palace)(60493925)</t>
  </si>
  <si>
    <t>经典双床房&lt;2人入住&gt;&lt;不退款&gt;&lt;早餐&gt;</t>
  </si>
  <si>
    <t>Tshabangu/Samson</t>
  </si>
  <si>
    <t xml:space="preserve">21142752527	</t>
  </si>
  <si>
    <t>[曼谷]曼谷拉差达瑞士酒店 (SHA Extra Plus)(Swissotel Bangkok Ratchada (SHA Extra Plus))(54503361)</t>
  </si>
  <si>
    <t>瑞士尊贵房&lt;2人入住&gt;&lt;不退款&gt;</t>
  </si>
  <si>
    <t>WANG/JIANHONG</t>
  </si>
  <si>
    <t xml:space="preserve">2063412	</t>
  </si>
  <si>
    <t xml:space="preserve">21143520629	</t>
  </si>
  <si>
    <t>[Karang Suraga]阿斯顿安耶海滩酒店(ASTON Anyer Beach Hotel)(68031214)</t>
  </si>
  <si>
    <t>海洋一室房&lt;2人入住&gt;&lt;不退款&gt;&lt;早餐&gt;</t>
  </si>
  <si>
    <t>Magasky Lai/Bella Pascallia</t>
  </si>
  <si>
    <t xml:space="preserve">#98715	</t>
  </si>
  <si>
    <t xml:space="preserve">21144121880	</t>
  </si>
  <si>
    <t>[弗朗斯地区鲁瓦西]巴黎戴高乐机场北2号宜必思快捷酒店(ibis budget Roissy CDG Paris Nord 2)(55465334)</t>
  </si>
  <si>
    <t>三人房&lt;2人入住&gt;&lt;不退款&gt;</t>
  </si>
  <si>
    <t>GBEGBE/MICHEL</t>
  </si>
  <si>
    <t xml:space="preserve">2707854	</t>
  </si>
  <si>
    <t xml:space="preserve">3515WIO584	</t>
  </si>
  <si>
    <t xml:space="preserve">21144795141	</t>
  </si>
  <si>
    <t>[迪拜]阿联酋航空大酒店(Emirates Grand Hotel)(55694507)</t>
  </si>
  <si>
    <t>一室房公寓&lt;2人入住&gt;&lt;不退款&gt;</t>
  </si>
  <si>
    <t>LAZZARI/SILVANO</t>
  </si>
  <si>
    <t xml:space="preserve">2707992	</t>
  </si>
  <si>
    <t xml:space="preserve">From Allocation	</t>
  </si>
  <si>
    <t xml:space="preserve">21144805982	</t>
  </si>
  <si>
    <t>[纳巴达]纳博讷中心泽尼图德法义公寓式酒店(Zenitude Hôtel - Résidences Narbonne Centre)(77363986)</t>
  </si>
  <si>
    <t>双床工作室&lt;2人入住&gt;&lt;不退款&gt;</t>
  </si>
  <si>
    <t>Infantes/Sonia</t>
  </si>
  <si>
    <t xml:space="preserve">21144923796	</t>
  </si>
  <si>
    <t>[马德里]马德里美国大道美利亚酒店(Melia Avenida de America)(55768516)</t>
  </si>
  <si>
    <t>美利亚双床房&lt;2人入住&gt;&lt;不退款&gt;</t>
  </si>
  <si>
    <t>YANG/HONGRONG</t>
  </si>
  <si>
    <t xml:space="preserve">21145665895	</t>
  </si>
  <si>
    <t>[吉隆坡]铂尔曼吉隆坡城市中心大酒店(Pullman Kuala Lumpur City Centre Hotel &amp; Residences)(56185634)</t>
  </si>
  <si>
    <t>豪华双床房&lt;2人入住&gt;&lt;不退款&gt;&lt;早餐&gt;</t>
  </si>
  <si>
    <t>Abdullah/Ummi Aiman</t>
  </si>
  <si>
    <t xml:space="preserve">869855	</t>
  </si>
  <si>
    <t xml:space="preserve">21146416628	</t>
  </si>
  <si>
    <t>[圣吉吉]洛姆布克假日酒店(Holiday Resort Lombok)(56185708)</t>
  </si>
  <si>
    <t>园景小木屋&lt;2人入住&gt;&lt;不退款&gt;&lt;早餐&gt;</t>
  </si>
  <si>
    <t>HUNT/THOMAS PHILIP</t>
  </si>
  <si>
    <t xml:space="preserve">HBD-24201-325-2803304	</t>
  </si>
  <si>
    <t xml:space="preserve">21146695597	</t>
  </si>
  <si>
    <t>豪华特大床房带浴缸&lt;2人入住&gt;&lt;不退款&gt;&lt;早餐&gt;</t>
  </si>
  <si>
    <t>MIAO/ZEBO,ZHAO/JIALIN,HUANG/JIABAO,FU/ZHIMEI</t>
  </si>
  <si>
    <t xml:space="preserve">2708374	</t>
  </si>
  <si>
    <t xml:space="preserve"> 798737	</t>
  </si>
  <si>
    <t xml:space="preserve">21147261784	</t>
  </si>
  <si>
    <t>豪华两张大床房&lt;2人入住&gt;&lt;不退款&gt;</t>
  </si>
  <si>
    <t>Pongteerapol/Pimpraewa</t>
  </si>
  <si>
    <t xml:space="preserve">Q7PKV3MVT7	</t>
  </si>
  <si>
    <t xml:space="preserve">21148387950	</t>
  </si>
  <si>
    <t>[打横]塔西克马拉雅法维酒店(favehotel Tasikmalaya)(55812331)</t>
  </si>
  <si>
    <t>致爱房&lt;2人入住&gt;&lt;不退款&gt;</t>
  </si>
  <si>
    <t>AULIA/ILHAM</t>
  </si>
  <si>
    <t xml:space="preserve">21148411290	</t>
  </si>
  <si>
    <t>[迪拜]迪拜哈达夫西洋酒店(Occidental Al Jaddaf Dubai)(90402384)</t>
  </si>
  <si>
    <t>豪华房&lt;2人入住&gt;&lt;不退款&gt;&lt;早餐&gt;</t>
  </si>
  <si>
    <t>Ahmad/Laeeque,Rehman/Areef Ur</t>
  </si>
  <si>
    <t xml:space="preserve">2708700	</t>
  </si>
  <si>
    <t xml:space="preserve">21148925308	</t>
  </si>
  <si>
    <t>[杜伦]达勒姆丽笙酒店(Radisson Blu Hotel, Durham)(55280996)</t>
  </si>
  <si>
    <t>尊贵房&lt;2人入住&gt;&lt;不退款&gt;</t>
  </si>
  <si>
    <t>XU/YUSONG</t>
  </si>
  <si>
    <t xml:space="preserve">21149080208	</t>
  </si>
  <si>
    <t>[洛坤]格兰帕克大酒店(Grand Park Hotel)(89917422)</t>
  </si>
  <si>
    <t>标准双人间&lt;2人入住&gt;&lt;不退款&gt;</t>
  </si>
  <si>
    <t>SIRIPAN/CHUMPON</t>
  </si>
  <si>
    <t xml:space="preserve">21149457904	</t>
  </si>
  <si>
    <t>[首尔]首尔君悦酒店(Grand Hyatt Seoul)(55439178)</t>
  </si>
  <si>
    <t>LACH/CHRISTIAN FRANCOIS</t>
  </si>
  <si>
    <t xml:space="preserve">21149706913	</t>
  </si>
  <si>
    <t>[胡志明市]卡拉维拉西贡酒店(Caravelle Saigon)(55799401)</t>
  </si>
  <si>
    <t>HUANG/ZHIYONG,CHEN/ZEYING</t>
  </si>
  <si>
    <t xml:space="preserve">21149813848	</t>
  </si>
  <si>
    <t>[曼谷]智选套房酒店(Smart Suites)(55289931)</t>
  </si>
  <si>
    <t>HUO/FEI</t>
  </si>
  <si>
    <t xml:space="preserve">6656038	</t>
  </si>
  <si>
    <t xml:space="preserve">21150927685	</t>
  </si>
  <si>
    <t>[新奥尔良]圣皮埃尔法国区酒店(Hotel St. Pierre French Quarter)(90400781)</t>
  </si>
  <si>
    <t>经典特大床房&lt;2人入住&gt;&lt;不退款&gt;</t>
  </si>
  <si>
    <t>Londono/Lorena</t>
  </si>
  <si>
    <t>，</t>
  </si>
  <si>
    <t>本期扣款22.55</t>
  </si>
  <si>
    <t>携程：补款单21124660537</t>
  </si>
  <si>
    <t>本期扣款166.69元</t>
  </si>
  <si>
    <t xml:space="preserve"> 91056.58 HKD</t>
  </si>
  <si>
    <t>A220929092252481</t>
  </si>
  <si>
    <t>A220929092314481</t>
  </si>
  <si>
    <t>总计：91056.58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</si>
  <si>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</si>
  <si>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</si>
  <si>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</si>
  <si>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</si>
  <si>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</si>
  <si>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</si>
  <si>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</si>
  <si>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</si>
  <si>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</si>
  <si>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</si>
  <si>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</si>
  <si>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</si>
  <si>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</si>
  <si>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</si>
  <si>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</si>
  <si>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</si>
  <si>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</si>
  <si>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</si>
  <si>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</si>
  <si>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2022-09-25</t>
  </si>
  <si>
    <t>2709174</t>
  </si>
  <si>
    <t>圣皮埃尔法国区酒店</t>
  </si>
  <si>
    <t>Londono Lorena</t>
  </si>
  <si>
    <t>2022-09-26</t>
  </si>
  <si>
    <t>退房日周结</t>
  </si>
  <si>
    <t>804.44</t>
  </si>
  <si>
    <t>884.00</t>
  </si>
  <si>
    <t>0</t>
  </si>
  <si>
    <t>0.00</t>
  </si>
  <si>
    <t>携程汇智国际直连</t>
  </si>
  <si>
    <t>925</t>
  </si>
  <si>
    <t>2022-09-25 22:07:58</t>
  </si>
  <si>
    <t>否</t>
  </si>
  <si>
    <t>汇智国际旅游发展有限公司</t>
  </si>
  <si>
    <t>直连</t>
  </si>
  <si>
    <t>美国</t>
  </si>
  <si>
    <t>2709007</t>
  </si>
  <si>
    <t>智选套房酒店</t>
  </si>
  <si>
    <t>HUO FEI</t>
  </si>
  <si>
    <t>142.87</t>
  </si>
  <si>
    <t>157.00</t>
  </si>
  <si>
    <t>2022-09-25 20:10:58</t>
  </si>
  <si>
    <t>泰国</t>
  </si>
  <si>
    <t>2708986</t>
  </si>
  <si>
    <t>卡拉维拉西贡酒店</t>
  </si>
  <si>
    <t>HUANG ZHIYONG,CHEN ZEYING</t>
  </si>
  <si>
    <t>769.86</t>
  </si>
  <si>
    <t>846.00</t>
  </si>
  <si>
    <t>2022-09-25 19:43:11</t>
  </si>
  <si>
    <t>越南</t>
  </si>
  <si>
    <t>2708938</t>
  </si>
  <si>
    <t>首尔君悦酒店</t>
  </si>
  <si>
    <t>LACH CHRISTIAN FRANCOIS</t>
  </si>
  <si>
    <t>1984.71</t>
  </si>
  <si>
    <t>2181.00</t>
  </si>
  <si>
    <t>2022-09-25 19:07:41</t>
  </si>
  <si>
    <t>韩国</t>
  </si>
  <si>
    <t>2708860</t>
  </si>
  <si>
    <t>君乐酒店</t>
  </si>
  <si>
    <t>SIRIPAN CHUMPON</t>
  </si>
  <si>
    <t>106.47</t>
  </si>
  <si>
    <t>117.00</t>
  </si>
  <si>
    <t>2022-09-25 18:24:39</t>
  </si>
  <si>
    <t>2708823</t>
  </si>
  <si>
    <t>杜伦丽笙酒店</t>
  </si>
  <si>
    <t>XU YUSONG</t>
  </si>
  <si>
    <t>1695.33</t>
  </si>
  <si>
    <t>1863.00</t>
  </si>
  <si>
    <t>2022-09-25 17:51:49</t>
  </si>
  <si>
    <t>英国</t>
  </si>
  <si>
    <t>2708701</t>
  </si>
  <si>
    <t>塔西克马拉雅法维酒店</t>
  </si>
  <si>
    <t>AULIA ILHAM</t>
  </si>
  <si>
    <t>171.99</t>
  </si>
  <si>
    <t>189.00</t>
  </si>
  <si>
    <t>2022-09-25 16:32:32</t>
  </si>
  <si>
    <t>印度尼西亚</t>
  </si>
  <si>
    <t>2708700</t>
  </si>
  <si>
    <t>迪拜哈达夫西洋酒店</t>
  </si>
  <si>
    <t>Ahmad Laeeque,Rehman Areef Ur</t>
  </si>
  <si>
    <t>389.48</t>
  </si>
  <si>
    <t>428.00</t>
  </si>
  <si>
    <t>2022-09-25 16:32:07</t>
  </si>
  <si>
    <t>阿拉伯联合酋长国</t>
  </si>
  <si>
    <t>2708486</t>
  </si>
  <si>
    <t>加利福尼亚洛杉矶 - 洛杉矶 - 洛杉矶国际机场 6 号汽车旅馆</t>
  </si>
  <si>
    <t>Pongteerapol Pimpraewa</t>
  </si>
  <si>
    <t>686.14</t>
  </si>
  <si>
    <t>754.00</t>
  </si>
  <si>
    <t>2022-09-25 14:04:04</t>
  </si>
  <si>
    <t>2708374</t>
  </si>
  <si>
    <t>曼谷素坤逸11号美居酒店</t>
  </si>
  <si>
    <t>MIAO ZEBO,ZHAO JIALIN,HUANG JIABAO,FU ZHIMEI</t>
  </si>
  <si>
    <t>2020.20</t>
  </si>
  <si>
    <t>2220.00</t>
  </si>
  <si>
    <t>2022-09-25 13:14:51</t>
  </si>
  <si>
    <t>直采</t>
  </si>
  <si>
    <t>2708339</t>
  </si>
  <si>
    <t>洛姆布克假日酒店</t>
  </si>
  <si>
    <t>HUNT THOMAS PHILIP</t>
  </si>
  <si>
    <t>334.88</t>
  </si>
  <si>
    <t>368.00</t>
  </si>
  <si>
    <t>2022-09-25 12:16:14</t>
  </si>
  <si>
    <t>2708181</t>
  </si>
  <si>
    <t>铂尔曼吉隆坡城市中心大酒店</t>
  </si>
  <si>
    <t>Abdullah Ummi Aiman</t>
  </si>
  <si>
    <t>521.43</t>
  </si>
  <si>
    <t>573.00</t>
  </si>
  <si>
    <t>2022-09-25 10:35:53</t>
  </si>
  <si>
    <t>马来西亚</t>
  </si>
  <si>
    <t>2708005</t>
  </si>
  <si>
    <t>纳博讷中心泽尼图德法义公寓式酒店</t>
  </si>
  <si>
    <t>Infantes Sonia</t>
  </si>
  <si>
    <t>438.62</t>
  </si>
  <si>
    <t>482.00</t>
  </si>
  <si>
    <t>2022-09-25 04:38:00</t>
  </si>
  <si>
    <t>法国</t>
  </si>
  <si>
    <t>2707992</t>
  </si>
  <si>
    <t>阿联酋航空大酒店</t>
  </si>
  <si>
    <t>LAZZARI SILVANO</t>
  </si>
  <si>
    <t>520.52</t>
  </si>
  <si>
    <t>572.00</t>
  </si>
  <si>
    <t>2022-09-25 04:10:19</t>
  </si>
  <si>
    <t>2707854</t>
  </si>
  <si>
    <t>巴黎戴高乐机场北 2 号宜必思快捷酒店</t>
  </si>
  <si>
    <t>GBEGBE MICHEL</t>
  </si>
  <si>
    <t>593.32</t>
  </si>
  <si>
    <t>652.00</t>
  </si>
  <si>
    <t>2022-09-25 00:39:41</t>
  </si>
  <si>
    <t>2022-09-24</t>
  </si>
  <si>
    <t>2707753</t>
  </si>
  <si>
    <t>阿斯顿安耶海滩酒店</t>
  </si>
  <si>
    <t>Magasky Lai Bella Pascallia</t>
  </si>
  <si>
    <t>1033.76</t>
  </si>
  <si>
    <t>1136.00</t>
  </si>
  <si>
    <t>2022-09-24 22:40:25</t>
  </si>
  <si>
    <t>2707609</t>
  </si>
  <si>
    <t>曼谷拉差达瑞士酒店 (SHA Extra Plus)</t>
  </si>
  <si>
    <t>WANG JIANHONG</t>
  </si>
  <si>
    <t>439.53</t>
  </si>
  <si>
    <t>483.00</t>
  </si>
  <si>
    <t>2022-09-24 21:43:16</t>
  </si>
  <si>
    <t>2707539</t>
  </si>
  <si>
    <t>皮蒙特德奥瑞勒皇宫大酒店</t>
  </si>
  <si>
    <t>Tshabangu Samson</t>
  </si>
  <si>
    <t>2999.36</t>
  </si>
  <si>
    <t>3296.00</t>
  </si>
  <si>
    <t>2022-09-24 20:10:26</t>
  </si>
  <si>
    <t>南非</t>
  </si>
  <si>
    <t>2707335</t>
  </si>
  <si>
    <t>Kipreos Barbara</t>
  </si>
  <si>
    <t>2022-09-24 17:41:47</t>
  </si>
  <si>
    <t>2707294</t>
  </si>
  <si>
    <t>吉隆坡大洲酒店</t>
  </si>
  <si>
    <t>ABDULLAH MD AZMI</t>
  </si>
  <si>
    <t>604.24</t>
  </si>
  <si>
    <t>664.00</t>
  </si>
  <si>
    <t>2022-09-24 17:58:27</t>
  </si>
  <si>
    <t>2706927</t>
  </si>
  <si>
    <t>LIU BIAO</t>
  </si>
  <si>
    <t>869.96</t>
  </si>
  <si>
    <t>956.00</t>
  </si>
  <si>
    <t>2022-09-24 14:34:47</t>
  </si>
  <si>
    <t>2706923</t>
  </si>
  <si>
    <t>西贡景园自由酒店</t>
  </si>
  <si>
    <t>Duy Anh Quoc Nguyen</t>
  </si>
  <si>
    <t>162.89</t>
  </si>
  <si>
    <t>179.00</t>
  </si>
  <si>
    <t>2022-09-24 14:03:42</t>
  </si>
  <si>
    <t>2706886</t>
  </si>
  <si>
    <t>Cross氛围曼谷素坤逸酒店</t>
  </si>
  <si>
    <t>Boonmanee Chanakan</t>
  </si>
  <si>
    <t>476.84</t>
  </si>
  <si>
    <t>524.00</t>
  </si>
  <si>
    <t>2022-09-24 15:04:48</t>
  </si>
  <si>
    <t>2706503</t>
  </si>
  <si>
    <t>万象皇冠假日酒店</t>
  </si>
  <si>
    <t>Liu queren</t>
  </si>
  <si>
    <t>1314.04</t>
  </si>
  <si>
    <t>1444.00</t>
  </si>
  <si>
    <t>2022-09-24 10:21:09</t>
  </si>
  <si>
    <t>老挝</t>
  </si>
  <si>
    <t>2706308</t>
  </si>
  <si>
    <t>首尔三井酒店</t>
  </si>
  <si>
    <t>HON CHUN</t>
  </si>
  <si>
    <t>1534.26</t>
  </si>
  <si>
    <t>1686.00</t>
  </si>
  <si>
    <t>2022-09-24 07:33:30</t>
  </si>
  <si>
    <t>2022-09-23</t>
  </si>
  <si>
    <t>2704422</t>
  </si>
  <si>
    <t>阿姆斯特丹史基浦机场宜必思酒店</t>
  </si>
  <si>
    <t>DIWAN SATEESH DHAR,JAGGI JASMEET SINGH</t>
  </si>
  <si>
    <t>2796.93</t>
  </si>
  <si>
    <t>3096.00</t>
  </si>
  <si>
    <t>2022-09-23 05:50:31</t>
  </si>
  <si>
    <t>荷兰</t>
  </si>
  <si>
    <t>2704378</t>
  </si>
  <si>
    <t>PENG WEI,LIU YIWEI</t>
  </si>
  <si>
    <t>2574.69</t>
  </si>
  <si>
    <t>2850.00</t>
  </si>
  <si>
    <t>2022-09-23 10:16:33</t>
  </si>
  <si>
    <t>2704258</t>
  </si>
  <si>
    <t>碧斯恩特自由酒店</t>
  </si>
  <si>
    <t>Chacon Juan Manuel</t>
  </si>
  <si>
    <t>946.69</t>
  </si>
  <si>
    <t>1052.00</t>
  </si>
  <si>
    <t>2022-09-23 00:38:06</t>
  </si>
  <si>
    <t>阿根廷</t>
  </si>
  <si>
    <t>2022-09-22</t>
  </si>
  <si>
    <t>2702884</t>
  </si>
  <si>
    <t>索菲特孟买BKC酒店</t>
  </si>
  <si>
    <t>Sehgal Prateek</t>
  </si>
  <si>
    <t>790.11</t>
  </si>
  <si>
    <t>878.00</t>
  </si>
  <si>
    <t>2022-09-22 09:47:09</t>
  </si>
  <si>
    <t>印度</t>
  </si>
  <si>
    <t>2022-09-21</t>
  </si>
  <si>
    <t>2701903</t>
  </si>
  <si>
    <t>罗科·福尔蒂巴尔莫勒尔酒店</t>
  </si>
  <si>
    <t>RONG SHI,QIN DUJUAN</t>
  </si>
  <si>
    <t>4537.34</t>
  </si>
  <si>
    <t>5064.00</t>
  </si>
  <si>
    <t>2022-09-21 16:52:40</t>
  </si>
  <si>
    <t>2701426</t>
  </si>
  <si>
    <t>曼谷是隆富丽华酒店</t>
  </si>
  <si>
    <t>YODFIIN TANAPORN</t>
  </si>
  <si>
    <t>215.04</t>
  </si>
  <si>
    <t>240.00</t>
  </si>
  <si>
    <t>2022-09-21 11:38:03</t>
  </si>
  <si>
    <t>2701395</t>
  </si>
  <si>
    <t>玛琅哈里斯会议酒店</t>
  </si>
  <si>
    <t>Lieman Elia</t>
  </si>
  <si>
    <t>229.38</t>
  </si>
  <si>
    <t>256.00</t>
  </si>
  <si>
    <t>2022-09-21 11:08:38</t>
  </si>
  <si>
    <t>2700978</t>
  </si>
  <si>
    <t>芭东阿马塔酒店</t>
  </si>
  <si>
    <t>NAPIER JORDAN</t>
  </si>
  <si>
    <t>622.50</t>
  </si>
  <si>
    <t>696.00</t>
  </si>
  <si>
    <t>2022-09-21 10:22:25</t>
  </si>
  <si>
    <t>2022-09-20</t>
  </si>
  <si>
    <t>2700833</t>
  </si>
  <si>
    <t>西安朱尔西帕纳斯酒店</t>
  </si>
  <si>
    <t>Odas Karina</t>
  </si>
  <si>
    <t>625.19</t>
  </si>
  <si>
    <t>699.00</t>
  </si>
  <si>
    <t>2022-09-20 22:27:10</t>
  </si>
  <si>
    <t>2699685</t>
  </si>
  <si>
    <t>波士顿华美达酒店</t>
  </si>
  <si>
    <t>hernandez wendy</t>
  </si>
  <si>
    <t>1064.34</t>
  </si>
  <si>
    <t>1190.00</t>
  </si>
  <si>
    <t>2022-09-20 03:12:54</t>
  </si>
  <si>
    <t>2022-09-19</t>
  </si>
  <si>
    <t>2699570</t>
  </si>
  <si>
    <t>雅加达瓦希德哈西姆智选假日酒店</t>
  </si>
  <si>
    <t>Kareem Fairoz,Calimang Nino</t>
  </si>
  <si>
    <t>1050.49</t>
  </si>
  <si>
    <t>1179.00</t>
  </si>
  <si>
    <t>2022-09-19 23:54:03</t>
  </si>
  <si>
    <t>2699007</t>
  </si>
  <si>
    <t>卡尔加里机场温德姆花园酒店</t>
  </si>
  <si>
    <t>Pulongbarit John</t>
  </si>
  <si>
    <t>738.64</t>
  </si>
  <si>
    <t>829.00</t>
  </si>
  <si>
    <t>2022-09-19 15:58:51</t>
  </si>
  <si>
    <t>加拿大</t>
  </si>
  <si>
    <t>2698701</t>
  </si>
  <si>
    <t>芝加哥旅客之家酒店</t>
  </si>
  <si>
    <t>Davis Damian</t>
  </si>
  <si>
    <t>749.33</t>
  </si>
  <si>
    <t>841.00</t>
  </si>
  <si>
    <t>2022-09-19 12:12:44</t>
  </si>
  <si>
    <t>2698380</t>
  </si>
  <si>
    <t>公园角酒店</t>
  </si>
  <si>
    <t>Pine Sione</t>
  </si>
  <si>
    <t>2022-09-19 07:52:34</t>
  </si>
  <si>
    <t>2698322</t>
  </si>
  <si>
    <t>阿林顿舒眠酒店 - 靠近六旗主题公园</t>
  </si>
  <si>
    <t>Stone Reigan Alexandra</t>
  </si>
  <si>
    <t>383.13</t>
  </si>
  <si>
    <t>430.00</t>
  </si>
  <si>
    <t>2022-09-19 05:45:17</t>
  </si>
  <si>
    <t>2698170</t>
  </si>
  <si>
    <t>Gaona Natali</t>
  </si>
  <si>
    <t>-430</t>
  </si>
  <si>
    <t>-383</t>
  </si>
  <si>
    <t>2022-09-19 00:29:53</t>
  </si>
  <si>
    <t>2022-09-18</t>
  </si>
  <si>
    <t>2697100</t>
  </si>
  <si>
    <t>桥牌俱乐部</t>
  </si>
  <si>
    <t>Pu Xiaojun</t>
  </si>
  <si>
    <t>218.30</t>
  </si>
  <si>
    <t>245.00</t>
  </si>
  <si>
    <t>2022-09-18 10:18:52</t>
  </si>
  <si>
    <t>柬埔寨</t>
  </si>
  <si>
    <t>2022-09-17</t>
  </si>
  <si>
    <t>2696541</t>
  </si>
  <si>
    <t>奈阿克酒店 - 凯悦 Joie de Vivre 酒店</t>
  </si>
  <si>
    <t>Vazquez Darlene</t>
  </si>
  <si>
    <t>1244.76</t>
  </si>
  <si>
    <t>1395.00</t>
  </si>
  <si>
    <t>2022-09-17 21:10:50</t>
  </si>
  <si>
    <t>2696469</t>
  </si>
  <si>
    <t>迪拜皇冠假日酒店</t>
  </si>
  <si>
    <t>GAO MING</t>
  </si>
  <si>
    <t>1024.36</t>
  </si>
  <si>
    <t>1148.00</t>
  </si>
  <si>
    <t>2022-09-17 20:05:32</t>
  </si>
  <si>
    <t>2695758</t>
  </si>
  <si>
    <t>Tamhankar Shailesh</t>
  </si>
  <si>
    <t>2292.32</t>
  </si>
  <si>
    <t>2569.00</t>
  </si>
  <si>
    <t>2022-09-17 12:35:40</t>
  </si>
  <si>
    <t>2022-09-15</t>
  </si>
  <si>
    <t>2692143</t>
  </si>
  <si>
    <t>伦敦希思罗机场宜必思酒店</t>
  </si>
  <si>
    <t>TANG YIFAN,XU YUXIN</t>
  </si>
  <si>
    <t>544.77</t>
  </si>
  <si>
    <t>613.00</t>
  </si>
  <si>
    <t>2022-09-15 04:44:22</t>
  </si>
  <si>
    <t>2692058</t>
  </si>
  <si>
    <t>欧罗巴别墅酒店</t>
  </si>
  <si>
    <t>Cazeau Marc</t>
  </si>
  <si>
    <t>386.58</t>
  </si>
  <si>
    <t>435.00</t>
  </si>
  <si>
    <t>2022-09-15 02:49:29</t>
  </si>
  <si>
    <t>2022-09-13</t>
  </si>
  <si>
    <t>2690184</t>
  </si>
  <si>
    <t>Hampton by Hilton London Park Royal</t>
  </si>
  <si>
    <t>FUNG WAI TING WENDY</t>
  </si>
  <si>
    <t>226.19</t>
  </si>
  <si>
    <t>226</t>
  </si>
  <si>
    <t>200</t>
  </si>
  <si>
    <t>2022-09-17 13:10:37</t>
  </si>
  <si>
    <t>2022-09-12</t>
  </si>
  <si>
    <t>2689184</t>
  </si>
  <si>
    <t>曼谷阿瓦尼中庭酒店</t>
  </si>
  <si>
    <t>Mullapudi Rohit,Mullapudi Rohit</t>
  </si>
  <si>
    <t>825.15</t>
  </si>
  <si>
    <t>933.00</t>
  </si>
  <si>
    <t>2022-09-12 22:08:51</t>
  </si>
  <si>
    <t>2688617</t>
  </si>
  <si>
    <t>曼谷常青坊酒店</t>
  </si>
  <si>
    <t>KHANTHASAENYOT NATTAKRITTA</t>
  </si>
  <si>
    <t>571.32</t>
  </si>
  <si>
    <t>646.00</t>
  </si>
  <si>
    <t>2022-09-12 13:17:21</t>
  </si>
  <si>
    <t>2688194</t>
  </si>
  <si>
    <t>古拉尼快捷酒店</t>
  </si>
  <si>
    <t>Limeira Rafael Silva,santos Meyriane farias</t>
  </si>
  <si>
    <t>235.25</t>
  </si>
  <si>
    <t>266.00</t>
  </si>
  <si>
    <t>2022-09-12 03:33:28</t>
  </si>
  <si>
    <t>巴西</t>
  </si>
  <si>
    <t>2022-09-10</t>
  </si>
  <si>
    <t>2685431</t>
  </si>
  <si>
    <t>布兰森山坡酒店</t>
  </si>
  <si>
    <t>Birotte Alexis Rae</t>
  </si>
  <si>
    <t>1982.69</t>
  </si>
  <si>
    <t>2232.00</t>
  </si>
  <si>
    <t>2022-09-10 01:09:57</t>
  </si>
  <si>
    <t>2022-09-09</t>
  </si>
  <si>
    <t>2685157</t>
  </si>
  <si>
    <t>玛丽蒂姆科隆酒店</t>
  </si>
  <si>
    <t>De Signier Joerg</t>
  </si>
  <si>
    <t>3033.54</t>
  </si>
  <si>
    <t>3415.00</t>
  </si>
  <si>
    <t>2022-09-09 21:27:51</t>
  </si>
  <si>
    <t>德国</t>
  </si>
  <si>
    <t>2684581</t>
  </si>
  <si>
    <t>加里凡时代广场</t>
  </si>
  <si>
    <t>Zheng Ailun</t>
  </si>
  <si>
    <t>1168.11</t>
  </si>
  <si>
    <t>1315.00</t>
  </si>
  <si>
    <t>2022-09-09 14:34:30</t>
  </si>
  <si>
    <t>2022-09-08</t>
  </si>
  <si>
    <t>2683874</t>
  </si>
  <si>
    <t>新加坡滨海湾金沙酒店</t>
  </si>
  <si>
    <t>XU JIEYUN,YU YANG</t>
  </si>
  <si>
    <t>3954.27</t>
  </si>
  <si>
    <t>4447.00</t>
  </si>
  <si>
    <t>2022-09-08 23:42:49</t>
  </si>
  <si>
    <t>新加坡</t>
  </si>
  <si>
    <t>2682872</t>
  </si>
  <si>
    <t>阿什沃思海边酒店</t>
  </si>
  <si>
    <t>CAIL Judi</t>
  </si>
  <si>
    <t>4678.08</t>
  </si>
  <si>
    <t>5261.00</t>
  </si>
  <si>
    <t>2022-09-08 07:04:11</t>
  </si>
  <si>
    <t>2022-09-07</t>
  </si>
  <si>
    <t>2681727</t>
  </si>
  <si>
    <t>柏林斯比特尔马克贝斯特韦斯特酒店</t>
  </si>
  <si>
    <t>OLIVERA CHAVEZ Gabriela,FLORES LOPEZ Carelia</t>
  </si>
  <si>
    <t>4567.73</t>
  </si>
  <si>
    <t>5145.00</t>
  </si>
  <si>
    <t>2022-09-07 09:38:32</t>
  </si>
  <si>
    <t>2022-09-05</t>
  </si>
  <si>
    <t>2680306</t>
  </si>
  <si>
    <t>梅费尔酒店</t>
  </si>
  <si>
    <t>Mulisch Menzo</t>
  </si>
  <si>
    <t>547.98</t>
  </si>
  <si>
    <t>622.00</t>
  </si>
  <si>
    <t>2022-09-05 22:53:22</t>
  </si>
  <si>
    <t>丹麦</t>
  </si>
  <si>
    <t>2022-09-03</t>
  </si>
  <si>
    <t>2677385</t>
  </si>
  <si>
    <t>温莎宫天堂酒店</t>
  </si>
  <si>
    <t>Lindsay Jessica</t>
  </si>
  <si>
    <t>569.13</t>
  </si>
  <si>
    <t>2022-09-03 07:40:44</t>
  </si>
  <si>
    <t>埃及</t>
  </si>
  <si>
    <t>2022-08-27</t>
  </si>
  <si>
    <t>2669152</t>
  </si>
  <si>
    <t>迪拜谢赫扎耶德路福朋喜来登酒店</t>
  </si>
  <si>
    <t>Shah Hinal</t>
  </si>
  <si>
    <t>430.40</t>
  </si>
  <si>
    <t>492.00</t>
  </si>
  <si>
    <t>2022-08-27 00:55:13</t>
  </si>
  <si>
    <t>2022-08-25</t>
  </si>
  <si>
    <t>2666824</t>
  </si>
  <si>
    <t>优本纳沙通</t>
  </si>
  <si>
    <t>SRISUWAN EAKKARAT</t>
  </si>
  <si>
    <t>450.26</t>
  </si>
  <si>
    <t>514.00</t>
  </si>
  <si>
    <t>2022-08-25 13:22:42</t>
  </si>
  <si>
    <t>2022-08-22</t>
  </si>
  <si>
    <t>2663129</t>
  </si>
  <si>
    <t>尤金/斯普林菲尔德山谷河酒店</t>
  </si>
  <si>
    <t>Funk Stephanie</t>
  </si>
  <si>
    <t>826.29</t>
  </si>
  <si>
    <t>949.00</t>
  </si>
  <si>
    <t>2022-08-22 10:00:53</t>
  </si>
  <si>
    <t>2022-08-19</t>
  </si>
  <si>
    <t>2659842</t>
  </si>
  <si>
    <t>柏林东城市酒店</t>
  </si>
  <si>
    <t>Maurer Anita,Maurer Anita,Maurer Anita,Maurer Anita</t>
  </si>
  <si>
    <t>3136.08</t>
  </si>
  <si>
    <t>3618.00</t>
  </si>
  <si>
    <t>2022-08-19 05:55:03</t>
  </si>
  <si>
    <t>2022-08-10</t>
  </si>
  <si>
    <t>2649988</t>
  </si>
  <si>
    <t>空中花园东大门金斯敦酒店</t>
  </si>
  <si>
    <t>Chan Shum yi</t>
  </si>
  <si>
    <t>6300.62</t>
  </si>
  <si>
    <t>7311.00</t>
  </si>
  <si>
    <t>2022-08-10 02:22:24</t>
  </si>
  <si>
    <t>2022-07-18</t>
  </si>
  <si>
    <t>2625073</t>
  </si>
  <si>
    <t>巴伊兰贝尔酒店</t>
  </si>
  <si>
    <t>khandelwal sourabh,khandelwal sourabh</t>
  </si>
  <si>
    <t>2495.21</t>
  </si>
  <si>
    <t>2893.00</t>
  </si>
  <si>
    <t>2022-07-18 15:53:14</t>
  </si>
  <si>
    <t>瑞士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</si>
</sst>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44826</v>
      </c>
      <c r="G2" s="6">
        <v>44830</v>
      </c>
      <c r="H2" s="4">
        <v>1</v>
      </c>
      <c r="I2" s="4">
        <v>4</v>
      </c>
      <c r="J2" s="4">
        <v>4</v>
      </c>
      <c r="K2" s="4" t="s">
        <v>30</v>
      </c>
      <c r="L2" s="4">
        <v>2893</v>
      </c>
      <c r="M2" s="4">
        <v>2893</v>
      </c>
      <c r="N2" s="4" t="s">
        <v>31</v>
      </c>
      <c r="O2" s="4" t="s">
        <v>32</v>
      </c>
      <c r="P2" s="4" t="s">
        <v>33</v>
      </c>
      <c r="Q2" s="4">
        <v>0</v>
      </c>
      <c r="R2" s="7">
        <v>44760</v>
      </c>
      <c r="S2" s="6">
        <v>44833</v>
      </c>
      <c r="T2" s="4" t="s">
        <v>34</v>
      </c>
      <c r="U2" s="4">
        <v>2893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44822</v>
      </c>
      <c r="G3" s="6">
        <v>44830</v>
      </c>
      <c r="H3" s="4">
        <v>1</v>
      </c>
      <c r="I3" s="4">
        <v>8</v>
      </c>
      <c r="J3" s="4">
        <v>8</v>
      </c>
      <c r="K3" s="4" t="s">
        <v>30</v>
      </c>
      <c r="L3" s="4">
        <v>7311</v>
      </c>
      <c r="M3" s="4">
        <v>7311</v>
      </c>
      <c r="N3" s="4" t="s">
        <v>39</v>
      </c>
      <c r="O3" s="4" t="s">
        <v>32</v>
      </c>
      <c r="P3" s="4" t="s">
        <v>33</v>
      </c>
      <c r="Q3" s="4">
        <v>0</v>
      </c>
      <c r="R3" s="7">
        <v>44783</v>
      </c>
      <c r="S3" s="6">
        <v>44833</v>
      </c>
      <c r="T3" s="4" t="s">
        <v>34</v>
      </c>
      <c r="U3" s="4">
        <v>7311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6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44828</v>
      </c>
      <c r="G4" s="6">
        <v>44830</v>
      </c>
      <c r="H4" s="4">
        <v>2</v>
      </c>
      <c r="I4" s="4">
        <v>2</v>
      </c>
      <c r="J4" s="4">
        <v>4</v>
      </c>
      <c r="K4" s="4" t="s">
        <v>30</v>
      </c>
      <c r="L4" s="4">
        <v>3618</v>
      </c>
      <c r="M4" s="4">
        <v>3618</v>
      </c>
      <c r="N4" s="4" t="s">
        <v>44</v>
      </c>
      <c r="O4" s="4" t="s">
        <v>32</v>
      </c>
      <c r="P4" s="4" t="s">
        <v>33</v>
      </c>
      <c r="Q4" s="4">
        <v>0</v>
      </c>
      <c r="R4" s="7">
        <v>44792</v>
      </c>
      <c r="S4" s="6">
        <v>44833</v>
      </c>
      <c r="T4" s="4" t="s">
        <v>34</v>
      </c>
      <c r="U4" s="4">
        <v>3618</v>
      </c>
      <c r="V4" s="4">
        <v>0</v>
      </c>
      <c r="W4" s="4">
        <v>0</v>
      </c>
      <c r="X4" s="4" t="s">
        <v>45</v>
      </c>
      <c r="Y4" s="4" t="s">
        <v>46</v>
      </c>
      <c r="Z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44829</v>
      </c>
      <c r="G5" s="6">
        <v>44830</v>
      </c>
      <c r="H5" s="4">
        <v>1</v>
      </c>
      <c r="I5" s="4">
        <v>1</v>
      </c>
      <c r="J5" s="4">
        <v>1</v>
      </c>
      <c r="K5" s="4" t="s">
        <v>30</v>
      </c>
      <c r="L5" s="4">
        <v>949</v>
      </c>
      <c r="M5" s="4">
        <v>949</v>
      </c>
      <c r="N5" s="4" t="s">
        <v>51</v>
      </c>
      <c r="O5" s="4" t="s">
        <v>32</v>
      </c>
      <c r="P5" s="4" t="s">
        <v>33</v>
      </c>
      <c r="Q5" s="4">
        <v>0</v>
      </c>
      <c r="R5" s="7">
        <v>44795</v>
      </c>
      <c r="S5" s="6">
        <v>44833</v>
      </c>
      <c r="T5" s="4" t="s">
        <v>34</v>
      </c>
      <c r="U5" s="4">
        <v>949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44829</v>
      </c>
      <c r="G6" s="6">
        <v>44830</v>
      </c>
      <c r="H6" s="4">
        <v>1</v>
      </c>
      <c r="I6" s="4">
        <v>1</v>
      </c>
      <c r="J6" s="4">
        <v>1</v>
      </c>
      <c r="K6" s="4" t="s">
        <v>30</v>
      </c>
      <c r="L6" s="4">
        <v>514</v>
      </c>
      <c r="M6" s="4">
        <v>514</v>
      </c>
      <c r="N6" s="4" t="s">
        <v>56</v>
      </c>
      <c r="O6" s="4" t="s">
        <v>32</v>
      </c>
      <c r="P6" s="4" t="s">
        <v>33</v>
      </c>
      <c r="Q6" s="4">
        <v>0</v>
      </c>
      <c r="R6" s="7">
        <v>44798</v>
      </c>
      <c r="S6" s="6">
        <v>44833</v>
      </c>
      <c r="T6" s="4" t="s">
        <v>34</v>
      </c>
      <c r="U6" s="4">
        <v>514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44829</v>
      </c>
      <c r="G7" s="6">
        <v>44830</v>
      </c>
      <c r="H7" s="4">
        <v>1</v>
      </c>
      <c r="I7" s="4">
        <v>1</v>
      </c>
      <c r="J7" s="4">
        <v>1</v>
      </c>
      <c r="K7" s="4" t="s">
        <v>30</v>
      </c>
      <c r="L7" s="4">
        <v>492</v>
      </c>
      <c r="M7" s="4">
        <v>492</v>
      </c>
      <c r="N7" s="4" t="s">
        <v>61</v>
      </c>
      <c r="O7" s="4" t="s">
        <v>32</v>
      </c>
      <c r="P7" s="4" t="s">
        <v>33</v>
      </c>
      <c r="Q7" s="4">
        <v>0</v>
      </c>
      <c r="R7" s="7">
        <v>44800</v>
      </c>
      <c r="S7" s="6">
        <v>44833</v>
      </c>
      <c r="T7" s="4" t="s">
        <v>34</v>
      </c>
      <c r="U7" s="4">
        <v>492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44829</v>
      </c>
      <c r="G8" s="6">
        <v>44830</v>
      </c>
      <c r="H8" s="4">
        <v>1</v>
      </c>
      <c r="I8" s="4">
        <v>1</v>
      </c>
      <c r="J8" s="4">
        <v>1</v>
      </c>
      <c r="K8" s="4" t="s">
        <v>30</v>
      </c>
      <c r="L8" s="4">
        <v>646</v>
      </c>
      <c r="M8" s="4">
        <v>646</v>
      </c>
      <c r="N8" s="4" t="s">
        <v>66</v>
      </c>
      <c r="O8" s="4" t="s">
        <v>32</v>
      </c>
      <c r="P8" s="4" t="s">
        <v>33</v>
      </c>
      <c r="Q8" s="4">
        <v>0</v>
      </c>
      <c r="R8" s="7">
        <v>44807</v>
      </c>
      <c r="S8" s="6">
        <v>44833</v>
      </c>
      <c r="T8" s="4" t="s">
        <v>34</v>
      </c>
      <c r="U8" s="4">
        <v>646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44829</v>
      </c>
      <c r="G9" s="6">
        <v>44830</v>
      </c>
      <c r="H9" s="4">
        <v>1</v>
      </c>
      <c r="I9" s="4">
        <v>1</v>
      </c>
      <c r="J9" s="4">
        <v>1</v>
      </c>
      <c r="K9" s="4" t="s">
        <v>30</v>
      </c>
      <c r="L9" s="4">
        <v>622</v>
      </c>
      <c r="M9" s="4">
        <v>622</v>
      </c>
      <c r="N9" s="4" t="s">
        <v>72</v>
      </c>
      <c r="O9" s="4" t="s">
        <v>32</v>
      </c>
      <c r="P9" s="4" t="s">
        <v>33</v>
      </c>
      <c r="Q9" s="4">
        <v>0</v>
      </c>
      <c r="R9" s="7">
        <v>44809</v>
      </c>
      <c r="S9" s="6">
        <v>44833</v>
      </c>
      <c r="T9" s="4" t="s">
        <v>34</v>
      </c>
      <c r="U9" s="4">
        <v>622</v>
      </c>
      <c r="V9" s="4">
        <v>0</v>
      </c>
      <c r="W9" s="4">
        <v>0</v>
      </c>
      <c r="X9" s="4" t="s">
        <v>35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44827</v>
      </c>
      <c r="G10" s="6">
        <v>44830</v>
      </c>
      <c r="H10" s="4">
        <v>1</v>
      </c>
      <c r="I10" s="4">
        <v>3</v>
      </c>
      <c r="J10" s="4">
        <v>3</v>
      </c>
      <c r="K10" s="4" t="s">
        <v>30</v>
      </c>
      <c r="L10" s="4">
        <v>5145</v>
      </c>
      <c r="M10" s="4">
        <v>5145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44811</v>
      </c>
      <c r="S10" s="6">
        <v>44833</v>
      </c>
      <c r="T10" s="4" t="s">
        <v>34</v>
      </c>
      <c r="U10" s="4">
        <v>5145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44827</v>
      </c>
      <c r="G11" s="6">
        <v>44830</v>
      </c>
      <c r="H11" s="4">
        <v>1</v>
      </c>
      <c r="I11" s="4">
        <v>3</v>
      </c>
      <c r="J11" s="4">
        <v>3</v>
      </c>
      <c r="K11" s="4" t="s">
        <v>30</v>
      </c>
      <c r="L11" s="4">
        <v>5261</v>
      </c>
      <c r="M11" s="4">
        <v>5261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44812</v>
      </c>
      <c r="S11" s="6">
        <v>44833</v>
      </c>
      <c r="T11" s="4" t="s">
        <v>34</v>
      </c>
      <c r="U11" s="4">
        <v>5261</v>
      </c>
      <c r="V11" s="4">
        <v>0</v>
      </c>
      <c r="W11" s="4">
        <v>0</v>
      </c>
      <c r="X11" s="4" t="s">
        <v>35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44829</v>
      </c>
      <c r="G12" s="6">
        <v>44830</v>
      </c>
      <c r="H12" s="4">
        <v>1</v>
      </c>
      <c r="I12" s="4">
        <v>1</v>
      </c>
      <c r="J12" s="4">
        <v>1</v>
      </c>
      <c r="K12" s="4" t="s">
        <v>30</v>
      </c>
      <c r="L12" s="4">
        <v>4447</v>
      </c>
      <c r="M12" s="4">
        <v>4447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44812</v>
      </c>
      <c r="S12" s="6">
        <v>44833</v>
      </c>
      <c r="T12" s="4" t="s">
        <v>34</v>
      </c>
      <c r="U12" s="4">
        <v>4447</v>
      </c>
      <c r="V12" s="4">
        <v>0</v>
      </c>
      <c r="W12" s="4">
        <v>0</v>
      </c>
      <c r="X12" s="4" t="s">
        <v>35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44829</v>
      </c>
      <c r="G13" s="6">
        <v>44830</v>
      </c>
      <c r="H13" s="4">
        <v>1</v>
      </c>
      <c r="I13" s="4">
        <v>1</v>
      </c>
      <c r="J13" s="4">
        <v>1</v>
      </c>
      <c r="K13" s="4" t="s">
        <v>30</v>
      </c>
      <c r="L13" s="4">
        <v>1315</v>
      </c>
      <c r="M13" s="4">
        <v>1315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44813</v>
      </c>
      <c r="S13" s="6">
        <v>44833</v>
      </c>
      <c r="T13" s="4" t="s">
        <v>34</v>
      </c>
      <c r="U13" s="4">
        <v>1315</v>
      </c>
      <c r="V13" s="4">
        <v>0</v>
      </c>
      <c r="W13" s="4">
        <v>0</v>
      </c>
      <c r="X13" s="4" t="s">
        <v>35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44827</v>
      </c>
      <c r="G14" s="6">
        <v>44830</v>
      </c>
      <c r="H14" s="4">
        <v>1</v>
      </c>
      <c r="I14" s="4">
        <v>3</v>
      </c>
      <c r="J14" s="4">
        <v>3</v>
      </c>
      <c r="K14" s="4" t="s">
        <v>30</v>
      </c>
      <c r="L14" s="4">
        <v>3415</v>
      </c>
      <c r="M14" s="4">
        <v>3415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44813</v>
      </c>
      <c r="S14" s="6">
        <v>44833</v>
      </c>
      <c r="T14" s="4" t="s">
        <v>34</v>
      </c>
      <c r="U14" s="4">
        <v>3415</v>
      </c>
      <c r="V14" s="4">
        <v>0</v>
      </c>
      <c r="W14" s="4">
        <v>0</v>
      </c>
      <c r="X14" s="4" t="s">
        <v>35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44827</v>
      </c>
      <c r="G15" s="6">
        <v>44830</v>
      </c>
      <c r="H15" s="4">
        <v>1</v>
      </c>
      <c r="I15" s="4">
        <v>3</v>
      </c>
      <c r="J15" s="4">
        <v>3</v>
      </c>
      <c r="K15" s="4" t="s">
        <v>30</v>
      </c>
      <c r="L15" s="4">
        <v>2232</v>
      </c>
      <c r="M15" s="4">
        <v>2232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44814</v>
      </c>
      <c r="S15" s="6">
        <v>44833</v>
      </c>
      <c r="T15" s="4" t="s">
        <v>34</v>
      </c>
      <c r="U15" s="4">
        <v>2232</v>
      </c>
      <c r="V15" s="4">
        <v>0</v>
      </c>
      <c r="W15" s="4">
        <v>0</v>
      </c>
      <c r="X15" s="4" t="s">
        <v>35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44828</v>
      </c>
      <c r="G16" s="6">
        <v>44830</v>
      </c>
      <c r="H16" s="4">
        <v>1</v>
      </c>
      <c r="I16" s="4">
        <v>2</v>
      </c>
      <c r="J16" s="4">
        <v>2</v>
      </c>
      <c r="K16" s="4" t="s">
        <v>30</v>
      </c>
      <c r="L16" s="4">
        <v>266</v>
      </c>
      <c r="M16" s="4">
        <v>266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44816</v>
      </c>
      <c r="S16" s="6">
        <v>44833</v>
      </c>
      <c r="T16" s="4" t="s">
        <v>34</v>
      </c>
      <c r="U16" s="4">
        <v>266</v>
      </c>
      <c r="V16" s="4">
        <v>0</v>
      </c>
      <c r="W16" s="4">
        <v>0</v>
      </c>
      <c r="X16" s="4" t="s">
        <v>35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44828</v>
      </c>
      <c r="G17" s="6">
        <v>44830</v>
      </c>
      <c r="H17" s="4">
        <v>1</v>
      </c>
      <c r="I17" s="4">
        <v>2</v>
      </c>
      <c r="J17" s="4">
        <v>2</v>
      </c>
      <c r="K17" s="4" t="s">
        <v>30</v>
      </c>
      <c r="L17" s="4">
        <v>646</v>
      </c>
      <c r="M17" s="4">
        <v>646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44816</v>
      </c>
      <c r="S17" s="6">
        <v>44833</v>
      </c>
      <c r="T17" s="4" t="s">
        <v>34</v>
      </c>
      <c r="U17" s="4">
        <v>646</v>
      </c>
      <c r="V17" s="4">
        <v>0</v>
      </c>
      <c r="W17" s="4">
        <v>0</v>
      </c>
      <c r="X17" s="4" t="s">
        <v>35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44827</v>
      </c>
      <c r="G18" s="6">
        <v>44830</v>
      </c>
      <c r="H18" s="4">
        <v>1</v>
      </c>
      <c r="I18" s="4">
        <v>3</v>
      </c>
      <c r="J18" s="4">
        <v>3</v>
      </c>
      <c r="K18" s="4" t="s">
        <v>30</v>
      </c>
      <c r="L18" s="4">
        <v>933</v>
      </c>
      <c r="M18" s="4">
        <v>933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44816</v>
      </c>
      <c r="S18" s="6">
        <v>44833</v>
      </c>
      <c r="T18" s="4" t="s">
        <v>34</v>
      </c>
      <c r="U18" s="4">
        <v>933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44829</v>
      </c>
      <c r="G19" s="6">
        <v>44830</v>
      </c>
      <c r="H19" s="4">
        <v>1</v>
      </c>
      <c r="I19" s="4">
        <v>1</v>
      </c>
      <c r="J19" s="4">
        <v>1</v>
      </c>
      <c r="K19" s="4" t="s">
        <v>30</v>
      </c>
      <c r="L19" s="4">
        <v>867</v>
      </c>
      <c r="M19" s="4">
        <v>867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44817</v>
      </c>
      <c r="S19" s="6">
        <v>44833</v>
      </c>
      <c r="T19" s="4" t="s">
        <v>34</v>
      </c>
      <c r="U19" s="4">
        <v>867</v>
      </c>
      <c r="V19" s="4">
        <v>0</v>
      </c>
      <c r="W19" s="4">
        <v>0</v>
      </c>
      <c r="X19" s="4" t="s">
        <v>35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44829</v>
      </c>
      <c r="G20" s="6">
        <v>44830</v>
      </c>
      <c r="H20" s="4">
        <v>1</v>
      </c>
      <c r="I20" s="4">
        <v>1</v>
      </c>
      <c r="J20" s="4">
        <v>1</v>
      </c>
      <c r="K20" s="4" t="s">
        <v>30</v>
      </c>
      <c r="L20" s="4">
        <v>435</v>
      </c>
      <c r="M20" s="4">
        <v>435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44819</v>
      </c>
      <c r="S20" s="6">
        <v>44833</v>
      </c>
      <c r="T20" s="4" t="s">
        <v>34</v>
      </c>
      <c r="U20" s="4">
        <v>435</v>
      </c>
      <c r="V20" s="4">
        <v>0</v>
      </c>
      <c r="W20" s="4">
        <v>0</v>
      </c>
      <c r="X20" s="4" t="s">
        <v>35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44829</v>
      </c>
      <c r="G21" s="6">
        <v>44830</v>
      </c>
      <c r="H21" s="4">
        <v>1</v>
      </c>
      <c r="I21" s="4">
        <v>1</v>
      </c>
      <c r="J21" s="4">
        <v>1</v>
      </c>
      <c r="K21" s="4" t="s">
        <v>30</v>
      </c>
      <c r="L21" s="4">
        <v>613</v>
      </c>
      <c r="M21" s="4">
        <v>613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44819</v>
      </c>
      <c r="S21" s="6">
        <v>44833</v>
      </c>
      <c r="T21" s="4" t="s">
        <v>34</v>
      </c>
      <c r="U21" s="4">
        <v>613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44823</v>
      </c>
      <c r="G22" s="6">
        <v>44830</v>
      </c>
      <c r="H22" s="4">
        <v>1</v>
      </c>
      <c r="I22" s="4">
        <v>7</v>
      </c>
      <c r="J22" s="4">
        <v>7</v>
      </c>
      <c r="K22" s="4" t="s">
        <v>30</v>
      </c>
      <c r="L22" s="4">
        <v>2569</v>
      </c>
      <c r="M22" s="4">
        <v>2569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44821</v>
      </c>
      <c r="S22" s="6">
        <v>44833</v>
      </c>
      <c r="T22" s="4" t="s">
        <v>34</v>
      </c>
      <c r="U22" s="4">
        <v>2569</v>
      </c>
      <c r="V22" s="4">
        <v>0</v>
      </c>
      <c r="W22" s="4">
        <v>0</v>
      </c>
      <c r="X22" s="4" t="s">
        <v>35</v>
      </c>
      <c r="Y22" s="4" t="s">
        <v>139</v>
      </c>
    </row>
    <row r="23" s="4" customFormat="1" spans="1:25">
      <c r="A23" s="4" t="s">
        <v>121</v>
      </c>
      <c r="B23" s="4" t="s">
        <v>26</v>
      </c>
      <c r="C23" s="4" t="s">
        <v>140</v>
      </c>
      <c r="D23" s="4" t="s">
        <v>122</v>
      </c>
      <c r="E23" s="4" t="s">
        <v>123</v>
      </c>
      <c r="F23" s="6">
        <v>44829</v>
      </c>
      <c r="G23" s="6">
        <v>44830</v>
      </c>
      <c r="H23" s="4">
        <v>1</v>
      </c>
      <c r="I23" s="4">
        <v>1</v>
      </c>
      <c r="J23" s="4">
        <v>1</v>
      </c>
      <c r="K23" s="4" t="s">
        <v>30</v>
      </c>
      <c r="L23" s="4">
        <v>-663.42</v>
      </c>
      <c r="M23" s="4">
        <v>-663.42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44817</v>
      </c>
      <c r="S23" s="6">
        <v>44833</v>
      </c>
      <c r="T23" s="4" t="s">
        <v>34</v>
      </c>
      <c r="U23" s="4">
        <v>-663.42</v>
      </c>
      <c r="V23" s="4">
        <v>0</v>
      </c>
      <c r="W23" s="4">
        <v>0</v>
      </c>
      <c r="X23" s="4" t="s">
        <v>35</v>
      </c>
      <c r="Y23" s="4" t="s">
        <v>125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44828</v>
      </c>
      <c r="G24" s="6">
        <v>44830</v>
      </c>
      <c r="H24" s="4">
        <v>1</v>
      </c>
      <c r="I24" s="4">
        <v>2</v>
      </c>
      <c r="J24" s="4">
        <v>2</v>
      </c>
      <c r="K24" s="4" t="s">
        <v>30</v>
      </c>
      <c r="L24" s="4">
        <v>1148</v>
      </c>
      <c r="M24" s="4">
        <v>1148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44821</v>
      </c>
      <c r="S24" s="6">
        <v>44833</v>
      </c>
      <c r="T24" s="4" t="s">
        <v>34</v>
      </c>
      <c r="U24" s="4">
        <v>1148</v>
      </c>
      <c r="V24" s="4">
        <v>0</v>
      </c>
      <c r="W24" s="4">
        <v>0</v>
      </c>
      <c r="X24" s="4" t="s">
        <v>35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/>
      <c r="F25" s="6">
        <v>44829</v>
      </c>
      <c r="G25" s="6">
        <v>44830</v>
      </c>
      <c r="H25" s="4">
        <v>0</v>
      </c>
      <c r="I25" s="4">
        <v>1</v>
      </c>
      <c r="J25" s="4">
        <v>0</v>
      </c>
      <c r="K25" s="4" t="s">
        <v>30</v>
      </c>
      <c r="L25" s="4">
        <v>1395</v>
      </c>
      <c r="M25" s="4">
        <v>1395</v>
      </c>
      <c r="N25" s="4"/>
      <c r="O25" s="4" t="s">
        <v>32</v>
      </c>
      <c r="P25" s="4" t="s">
        <v>33</v>
      </c>
      <c r="Q25" s="4">
        <v>0</v>
      </c>
      <c r="R25" s="7">
        <v>44821</v>
      </c>
      <c r="S25" s="6">
        <v>44833</v>
      </c>
      <c r="T25" s="4" t="s">
        <v>34</v>
      </c>
      <c r="U25" s="4">
        <v>1395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71</v>
      </c>
      <c r="F26" s="6">
        <v>44829</v>
      </c>
      <c r="G26" s="6">
        <v>44830</v>
      </c>
      <c r="H26" s="4">
        <v>1</v>
      </c>
      <c r="I26" s="4">
        <v>1</v>
      </c>
      <c r="J26" s="4">
        <v>1</v>
      </c>
      <c r="K26" s="4" t="s">
        <v>30</v>
      </c>
      <c r="L26" s="4">
        <v>245</v>
      </c>
      <c r="M26" s="4">
        <v>245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44822</v>
      </c>
      <c r="S26" s="6">
        <v>44833</v>
      </c>
      <c r="T26" s="4" t="s">
        <v>34</v>
      </c>
      <c r="U26" s="4">
        <v>245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44829</v>
      </c>
      <c r="G27" s="6">
        <v>44830</v>
      </c>
      <c r="H27" s="4">
        <v>1</v>
      </c>
      <c r="I27" s="4">
        <v>1</v>
      </c>
      <c r="J27" s="4">
        <v>1</v>
      </c>
      <c r="K27" s="4" t="s">
        <v>30</v>
      </c>
      <c r="L27" s="4">
        <v>430</v>
      </c>
      <c r="M27" s="4">
        <v>430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44823</v>
      </c>
      <c r="S27" s="6">
        <v>44833</v>
      </c>
      <c r="T27" s="4" t="s">
        <v>34</v>
      </c>
      <c r="U27" s="4">
        <v>430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44829</v>
      </c>
      <c r="G28" s="6">
        <v>44830</v>
      </c>
      <c r="H28" s="4">
        <v>1</v>
      </c>
      <c r="I28" s="4">
        <v>1</v>
      </c>
      <c r="J28" s="4">
        <v>1</v>
      </c>
      <c r="K28" s="4" t="s">
        <v>30</v>
      </c>
      <c r="L28" s="4">
        <v>430</v>
      </c>
      <c r="M28" s="4">
        <v>430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44823</v>
      </c>
      <c r="S28" s="6">
        <v>44833</v>
      </c>
      <c r="T28" s="4" t="s">
        <v>34</v>
      </c>
      <c r="U28" s="4">
        <v>430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44829</v>
      </c>
      <c r="G29" s="6">
        <v>44830</v>
      </c>
      <c r="H29" s="4">
        <v>1</v>
      </c>
      <c r="I29" s="4">
        <v>1</v>
      </c>
      <c r="J29" s="4">
        <v>1</v>
      </c>
      <c r="K29" s="4" t="s">
        <v>30</v>
      </c>
      <c r="L29" s="4">
        <v>799</v>
      </c>
      <c r="M29" s="4">
        <v>799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44823</v>
      </c>
      <c r="S29" s="6">
        <v>44833</v>
      </c>
      <c r="T29" s="4" t="s">
        <v>34</v>
      </c>
      <c r="U29" s="4">
        <v>799</v>
      </c>
      <c r="V29" s="4">
        <v>0</v>
      </c>
      <c r="W29" s="4">
        <v>0</v>
      </c>
      <c r="X29" s="4" t="s">
        <v>35</v>
      </c>
      <c r="Y29" s="4" t="s">
        <v>161</v>
      </c>
    </row>
    <row r="30" s="4" customFormat="1" spans="1:25">
      <c r="A30" s="4" t="s">
        <v>157</v>
      </c>
      <c r="B30" s="4" t="s">
        <v>26</v>
      </c>
      <c r="C30" s="4" t="s">
        <v>162</v>
      </c>
      <c r="D30" s="4" t="s">
        <v>158</v>
      </c>
      <c r="E30" s="4" t="s">
        <v>159</v>
      </c>
      <c r="F30" s="6">
        <v>44829</v>
      </c>
      <c r="G30" s="6">
        <v>44830</v>
      </c>
      <c r="H30" s="4">
        <v>1</v>
      </c>
      <c r="I30" s="4">
        <v>1</v>
      </c>
      <c r="J30" s="4">
        <v>1</v>
      </c>
      <c r="K30" s="4" t="s">
        <v>30</v>
      </c>
      <c r="L30" s="4">
        <v>-799</v>
      </c>
      <c r="M30" s="4">
        <v>-799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44823</v>
      </c>
      <c r="S30" s="6">
        <v>44833</v>
      </c>
      <c r="T30" s="4" t="s">
        <v>34</v>
      </c>
      <c r="U30" s="4">
        <v>-799</v>
      </c>
      <c r="V30" s="4">
        <v>0</v>
      </c>
      <c r="W30" s="4">
        <v>0</v>
      </c>
      <c r="X30" s="4" t="s">
        <v>35</v>
      </c>
      <c r="Y30" s="4" t="s">
        <v>161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44829</v>
      </c>
      <c r="G31" s="6">
        <v>44830</v>
      </c>
      <c r="H31" s="4">
        <v>1</v>
      </c>
      <c r="I31" s="4">
        <v>1</v>
      </c>
      <c r="J31" s="4">
        <v>1</v>
      </c>
      <c r="K31" s="4" t="s">
        <v>30</v>
      </c>
      <c r="L31" s="4">
        <v>841</v>
      </c>
      <c r="M31" s="4">
        <v>841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44823</v>
      </c>
      <c r="S31" s="6">
        <v>44833</v>
      </c>
      <c r="T31" s="4" t="s">
        <v>34</v>
      </c>
      <c r="U31" s="4">
        <v>841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44829</v>
      </c>
      <c r="G32" s="6">
        <v>44830</v>
      </c>
      <c r="H32" s="4">
        <v>1</v>
      </c>
      <c r="I32" s="4">
        <v>1</v>
      </c>
      <c r="J32" s="4">
        <v>1</v>
      </c>
      <c r="K32" s="4" t="s">
        <v>30</v>
      </c>
      <c r="L32" s="4">
        <v>829</v>
      </c>
      <c r="M32" s="4">
        <v>829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44823</v>
      </c>
      <c r="S32" s="6">
        <v>44833</v>
      </c>
      <c r="T32" s="4" t="s">
        <v>34</v>
      </c>
      <c r="U32" s="4">
        <v>829</v>
      </c>
      <c r="V32" s="4">
        <v>0</v>
      </c>
      <c r="W32" s="4">
        <v>0</v>
      </c>
      <c r="X32" s="4" t="s">
        <v>35</v>
      </c>
      <c r="Y32" s="4" t="s">
        <v>171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44826</v>
      </c>
      <c r="G33" s="6">
        <v>44830</v>
      </c>
      <c r="H33" s="4">
        <v>1</v>
      </c>
      <c r="I33" s="4">
        <v>4</v>
      </c>
      <c r="J33" s="4">
        <v>4</v>
      </c>
      <c r="K33" s="4" t="s">
        <v>30</v>
      </c>
      <c r="L33" s="4">
        <v>1179</v>
      </c>
      <c r="M33" s="4">
        <v>1179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44823</v>
      </c>
      <c r="S33" s="6">
        <v>44833</v>
      </c>
      <c r="T33" s="4" t="s">
        <v>34</v>
      </c>
      <c r="U33" s="4">
        <v>1179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44829</v>
      </c>
      <c r="G34" s="6">
        <v>44830</v>
      </c>
      <c r="H34" s="4">
        <v>1</v>
      </c>
      <c r="I34" s="4">
        <v>1</v>
      </c>
      <c r="J34" s="4">
        <v>1</v>
      </c>
      <c r="K34" s="4" t="s">
        <v>30</v>
      </c>
      <c r="L34" s="4">
        <v>1190</v>
      </c>
      <c r="M34" s="4">
        <v>1190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44824</v>
      </c>
      <c r="S34" s="6">
        <v>44833</v>
      </c>
      <c r="T34" s="4" t="s">
        <v>34</v>
      </c>
      <c r="U34" s="4">
        <v>1190</v>
      </c>
      <c r="V34" s="4">
        <v>0</v>
      </c>
      <c r="W34" s="4">
        <v>0</v>
      </c>
      <c r="X34" s="4" t="s">
        <v>35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44827</v>
      </c>
      <c r="G35" s="6">
        <v>44830</v>
      </c>
      <c r="H35" s="4">
        <v>1</v>
      </c>
      <c r="I35" s="4">
        <v>3</v>
      </c>
      <c r="J35" s="4">
        <v>3</v>
      </c>
      <c r="K35" s="4" t="s">
        <v>30</v>
      </c>
      <c r="L35" s="4">
        <v>699</v>
      </c>
      <c r="M35" s="4">
        <v>699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44824</v>
      </c>
      <c r="S35" s="6">
        <v>44833</v>
      </c>
      <c r="T35" s="4" t="s">
        <v>34</v>
      </c>
      <c r="U35" s="4">
        <v>699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44826</v>
      </c>
      <c r="G36" s="6">
        <v>44830</v>
      </c>
      <c r="H36" s="4">
        <v>1</v>
      </c>
      <c r="I36" s="4">
        <v>4</v>
      </c>
      <c r="J36" s="4">
        <v>4</v>
      </c>
      <c r="K36" s="4" t="s">
        <v>30</v>
      </c>
      <c r="L36" s="4">
        <v>696</v>
      </c>
      <c r="M36" s="4">
        <v>696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44825</v>
      </c>
      <c r="S36" s="6">
        <v>44833</v>
      </c>
      <c r="T36" s="4" t="s">
        <v>34</v>
      </c>
      <c r="U36" s="4">
        <v>696</v>
      </c>
      <c r="V36" s="4">
        <v>0</v>
      </c>
      <c r="W36" s="4">
        <v>0</v>
      </c>
      <c r="X36" s="4" t="s">
        <v>35</v>
      </c>
      <c r="Y36" s="4" t="s">
        <v>189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44829</v>
      </c>
      <c r="G37" s="6">
        <v>44830</v>
      </c>
      <c r="H37" s="4">
        <v>1</v>
      </c>
      <c r="I37" s="4">
        <v>1</v>
      </c>
      <c r="J37" s="4">
        <v>1</v>
      </c>
      <c r="K37" s="4" t="s">
        <v>30</v>
      </c>
      <c r="L37" s="4">
        <v>256</v>
      </c>
      <c r="M37" s="4">
        <v>256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44825</v>
      </c>
      <c r="S37" s="6">
        <v>44833</v>
      </c>
      <c r="T37" s="4" t="s">
        <v>34</v>
      </c>
      <c r="U37" s="4">
        <v>256</v>
      </c>
      <c r="V37" s="4">
        <v>0</v>
      </c>
      <c r="W37" s="4">
        <v>0</v>
      </c>
      <c r="X37" s="4" t="s">
        <v>35</v>
      </c>
      <c r="Y37" s="4" t="s">
        <v>194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112</v>
      </c>
      <c r="F38" s="6">
        <v>44829</v>
      </c>
      <c r="G38" s="6">
        <v>44830</v>
      </c>
      <c r="H38" s="4">
        <v>1</v>
      </c>
      <c r="I38" s="4">
        <v>1</v>
      </c>
      <c r="J38" s="4">
        <v>1</v>
      </c>
      <c r="K38" s="4" t="s">
        <v>30</v>
      </c>
      <c r="L38" s="4">
        <v>240</v>
      </c>
      <c r="M38" s="4">
        <v>240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44825</v>
      </c>
      <c r="S38" s="6">
        <v>44833</v>
      </c>
      <c r="T38" s="4" t="s">
        <v>34</v>
      </c>
      <c r="U38" s="4">
        <v>240</v>
      </c>
      <c r="V38" s="4">
        <v>0</v>
      </c>
      <c r="W38" s="4">
        <v>0</v>
      </c>
      <c r="X38" s="4" t="s">
        <v>35</v>
      </c>
      <c r="Y38" s="4" t="s">
        <v>94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44829</v>
      </c>
      <c r="G39" s="6">
        <v>44830</v>
      </c>
      <c r="H39" s="4">
        <v>1</v>
      </c>
      <c r="I39" s="4">
        <v>1</v>
      </c>
      <c r="J39" s="4">
        <v>1</v>
      </c>
      <c r="K39" s="4" t="s">
        <v>30</v>
      </c>
      <c r="L39" s="4">
        <v>5064</v>
      </c>
      <c r="M39" s="4">
        <v>5064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44825</v>
      </c>
      <c r="S39" s="6">
        <v>44833</v>
      </c>
      <c r="T39" s="4" t="s">
        <v>34</v>
      </c>
      <c r="U39" s="4">
        <v>5064</v>
      </c>
      <c r="V39" s="4">
        <v>0</v>
      </c>
      <c r="W39" s="4">
        <v>0</v>
      </c>
      <c r="X39" s="4" t="s">
        <v>202</v>
      </c>
      <c r="Y39" s="4" t="s">
        <v>203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205</v>
      </c>
      <c r="E40" s="4" t="s">
        <v>206</v>
      </c>
      <c r="F40" s="6">
        <v>44829</v>
      </c>
      <c r="G40" s="6">
        <v>44830</v>
      </c>
      <c r="H40" s="4">
        <v>1</v>
      </c>
      <c r="I40" s="4">
        <v>1</v>
      </c>
      <c r="J40" s="4">
        <v>1</v>
      </c>
      <c r="K40" s="4" t="s">
        <v>30</v>
      </c>
      <c r="L40" s="4">
        <v>507</v>
      </c>
      <c r="M40" s="4">
        <v>507</v>
      </c>
      <c r="N40" s="4" t="s">
        <v>207</v>
      </c>
      <c r="O40" s="4" t="s">
        <v>32</v>
      </c>
      <c r="P40" s="4" t="s">
        <v>33</v>
      </c>
      <c r="Q40" s="4">
        <v>0</v>
      </c>
      <c r="R40" s="7">
        <v>44825</v>
      </c>
      <c r="S40" s="6">
        <v>44833</v>
      </c>
      <c r="T40" s="4" t="s">
        <v>34</v>
      </c>
      <c r="U40" s="4">
        <v>507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44829</v>
      </c>
      <c r="G41" s="6">
        <v>44830</v>
      </c>
      <c r="H41" s="4">
        <v>1</v>
      </c>
      <c r="I41" s="4">
        <v>1</v>
      </c>
      <c r="J41" s="4">
        <v>1</v>
      </c>
      <c r="K41" s="4" t="s">
        <v>30</v>
      </c>
      <c r="L41" s="4">
        <v>878</v>
      </c>
      <c r="M41" s="4">
        <v>878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44826</v>
      </c>
      <c r="S41" s="6">
        <v>44833</v>
      </c>
      <c r="T41" s="4" t="s">
        <v>34</v>
      </c>
      <c r="U41" s="4">
        <v>878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204</v>
      </c>
      <c r="B42" s="4" t="s">
        <v>26</v>
      </c>
      <c r="C42" s="4" t="s">
        <v>162</v>
      </c>
      <c r="D42" s="4" t="s">
        <v>205</v>
      </c>
      <c r="E42" s="4" t="s">
        <v>206</v>
      </c>
      <c r="F42" s="6">
        <v>44829</v>
      </c>
      <c r="G42" s="6">
        <v>44830</v>
      </c>
      <c r="H42" s="4">
        <v>1</v>
      </c>
      <c r="I42" s="4">
        <v>1</v>
      </c>
      <c r="J42" s="4">
        <v>1</v>
      </c>
      <c r="K42" s="4" t="s">
        <v>30</v>
      </c>
      <c r="L42" s="4">
        <v>-507</v>
      </c>
      <c r="M42" s="4">
        <v>-507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44825</v>
      </c>
      <c r="S42" s="6">
        <v>44833</v>
      </c>
      <c r="T42" s="4" t="s">
        <v>34</v>
      </c>
      <c r="U42" s="4">
        <v>-507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212</v>
      </c>
      <c r="B43" s="4" t="s">
        <v>26</v>
      </c>
      <c r="C43" s="4" t="s">
        <v>27</v>
      </c>
      <c r="D43" s="4" t="s">
        <v>213</v>
      </c>
      <c r="E43" s="4" t="s">
        <v>214</v>
      </c>
      <c r="F43" s="6">
        <v>44826</v>
      </c>
      <c r="G43" s="6">
        <v>44830</v>
      </c>
      <c r="H43" s="4">
        <v>1</v>
      </c>
      <c r="I43" s="4">
        <v>4</v>
      </c>
      <c r="J43" s="4">
        <v>4</v>
      </c>
      <c r="K43" s="4" t="s">
        <v>30</v>
      </c>
      <c r="L43" s="4">
        <v>6198</v>
      </c>
      <c r="M43" s="4">
        <v>6198</v>
      </c>
      <c r="N43" s="4" t="s">
        <v>215</v>
      </c>
      <c r="O43" s="4" t="s">
        <v>32</v>
      </c>
      <c r="P43" s="4" t="s">
        <v>33</v>
      </c>
      <c r="Q43" s="4">
        <v>0</v>
      </c>
      <c r="R43" s="7">
        <v>44826</v>
      </c>
      <c r="S43" s="6">
        <v>44833</v>
      </c>
      <c r="T43" s="4" t="s">
        <v>34</v>
      </c>
      <c r="U43" s="4">
        <v>6198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212</v>
      </c>
      <c r="B44" s="4" t="s">
        <v>26</v>
      </c>
      <c r="C44" s="4" t="s">
        <v>162</v>
      </c>
      <c r="D44" s="4" t="s">
        <v>213</v>
      </c>
      <c r="E44" s="4" t="s">
        <v>214</v>
      </c>
      <c r="F44" s="6">
        <v>44826</v>
      </c>
      <c r="G44" s="6">
        <v>44830</v>
      </c>
      <c r="H44" s="4">
        <v>1</v>
      </c>
      <c r="I44" s="4">
        <v>4</v>
      </c>
      <c r="J44" s="4">
        <v>4</v>
      </c>
      <c r="K44" s="4" t="s">
        <v>30</v>
      </c>
      <c r="L44" s="4">
        <v>-6198</v>
      </c>
      <c r="M44" s="4">
        <v>-6198</v>
      </c>
      <c r="N44" s="4" t="s">
        <v>215</v>
      </c>
      <c r="O44" s="4" t="s">
        <v>32</v>
      </c>
      <c r="P44" s="4" t="s">
        <v>33</v>
      </c>
      <c r="Q44" s="4">
        <v>0</v>
      </c>
      <c r="R44" s="7">
        <v>44826</v>
      </c>
      <c r="S44" s="6">
        <v>44833</v>
      </c>
      <c r="T44" s="4" t="s">
        <v>34</v>
      </c>
      <c r="U44" s="4">
        <v>-6198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216</v>
      </c>
      <c r="B45" s="4" t="s">
        <v>26</v>
      </c>
      <c r="C45" s="4" t="s">
        <v>27</v>
      </c>
      <c r="D45" s="4" t="s">
        <v>217</v>
      </c>
      <c r="E45" s="4" t="s">
        <v>218</v>
      </c>
      <c r="F45" s="6">
        <v>44827</v>
      </c>
      <c r="G45" s="6">
        <v>44830</v>
      </c>
      <c r="H45" s="4">
        <v>1</v>
      </c>
      <c r="I45" s="4">
        <v>3</v>
      </c>
      <c r="J45" s="4">
        <v>3</v>
      </c>
      <c r="K45" s="4" t="s">
        <v>30</v>
      </c>
      <c r="L45" s="4">
        <v>1035</v>
      </c>
      <c r="M45" s="4">
        <v>1035</v>
      </c>
      <c r="N45" s="4" t="s">
        <v>219</v>
      </c>
      <c r="O45" s="4" t="s">
        <v>32</v>
      </c>
      <c r="P45" s="4" t="s">
        <v>33</v>
      </c>
      <c r="Q45" s="4">
        <v>0</v>
      </c>
      <c r="R45" s="7">
        <v>44826</v>
      </c>
      <c r="S45" s="6">
        <v>44833</v>
      </c>
      <c r="T45" s="4" t="s">
        <v>34</v>
      </c>
      <c r="U45" s="4">
        <v>1035</v>
      </c>
      <c r="V45" s="4">
        <v>0</v>
      </c>
      <c r="W45" s="4">
        <v>0</v>
      </c>
      <c r="X45" s="4" t="s">
        <v>220</v>
      </c>
      <c r="Y45" s="4" t="s">
        <v>221</v>
      </c>
    </row>
    <row r="46" s="4" customFormat="1" spans="1:25">
      <c r="A46" s="4" t="s">
        <v>222</v>
      </c>
      <c r="B46" s="4" t="s">
        <v>26</v>
      </c>
      <c r="C46" s="4" t="s">
        <v>27</v>
      </c>
      <c r="D46" s="4" t="s">
        <v>136</v>
      </c>
      <c r="E46" s="4" t="s">
        <v>223</v>
      </c>
      <c r="F46" s="6">
        <v>44828</v>
      </c>
      <c r="G46" s="6">
        <v>44830</v>
      </c>
      <c r="H46" s="4">
        <v>1</v>
      </c>
      <c r="I46" s="4">
        <v>2</v>
      </c>
      <c r="J46" s="4">
        <v>2</v>
      </c>
      <c r="K46" s="4" t="s">
        <v>30</v>
      </c>
      <c r="L46" s="4">
        <v>1052</v>
      </c>
      <c r="M46" s="4">
        <v>1052</v>
      </c>
      <c r="N46" s="4" t="s">
        <v>224</v>
      </c>
      <c r="O46" s="4" t="s">
        <v>32</v>
      </c>
      <c r="P46" s="4" t="s">
        <v>33</v>
      </c>
      <c r="Q46" s="4">
        <v>0</v>
      </c>
      <c r="R46" s="7">
        <v>44827</v>
      </c>
      <c r="S46" s="6">
        <v>44833</v>
      </c>
      <c r="T46" s="4" t="s">
        <v>34</v>
      </c>
      <c r="U46" s="4">
        <v>1052</v>
      </c>
      <c r="V46" s="4">
        <v>0</v>
      </c>
      <c r="W46" s="4">
        <v>0</v>
      </c>
      <c r="X46" s="4" t="s">
        <v>35</v>
      </c>
      <c r="Y46" s="4" t="s">
        <v>225</v>
      </c>
    </row>
    <row r="47" s="4" customFormat="1" spans="1:25">
      <c r="A47" s="4" t="s">
        <v>226</v>
      </c>
      <c r="B47" s="4" t="s">
        <v>26</v>
      </c>
      <c r="C47" s="4" t="s">
        <v>27</v>
      </c>
      <c r="D47" s="4" t="s">
        <v>227</v>
      </c>
      <c r="E47" s="4" t="s">
        <v>228</v>
      </c>
      <c r="F47" s="6">
        <v>44827</v>
      </c>
      <c r="G47" s="6">
        <v>44830</v>
      </c>
      <c r="H47" s="4">
        <v>2</v>
      </c>
      <c r="I47" s="4">
        <v>3</v>
      </c>
      <c r="J47" s="4">
        <v>6</v>
      </c>
      <c r="K47" s="4" t="s">
        <v>30</v>
      </c>
      <c r="L47" s="4">
        <v>2850</v>
      </c>
      <c r="M47" s="4">
        <v>2850</v>
      </c>
      <c r="N47" s="4" t="s">
        <v>229</v>
      </c>
      <c r="O47" s="4" t="s">
        <v>32</v>
      </c>
      <c r="P47" s="4" t="s">
        <v>33</v>
      </c>
      <c r="Q47" s="4">
        <v>0</v>
      </c>
      <c r="R47" s="7">
        <v>44827</v>
      </c>
      <c r="S47" s="6">
        <v>44833</v>
      </c>
      <c r="T47" s="4" t="s">
        <v>34</v>
      </c>
      <c r="U47" s="4">
        <v>2850</v>
      </c>
      <c r="V47" s="4">
        <v>0</v>
      </c>
      <c r="W47" s="4">
        <v>0</v>
      </c>
      <c r="X47" s="4" t="s">
        <v>35</v>
      </c>
      <c r="Y47" s="4" t="s">
        <v>230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44827</v>
      </c>
      <c r="G48" s="6">
        <v>44830</v>
      </c>
      <c r="H48" s="4">
        <v>1</v>
      </c>
      <c r="I48" s="4">
        <v>3</v>
      </c>
      <c r="J48" s="4">
        <v>3</v>
      </c>
      <c r="K48" s="4" t="s">
        <v>30</v>
      </c>
      <c r="L48" s="4">
        <v>3096</v>
      </c>
      <c r="M48" s="4">
        <v>3096</v>
      </c>
      <c r="N48" s="4" t="s">
        <v>234</v>
      </c>
      <c r="O48" s="4" t="s">
        <v>32</v>
      </c>
      <c r="P48" s="4" t="s">
        <v>33</v>
      </c>
      <c r="Q48" s="4">
        <v>0</v>
      </c>
      <c r="R48" s="7">
        <v>44827</v>
      </c>
      <c r="S48" s="6">
        <v>44833</v>
      </c>
      <c r="T48" s="4" t="s">
        <v>34</v>
      </c>
      <c r="U48" s="4">
        <v>3096</v>
      </c>
      <c r="V48" s="4">
        <v>0</v>
      </c>
      <c r="W48" s="4">
        <v>0</v>
      </c>
      <c r="X48" s="4" t="s">
        <v>235</v>
      </c>
      <c r="Y48" s="4" t="s">
        <v>236</v>
      </c>
    </row>
    <row r="49" s="4" customFormat="1" spans="1:25">
      <c r="A49" s="4" t="s">
        <v>237</v>
      </c>
      <c r="B49" s="4" t="s">
        <v>26</v>
      </c>
      <c r="C49" s="4" t="s">
        <v>27</v>
      </c>
      <c r="D49" s="4" t="s">
        <v>238</v>
      </c>
      <c r="E49" s="4" t="s">
        <v>71</v>
      </c>
      <c r="F49" s="6">
        <v>44828</v>
      </c>
      <c r="G49" s="6">
        <v>44830</v>
      </c>
      <c r="H49" s="4">
        <v>1</v>
      </c>
      <c r="I49" s="4">
        <v>2</v>
      </c>
      <c r="J49" s="4">
        <v>2</v>
      </c>
      <c r="K49" s="4" t="s">
        <v>30</v>
      </c>
      <c r="L49" s="4">
        <v>1686</v>
      </c>
      <c r="M49" s="4">
        <v>1686</v>
      </c>
      <c r="N49" s="4" t="s">
        <v>239</v>
      </c>
      <c r="O49" s="4" t="s">
        <v>32</v>
      </c>
      <c r="P49" s="4" t="s">
        <v>33</v>
      </c>
      <c r="Q49" s="4">
        <v>0</v>
      </c>
      <c r="R49" s="7">
        <v>44828</v>
      </c>
      <c r="S49" s="6">
        <v>44833</v>
      </c>
      <c r="T49" s="4" t="s">
        <v>34</v>
      </c>
      <c r="U49" s="4">
        <v>1686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44828</v>
      </c>
      <c r="G50" s="6">
        <v>44830</v>
      </c>
      <c r="H50" s="4">
        <v>1</v>
      </c>
      <c r="I50" s="4">
        <v>2</v>
      </c>
      <c r="J50" s="4">
        <v>2</v>
      </c>
      <c r="K50" s="4" t="s">
        <v>30</v>
      </c>
      <c r="L50" s="4">
        <v>1444</v>
      </c>
      <c r="M50" s="4">
        <v>1444</v>
      </c>
      <c r="N50" s="4" t="s">
        <v>243</v>
      </c>
      <c r="O50" s="4" t="s">
        <v>32</v>
      </c>
      <c r="P50" s="4" t="s">
        <v>33</v>
      </c>
      <c r="Q50" s="4">
        <v>0</v>
      </c>
      <c r="R50" s="7">
        <v>44828</v>
      </c>
      <c r="S50" s="6">
        <v>44833</v>
      </c>
      <c r="T50" s="4" t="s">
        <v>34</v>
      </c>
      <c r="U50" s="4">
        <v>1444</v>
      </c>
      <c r="V50" s="4">
        <v>0</v>
      </c>
      <c r="W50" s="4">
        <v>0</v>
      </c>
      <c r="X50" s="4" t="s">
        <v>35</v>
      </c>
      <c r="Y50" s="4" t="s">
        <v>244</v>
      </c>
    </row>
    <row r="51" s="4" customFormat="1" spans="1:25">
      <c r="A51" s="4" t="s">
        <v>245</v>
      </c>
      <c r="B51" s="4" t="s">
        <v>26</v>
      </c>
      <c r="C51" s="4" t="s">
        <v>27</v>
      </c>
      <c r="D51" s="4" t="s">
        <v>246</v>
      </c>
      <c r="E51" s="4" t="s">
        <v>247</v>
      </c>
      <c r="F51" s="6">
        <v>44829</v>
      </c>
      <c r="G51" s="6">
        <v>44830</v>
      </c>
      <c r="H51" s="4">
        <v>1</v>
      </c>
      <c r="I51" s="4">
        <v>1</v>
      </c>
      <c r="J51" s="4">
        <v>1</v>
      </c>
      <c r="K51" s="4" t="s">
        <v>30</v>
      </c>
      <c r="L51" s="4">
        <v>179</v>
      </c>
      <c r="M51" s="4">
        <v>179</v>
      </c>
      <c r="N51" s="4" t="s">
        <v>248</v>
      </c>
      <c r="O51" s="4" t="s">
        <v>32</v>
      </c>
      <c r="P51" s="4" t="s">
        <v>33</v>
      </c>
      <c r="Q51" s="4">
        <v>0</v>
      </c>
      <c r="R51" s="7">
        <v>44828</v>
      </c>
      <c r="S51" s="6">
        <v>44833</v>
      </c>
      <c r="T51" s="4" t="s">
        <v>34</v>
      </c>
      <c r="U51" s="4">
        <v>179</v>
      </c>
      <c r="V51" s="4">
        <v>0</v>
      </c>
      <c r="W51" s="4">
        <v>0</v>
      </c>
      <c r="X51" s="4" t="s">
        <v>35</v>
      </c>
      <c r="Y51" s="4" t="s">
        <v>249</v>
      </c>
    </row>
    <row r="52" s="4" customFormat="1" spans="1:25">
      <c r="A52" s="4" t="s">
        <v>250</v>
      </c>
      <c r="B52" s="4" t="s">
        <v>26</v>
      </c>
      <c r="C52" s="4" t="s">
        <v>27</v>
      </c>
      <c r="D52" s="4" t="s">
        <v>227</v>
      </c>
      <c r="E52" s="4" t="s">
        <v>228</v>
      </c>
      <c r="F52" s="6">
        <v>44828</v>
      </c>
      <c r="G52" s="6">
        <v>44830</v>
      </c>
      <c r="H52" s="4">
        <v>1</v>
      </c>
      <c r="I52" s="4">
        <v>2</v>
      </c>
      <c r="J52" s="4">
        <v>2</v>
      </c>
      <c r="K52" s="4" t="s">
        <v>30</v>
      </c>
      <c r="L52" s="4">
        <v>956</v>
      </c>
      <c r="M52" s="4">
        <v>956</v>
      </c>
      <c r="N52" s="4" t="s">
        <v>251</v>
      </c>
      <c r="O52" s="4" t="s">
        <v>32</v>
      </c>
      <c r="P52" s="4" t="s">
        <v>33</v>
      </c>
      <c r="Q52" s="4">
        <v>0</v>
      </c>
      <c r="R52" s="7">
        <v>44828</v>
      </c>
      <c r="S52" s="6">
        <v>44833</v>
      </c>
      <c r="T52" s="4" t="s">
        <v>34</v>
      </c>
      <c r="U52" s="4">
        <v>956</v>
      </c>
      <c r="V52" s="4">
        <v>0</v>
      </c>
      <c r="W52" s="4">
        <v>0</v>
      </c>
      <c r="X52" s="4" t="s">
        <v>35</v>
      </c>
      <c r="Y52" s="4" t="s">
        <v>252</v>
      </c>
    </row>
    <row r="53" s="4" customFormat="1" spans="1:25">
      <c r="A53" s="4" t="s">
        <v>253</v>
      </c>
      <c r="B53" s="4" t="s">
        <v>26</v>
      </c>
      <c r="C53" s="4" t="s">
        <v>27</v>
      </c>
      <c r="D53" s="4" t="s">
        <v>254</v>
      </c>
      <c r="E53" s="4" t="s">
        <v>255</v>
      </c>
      <c r="F53" s="6">
        <v>44828</v>
      </c>
      <c r="G53" s="6">
        <v>44830</v>
      </c>
      <c r="H53" s="4">
        <v>1</v>
      </c>
      <c r="I53" s="4">
        <v>2</v>
      </c>
      <c r="J53" s="4">
        <v>2</v>
      </c>
      <c r="K53" s="4" t="s">
        <v>30</v>
      </c>
      <c r="L53" s="4">
        <v>524</v>
      </c>
      <c r="M53" s="4">
        <v>524</v>
      </c>
      <c r="N53" s="4" t="s">
        <v>256</v>
      </c>
      <c r="O53" s="4" t="s">
        <v>32</v>
      </c>
      <c r="P53" s="4" t="s">
        <v>33</v>
      </c>
      <c r="Q53" s="4">
        <v>0</v>
      </c>
      <c r="R53" s="7">
        <v>44828</v>
      </c>
      <c r="S53" s="6">
        <v>44833</v>
      </c>
      <c r="T53" s="4" t="s">
        <v>34</v>
      </c>
      <c r="U53" s="4">
        <v>524</v>
      </c>
      <c r="V53" s="4">
        <v>0</v>
      </c>
      <c r="W53" s="4">
        <v>0</v>
      </c>
      <c r="X53" s="4" t="s">
        <v>35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260</v>
      </c>
      <c r="F54" s="6">
        <v>44829</v>
      </c>
      <c r="G54" s="6">
        <v>44830</v>
      </c>
      <c r="H54" s="4">
        <v>1</v>
      </c>
      <c r="I54" s="4">
        <v>1</v>
      </c>
      <c r="J54" s="4">
        <v>1</v>
      </c>
      <c r="K54" s="4" t="s">
        <v>30</v>
      </c>
      <c r="L54" s="4">
        <v>754</v>
      </c>
      <c r="M54" s="4">
        <v>754</v>
      </c>
      <c r="N54" s="4" t="s">
        <v>261</v>
      </c>
      <c r="O54" s="4" t="s">
        <v>32</v>
      </c>
      <c r="P54" s="4" t="s">
        <v>33</v>
      </c>
      <c r="Q54" s="4">
        <v>0</v>
      </c>
      <c r="R54" s="7">
        <v>44828</v>
      </c>
      <c r="S54" s="6">
        <v>44833</v>
      </c>
      <c r="T54" s="4" t="s">
        <v>34</v>
      </c>
      <c r="U54" s="4">
        <v>754</v>
      </c>
      <c r="V54" s="4">
        <v>0</v>
      </c>
      <c r="W54" s="4">
        <v>0</v>
      </c>
      <c r="X54" s="4" t="s">
        <v>35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264</v>
      </c>
      <c r="E55" s="4" t="s">
        <v>265</v>
      </c>
      <c r="F55" s="6">
        <v>44828</v>
      </c>
      <c r="G55" s="6">
        <v>44830</v>
      </c>
      <c r="H55" s="4">
        <v>1</v>
      </c>
      <c r="I55" s="4">
        <v>2</v>
      </c>
      <c r="J55" s="4">
        <v>2</v>
      </c>
      <c r="K55" s="4" t="s">
        <v>30</v>
      </c>
      <c r="L55" s="4">
        <v>664</v>
      </c>
      <c r="M55" s="4">
        <v>664</v>
      </c>
      <c r="N55" s="4" t="s">
        <v>266</v>
      </c>
      <c r="O55" s="4" t="s">
        <v>32</v>
      </c>
      <c r="P55" s="4" t="s">
        <v>33</v>
      </c>
      <c r="Q55" s="4">
        <v>0</v>
      </c>
      <c r="R55" s="7">
        <v>44828</v>
      </c>
      <c r="S55" s="6">
        <v>44833</v>
      </c>
      <c r="T55" s="4" t="s">
        <v>34</v>
      </c>
      <c r="U55" s="4">
        <v>664</v>
      </c>
      <c r="V55" s="4">
        <v>0</v>
      </c>
      <c r="W55" s="4">
        <v>0</v>
      </c>
      <c r="X55" s="4" t="s">
        <v>35</v>
      </c>
      <c r="Y55" s="4" t="s">
        <v>267</v>
      </c>
    </row>
    <row r="56" s="4" customFormat="1" spans="1:25">
      <c r="A56" s="4" t="s">
        <v>268</v>
      </c>
      <c r="B56" s="4" t="s">
        <v>26</v>
      </c>
      <c r="C56" s="4" t="s">
        <v>27</v>
      </c>
      <c r="D56" s="4" t="s">
        <v>269</v>
      </c>
      <c r="E56" s="4" t="s">
        <v>270</v>
      </c>
      <c r="F56" s="6">
        <v>44828</v>
      </c>
      <c r="G56" s="6">
        <v>44830</v>
      </c>
      <c r="H56" s="4">
        <v>1</v>
      </c>
      <c r="I56" s="4">
        <v>2</v>
      </c>
      <c r="J56" s="4">
        <v>2</v>
      </c>
      <c r="K56" s="4" t="s">
        <v>30</v>
      </c>
      <c r="L56" s="4">
        <v>3296</v>
      </c>
      <c r="M56" s="4">
        <v>3296</v>
      </c>
      <c r="N56" s="4" t="s">
        <v>271</v>
      </c>
      <c r="O56" s="4" t="s">
        <v>32</v>
      </c>
      <c r="P56" s="4" t="s">
        <v>33</v>
      </c>
      <c r="Q56" s="4">
        <v>0</v>
      </c>
      <c r="R56" s="7">
        <v>44828</v>
      </c>
      <c r="S56" s="6">
        <v>44833</v>
      </c>
      <c r="T56" s="4" t="s">
        <v>34</v>
      </c>
      <c r="U56" s="4">
        <v>3296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272</v>
      </c>
      <c r="B57" s="4" t="s">
        <v>26</v>
      </c>
      <c r="C57" s="4" t="s">
        <v>27</v>
      </c>
      <c r="D57" s="4" t="s">
        <v>273</v>
      </c>
      <c r="E57" s="4" t="s">
        <v>274</v>
      </c>
      <c r="F57" s="6">
        <v>44829</v>
      </c>
      <c r="G57" s="6">
        <v>44830</v>
      </c>
      <c r="H57" s="4">
        <v>1</v>
      </c>
      <c r="I57" s="4">
        <v>1</v>
      </c>
      <c r="J57" s="4">
        <v>1</v>
      </c>
      <c r="K57" s="4" t="s">
        <v>30</v>
      </c>
      <c r="L57" s="4">
        <v>483</v>
      </c>
      <c r="M57" s="4">
        <v>483</v>
      </c>
      <c r="N57" s="4" t="s">
        <v>275</v>
      </c>
      <c r="O57" s="4" t="s">
        <v>32</v>
      </c>
      <c r="P57" s="4" t="s">
        <v>33</v>
      </c>
      <c r="Q57" s="4">
        <v>0</v>
      </c>
      <c r="R57" s="7">
        <v>44828</v>
      </c>
      <c r="S57" s="6">
        <v>44833</v>
      </c>
      <c r="T57" s="4" t="s">
        <v>34</v>
      </c>
      <c r="U57" s="4">
        <v>483</v>
      </c>
      <c r="V57" s="4">
        <v>0</v>
      </c>
      <c r="W57" s="4">
        <v>0</v>
      </c>
      <c r="X57" s="4" t="s">
        <v>35</v>
      </c>
      <c r="Y57" s="4" t="s">
        <v>276</v>
      </c>
    </row>
    <row r="58" s="4" customFormat="1" spans="1:25">
      <c r="A58" s="4" t="s">
        <v>277</v>
      </c>
      <c r="B58" s="4" t="s">
        <v>26</v>
      </c>
      <c r="C58" s="4" t="s">
        <v>27</v>
      </c>
      <c r="D58" s="4" t="s">
        <v>278</v>
      </c>
      <c r="E58" s="4" t="s">
        <v>279</v>
      </c>
      <c r="F58" s="6">
        <v>44829</v>
      </c>
      <c r="G58" s="6">
        <v>44830</v>
      </c>
      <c r="H58" s="4">
        <v>2</v>
      </c>
      <c r="I58" s="4">
        <v>1</v>
      </c>
      <c r="J58" s="4">
        <v>2</v>
      </c>
      <c r="K58" s="4" t="s">
        <v>30</v>
      </c>
      <c r="L58" s="4">
        <v>1136</v>
      </c>
      <c r="M58" s="4">
        <v>1136</v>
      </c>
      <c r="N58" s="4" t="s">
        <v>280</v>
      </c>
      <c r="O58" s="4" t="s">
        <v>32</v>
      </c>
      <c r="P58" s="4" t="s">
        <v>33</v>
      </c>
      <c r="Q58" s="4">
        <v>0</v>
      </c>
      <c r="R58" s="7">
        <v>44828</v>
      </c>
      <c r="S58" s="6">
        <v>44833</v>
      </c>
      <c r="T58" s="4" t="s">
        <v>34</v>
      </c>
      <c r="U58" s="4">
        <v>1136</v>
      </c>
      <c r="V58" s="4">
        <v>0</v>
      </c>
      <c r="W58" s="4">
        <v>0</v>
      </c>
      <c r="X58" s="4" t="s">
        <v>35</v>
      </c>
      <c r="Y58" s="4" t="s">
        <v>281</v>
      </c>
    </row>
    <row r="59" s="4" customFormat="1" spans="1:25">
      <c r="A59" s="4" t="s">
        <v>282</v>
      </c>
      <c r="B59" s="4" t="s">
        <v>26</v>
      </c>
      <c r="C59" s="4" t="s">
        <v>27</v>
      </c>
      <c r="D59" s="4" t="s">
        <v>283</v>
      </c>
      <c r="E59" s="4" t="s">
        <v>284</v>
      </c>
      <c r="F59" s="6">
        <v>44829</v>
      </c>
      <c r="G59" s="6">
        <v>44830</v>
      </c>
      <c r="H59" s="4">
        <v>1</v>
      </c>
      <c r="I59" s="4">
        <v>1</v>
      </c>
      <c r="J59" s="4">
        <v>1</v>
      </c>
      <c r="K59" s="4" t="s">
        <v>30</v>
      </c>
      <c r="L59" s="4">
        <v>652</v>
      </c>
      <c r="M59" s="4">
        <v>652</v>
      </c>
      <c r="N59" s="4" t="s">
        <v>285</v>
      </c>
      <c r="O59" s="4" t="s">
        <v>32</v>
      </c>
      <c r="P59" s="4" t="s">
        <v>33</v>
      </c>
      <c r="Q59" s="4">
        <v>0</v>
      </c>
      <c r="R59" s="7">
        <v>44829</v>
      </c>
      <c r="S59" s="6">
        <v>44833</v>
      </c>
      <c r="T59" s="4" t="s">
        <v>34</v>
      </c>
      <c r="U59" s="4">
        <v>652</v>
      </c>
      <c r="V59" s="4">
        <v>0</v>
      </c>
      <c r="W59" s="4">
        <v>0</v>
      </c>
      <c r="X59" s="4" t="s">
        <v>286</v>
      </c>
      <c r="Y59" s="4" t="s">
        <v>287</v>
      </c>
    </row>
    <row r="60" s="4" customFormat="1" spans="1:25">
      <c r="A60" s="4" t="s">
        <v>288</v>
      </c>
      <c r="B60" s="4" t="s">
        <v>26</v>
      </c>
      <c r="C60" s="4" t="s">
        <v>27</v>
      </c>
      <c r="D60" s="4" t="s">
        <v>289</v>
      </c>
      <c r="E60" s="4" t="s">
        <v>290</v>
      </c>
      <c r="F60" s="6">
        <v>44829</v>
      </c>
      <c r="G60" s="6">
        <v>44830</v>
      </c>
      <c r="H60" s="4">
        <v>1</v>
      </c>
      <c r="I60" s="4">
        <v>1</v>
      </c>
      <c r="J60" s="4">
        <v>1</v>
      </c>
      <c r="K60" s="4" t="s">
        <v>30</v>
      </c>
      <c r="L60" s="4">
        <v>572</v>
      </c>
      <c r="M60" s="4">
        <v>572</v>
      </c>
      <c r="N60" s="4" t="s">
        <v>291</v>
      </c>
      <c r="O60" s="4" t="s">
        <v>32</v>
      </c>
      <c r="P60" s="4" t="s">
        <v>33</v>
      </c>
      <c r="Q60" s="4">
        <v>0</v>
      </c>
      <c r="R60" s="7">
        <v>44829</v>
      </c>
      <c r="S60" s="6">
        <v>44833</v>
      </c>
      <c r="T60" s="4" t="s">
        <v>34</v>
      </c>
      <c r="U60" s="4">
        <v>572</v>
      </c>
      <c r="V60" s="4">
        <v>0</v>
      </c>
      <c r="W60" s="4">
        <v>0</v>
      </c>
      <c r="X60" s="4" t="s">
        <v>292</v>
      </c>
      <c r="Y60" s="4" t="s">
        <v>293</v>
      </c>
    </row>
    <row r="61" s="4" customFormat="1" spans="1:25">
      <c r="A61" s="4" t="s">
        <v>294</v>
      </c>
      <c r="B61" s="4" t="s">
        <v>26</v>
      </c>
      <c r="C61" s="4" t="s">
        <v>27</v>
      </c>
      <c r="D61" s="4" t="s">
        <v>295</v>
      </c>
      <c r="E61" s="4" t="s">
        <v>296</v>
      </c>
      <c r="F61" s="6">
        <v>44829</v>
      </c>
      <c r="G61" s="6">
        <v>44830</v>
      </c>
      <c r="H61" s="4">
        <v>1</v>
      </c>
      <c r="I61" s="4">
        <v>1</v>
      </c>
      <c r="J61" s="4">
        <v>1</v>
      </c>
      <c r="K61" s="4" t="s">
        <v>30</v>
      </c>
      <c r="L61" s="4">
        <v>482</v>
      </c>
      <c r="M61" s="4">
        <v>482</v>
      </c>
      <c r="N61" s="4" t="s">
        <v>297</v>
      </c>
      <c r="O61" s="4" t="s">
        <v>32</v>
      </c>
      <c r="P61" s="4" t="s">
        <v>33</v>
      </c>
      <c r="Q61" s="4">
        <v>0</v>
      </c>
      <c r="R61" s="7">
        <v>44829</v>
      </c>
      <c r="S61" s="6">
        <v>44833</v>
      </c>
      <c r="T61" s="4" t="s">
        <v>34</v>
      </c>
      <c r="U61" s="4">
        <v>482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298</v>
      </c>
      <c r="B62" s="4" t="s">
        <v>26</v>
      </c>
      <c r="C62" s="4" t="s">
        <v>27</v>
      </c>
      <c r="D62" s="4" t="s">
        <v>299</v>
      </c>
      <c r="E62" s="4" t="s">
        <v>300</v>
      </c>
      <c r="F62" s="6">
        <v>44829</v>
      </c>
      <c r="G62" s="6">
        <v>44830</v>
      </c>
      <c r="H62" s="4">
        <v>1</v>
      </c>
      <c r="I62" s="4">
        <v>1</v>
      </c>
      <c r="J62" s="4">
        <v>1</v>
      </c>
      <c r="K62" s="4" t="s">
        <v>30</v>
      </c>
      <c r="L62" s="4">
        <v>844</v>
      </c>
      <c r="M62" s="4">
        <v>844</v>
      </c>
      <c r="N62" s="4" t="s">
        <v>301</v>
      </c>
      <c r="O62" s="4" t="s">
        <v>32</v>
      </c>
      <c r="P62" s="4" t="s">
        <v>33</v>
      </c>
      <c r="Q62" s="4">
        <v>0</v>
      </c>
      <c r="R62" s="7">
        <v>44829</v>
      </c>
      <c r="S62" s="6">
        <v>44833</v>
      </c>
      <c r="T62" s="4" t="s">
        <v>34</v>
      </c>
      <c r="U62" s="4">
        <v>844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298</v>
      </c>
      <c r="B63" s="4" t="s">
        <v>26</v>
      </c>
      <c r="C63" s="4" t="s">
        <v>162</v>
      </c>
      <c r="D63" s="4" t="s">
        <v>299</v>
      </c>
      <c r="E63" s="4" t="s">
        <v>300</v>
      </c>
      <c r="F63" s="6">
        <v>44829</v>
      </c>
      <c r="G63" s="6">
        <v>44830</v>
      </c>
      <c r="H63" s="4">
        <v>1</v>
      </c>
      <c r="I63" s="4">
        <v>1</v>
      </c>
      <c r="J63" s="4">
        <v>1</v>
      </c>
      <c r="K63" s="4" t="s">
        <v>30</v>
      </c>
      <c r="L63" s="4">
        <v>-844</v>
      </c>
      <c r="M63" s="4">
        <v>-844</v>
      </c>
      <c r="N63" s="4" t="s">
        <v>301</v>
      </c>
      <c r="O63" s="4" t="s">
        <v>32</v>
      </c>
      <c r="P63" s="4" t="s">
        <v>33</v>
      </c>
      <c r="Q63" s="4">
        <v>0</v>
      </c>
      <c r="R63" s="7">
        <v>44829</v>
      </c>
      <c r="S63" s="6">
        <v>44833</v>
      </c>
      <c r="T63" s="4" t="s">
        <v>34</v>
      </c>
      <c r="U63" s="4">
        <v>-844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302</v>
      </c>
      <c r="B64" s="4" t="s">
        <v>26</v>
      </c>
      <c r="C64" s="4" t="s">
        <v>27</v>
      </c>
      <c r="D64" s="4" t="s">
        <v>303</v>
      </c>
      <c r="E64" s="4" t="s">
        <v>304</v>
      </c>
      <c r="F64" s="6">
        <v>44829</v>
      </c>
      <c r="G64" s="6">
        <v>44830</v>
      </c>
      <c r="H64" s="4">
        <v>1</v>
      </c>
      <c r="I64" s="4">
        <v>1</v>
      </c>
      <c r="J64" s="4">
        <v>1</v>
      </c>
      <c r="K64" s="4" t="s">
        <v>30</v>
      </c>
      <c r="L64" s="4">
        <v>573</v>
      </c>
      <c r="M64" s="4">
        <v>573</v>
      </c>
      <c r="N64" s="4" t="s">
        <v>305</v>
      </c>
      <c r="O64" s="4" t="s">
        <v>32</v>
      </c>
      <c r="P64" s="4" t="s">
        <v>33</v>
      </c>
      <c r="Q64" s="4">
        <v>0</v>
      </c>
      <c r="R64" s="7">
        <v>44829</v>
      </c>
      <c r="S64" s="6">
        <v>44833</v>
      </c>
      <c r="T64" s="4" t="s">
        <v>34</v>
      </c>
      <c r="U64" s="4">
        <v>573</v>
      </c>
      <c r="V64" s="4">
        <v>0</v>
      </c>
      <c r="W64" s="4">
        <v>0</v>
      </c>
      <c r="X64" s="4" t="s">
        <v>35</v>
      </c>
      <c r="Y64" s="4" t="s">
        <v>306</v>
      </c>
    </row>
    <row r="65" s="4" customFormat="1" spans="1:25">
      <c r="A65" s="4" t="s">
        <v>307</v>
      </c>
      <c r="B65" s="4" t="s">
        <v>26</v>
      </c>
      <c r="C65" s="4" t="s">
        <v>27</v>
      </c>
      <c r="D65" s="4" t="s">
        <v>308</v>
      </c>
      <c r="E65" s="4" t="s">
        <v>309</v>
      </c>
      <c r="F65" s="6">
        <v>44829</v>
      </c>
      <c r="G65" s="6">
        <v>44830</v>
      </c>
      <c r="H65" s="4">
        <v>1</v>
      </c>
      <c r="I65" s="4">
        <v>1</v>
      </c>
      <c r="J65" s="4">
        <v>1</v>
      </c>
      <c r="K65" s="4" t="s">
        <v>30</v>
      </c>
      <c r="L65" s="4">
        <v>368</v>
      </c>
      <c r="M65" s="4">
        <v>368</v>
      </c>
      <c r="N65" s="4" t="s">
        <v>310</v>
      </c>
      <c r="O65" s="4" t="s">
        <v>32</v>
      </c>
      <c r="P65" s="4" t="s">
        <v>33</v>
      </c>
      <c r="Q65" s="4">
        <v>0</v>
      </c>
      <c r="R65" s="7">
        <v>44829</v>
      </c>
      <c r="S65" s="6">
        <v>44833</v>
      </c>
      <c r="T65" s="4" t="s">
        <v>34</v>
      </c>
      <c r="U65" s="4">
        <v>368</v>
      </c>
      <c r="V65" s="4">
        <v>0</v>
      </c>
      <c r="W65" s="4">
        <v>0</v>
      </c>
      <c r="X65" s="4" t="s">
        <v>35</v>
      </c>
      <c r="Y65" s="4" t="s">
        <v>311</v>
      </c>
    </row>
    <row r="66" s="4" customFormat="1" spans="1:28">
      <c r="A66" s="4" t="s">
        <v>312</v>
      </c>
      <c r="B66" s="4" t="s">
        <v>26</v>
      </c>
      <c r="C66" s="4" t="s">
        <v>27</v>
      </c>
      <c r="D66" s="4" t="s">
        <v>227</v>
      </c>
      <c r="E66" s="4" t="s">
        <v>313</v>
      </c>
      <c r="F66" s="6">
        <v>44829</v>
      </c>
      <c r="G66" s="6">
        <v>44830</v>
      </c>
      <c r="H66" s="4">
        <v>4</v>
      </c>
      <c r="I66" s="4">
        <v>1</v>
      </c>
      <c r="J66" s="4">
        <v>4</v>
      </c>
      <c r="K66" s="4" t="s">
        <v>30</v>
      </c>
      <c r="L66" s="4">
        <v>2220</v>
      </c>
      <c r="M66" s="4">
        <v>2220</v>
      </c>
      <c r="N66" s="4" t="s">
        <v>314</v>
      </c>
      <c r="O66" s="4" t="s">
        <v>32</v>
      </c>
      <c r="P66" s="4" t="s">
        <v>33</v>
      </c>
      <c r="Q66" s="4">
        <v>0</v>
      </c>
      <c r="R66" s="7">
        <v>44829</v>
      </c>
      <c r="S66" s="6">
        <v>44833</v>
      </c>
      <c r="T66" s="4" t="s">
        <v>34</v>
      </c>
      <c r="U66" s="4">
        <v>2220</v>
      </c>
      <c r="V66" s="4">
        <v>0</v>
      </c>
      <c r="W66" s="4">
        <v>0</v>
      </c>
      <c r="X66" s="4" t="s">
        <v>315</v>
      </c>
      <c r="Y66" s="4">
        <v>486078</v>
      </c>
      <c r="Z66" s="4">
        <v>104114</v>
      </c>
      <c r="AA66" s="4">
        <v>127026</v>
      </c>
      <c r="AB66" s="4" t="s">
        <v>316</v>
      </c>
    </row>
    <row r="67" s="4" customFormat="1" spans="1:25">
      <c r="A67" s="4" t="s">
        <v>317</v>
      </c>
      <c r="B67" s="4" t="s">
        <v>26</v>
      </c>
      <c r="C67" s="4" t="s">
        <v>27</v>
      </c>
      <c r="D67" s="4" t="s">
        <v>259</v>
      </c>
      <c r="E67" s="4" t="s">
        <v>318</v>
      </c>
      <c r="F67" s="6">
        <v>44829</v>
      </c>
      <c r="G67" s="6">
        <v>44830</v>
      </c>
      <c r="H67" s="4">
        <v>1</v>
      </c>
      <c r="I67" s="4">
        <v>1</v>
      </c>
      <c r="J67" s="4">
        <v>1</v>
      </c>
      <c r="K67" s="4" t="s">
        <v>30</v>
      </c>
      <c r="L67" s="4">
        <v>754</v>
      </c>
      <c r="M67" s="4">
        <v>754</v>
      </c>
      <c r="N67" s="4" t="s">
        <v>319</v>
      </c>
      <c r="O67" s="4" t="s">
        <v>32</v>
      </c>
      <c r="P67" s="4" t="s">
        <v>33</v>
      </c>
      <c r="Q67" s="4">
        <v>0</v>
      </c>
      <c r="R67" s="7">
        <v>44829</v>
      </c>
      <c r="S67" s="6">
        <v>44833</v>
      </c>
      <c r="T67" s="4" t="s">
        <v>34</v>
      </c>
      <c r="U67" s="4">
        <v>754</v>
      </c>
      <c r="V67" s="4">
        <v>0</v>
      </c>
      <c r="W67" s="4">
        <v>0</v>
      </c>
      <c r="X67" s="4" t="s">
        <v>35</v>
      </c>
      <c r="Y67" s="4" t="s">
        <v>320</v>
      </c>
    </row>
    <row r="68" s="4" customFormat="1" spans="1:25">
      <c r="A68" s="4" t="s">
        <v>321</v>
      </c>
      <c r="B68" s="4" t="s">
        <v>26</v>
      </c>
      <c r="C68" s="4" t="s">
        <v>27</v>
      </c>
      <c r="D68" s="4" t="s">
        <v>322</v>
      </c>
      <c r="E68" s="4" t="s">
        <v>323</v>
      </c>
      <c r="F68" s="6">
        <v>44829</v>
      </c>
      <c r="G68" s="6">
        <v>44830</v>
      </c>
      <c r="H68" s="4">
        <v>1</v>
      </c>
      <c r="I68" s="4">
        <v>1</v>
      </c>
      <c r="J68" s="4">
        <v>1</v>
      </c>
      <c r="K68" s="4" t="s">
        <v>30</v>
      </c>
      <c r="L68" s="4">
        <v>189</v>
      </c>
      <c r="M68" s="4">
        <v>189</v>
      </c>
      <c r="N68" s="4" t="s">
        <v>324</v>
      </c>
      <c r="O68" s="4" t="s">
        <v>32</v>
      </c>
      <c r="P68" s="4" t="s">
        <v>33</v>
      </c>
      <c r="Q68" s="4">
        <v>0</v>
      </c>
      <c r="R68" s="7">
        <v>44829</v>
      </c>
      <c r="S68" s="6">
        <v>44833</v>
      </c>
      <c r="T68" s="4" t="s">
        <v>34</v>
      </c>
      <c r="U68" s="4">
        <v>189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325</v>
      </c>
      <c r="B69" s="4" t="s">
        <v>26</v>
      </c>
      <c r="C69" s="4" t="s">
        <v>27</v>
      </c>
      <c r="D69" s="4" t="s">
        <v>326</v>
      </c>
      <c r="E69" s="4" t="s">
        <v>327</v>
      </c>
      <c r="F69" s="6">
        <v>44829</v>
      </c>
      <c r="G69" s="6">
        <v>44830</v>
      </c>
      <c r="H69" s="4">
        <v>1</v>
      </c>
      <c r="I69" s="4">
        <v>1</v>
      </c>
      <c r="J69" s="4">
        <v>1</v>
      </c>
      <c r="K69" s="4" t="s">
        <v>30</v>
      </c>
      <c r="L69" s="4">
        <v>428</v>
      </c>
      <c r="M69" s="4">
        <v>428</v>
      </c>
      <c r="N69" s="4" t="s">
        <v>328</v>
      </c>
      <c r="O69" s="4" t="s">
        <v>32</v>
      </c>
      <c r="P69" s="4" t="s">
        <v>33</v>
      </c>
      <c r="Q69" s="4">
        <v>0</v>
      </c>
      <c r="R69" s="7">
        <v>44829</v>
      </c>
      <c r="S69" s="6">
        <v>44833</v>
      </c>
      <c r="T69" s="4" t="s">
        <v>34</v>
      </c>
      <c r="U69" s="4">
        <v>428</v>
      </c>
      <c r="V69" s="4">
        <v>0</v>
      </c>
      <c r="W69" s="4">
        <v>0</v>
      </c>
      <c r="X69" s="4" t="s">
        <v>329</v>
      </c>
      <c r="Y69" s="4" t="s">
        <v>35</v>
      </c>
    </row>
    <row r="70" s="4" customFormat="1" spans="1:25">
      <c r="A70" s="4" t="s">
        <v>330</v>
      </c>
      <c r="B70" s="4" t="s">
        <v>26</v>
      </c>
      <c r="C70" s="4" t="s">
        <v>27</v>
      </c>
      <c r="D70" s="4" t="s">
        <v>331</v>
      </c>
      <c r="E70" s="4" t="s">
        <v>332</v>
      </c>
      <c r="F70" s="6">
        <v>44829</v>
      </c>
      <c r="G70" s="6">
        <v>44830</v>
      </c>
      <c r="H70" s="4">
        <v>1</v>
      </c>
      <c r="I70" s="4">
        <v>1</v>
      </c>
      <c r="J70" s="4">
        <v>1</v>
      </c>
      <c r="K70" s="4" t="s">
        <v>30</v>
      </c>
      <c r="L70" s="4">
        <v>1863</v>
      </c>
      <c r="M70" s="4">
        <v>1863</v>
      </c>
      <c r="N70" s="4" t="s">
        <v>333</v>
      </c>
      <c r="O70" s="4" t="s">
        <v>32</v>
      </c>
      <c r="P70" s="4" t="s">
        <v>33</v>
      </c>
      <c r="Q70" s="4">
        <v>0</v>
      </c>
      <c r="R70" s="7">
        <v>44829</v>
      </c>
      <c r="S70" s="6">
        <v>44833</v>
      </c>
      <c r="T70" s="4" t="s">
        <v>34</v>
      </c>
      <c r="U70" s="4">
        <v>1863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334</v>
      </c>
      <c r="B71" s="4" t="s">
        <v>26</v>
      </c>
      <c r="C71" s="4" t="s">
        <v>27</v>
      </c>
      <c r="D71" s="4" t="s">
        <v>335</v>
      </c>
      <c r="E71" s="4" t="s">
        <v>336</v>
      </c>
      <c r="F71" s="6">
        <v>44829</v>
      </c>
      <c r="G71" s="6">
        <v>44830</v>
      </c>
      <c r="H71" s="4">
        <v>1</v>
      </c>
      <c r="I71" s="4">
        <v>1</v>
      </c>
      <c r="J71" s="4">
        <v>1</v>
      </c>
      <c r="K71" s="4" t="s">
        <v>30</v>
      </c>
      <c r="L71" s="4">
        <v>117</v>
      </c>
      <c r="M71" s="4">
        <v>117</v>
      </c>
      <c r="N71" s="4" t="s">
        <v>337</v>
      </c>
      <c r="O71" s="4" t="s">
        <v>32</v>
      </c>
      <c r="P71" s="4" t="s">
        <v>33</v>
      </c>
      <c r="Q71" s="4">
        <v>0</v>
      </c>
      <c r="R71" s="7">
        <v>44829</v>
      </c>
      <c r="S71" s="6">
        <v>44833</v>
      </c>
      <c r="T71" s="4" t="s">
        <v>34</v>
      </c>
      <c r="U71" s="4">
        <v>117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338</v>
      </c>
      <c r="B72" s="4" t="s">
        <v>26</v>
      </c>
      <c r="C72" s="4" t="s">
        <v>27</v>
      </c>
      <c r="D72" s="4" t="s">
        <v>339</v>
      </c>
      <c r="E72" s="4" t="s">
        <v>233</v>
      </c>
      <c r="F72" s="6">
        <v>44829</v>
      </c>
      <c r="G72" s="6">
        <v>44830</v>
      </c>
      <c r="H72" s="4">
        <v>1</v>
      </c>
      <c r="I72" s="4">
        <v>1</v>
      </c>
      <c r="J72" s="4">
        <v>1</v>
      </c>
      <c r="K72" s="4" t="s">
        <v>30</v>
      </c>
      <c r="L72" s="4">
        <v>2181</v>
      </c>
      <c r="M72" s="4">
        <v>2181</v>
      </c>
      <c r="N72" s="4" t="s">
        <v>340</v>
      </c>
      <c r="O72" s="4" t="s">
        <v>32</v>
      </c>
      <c r="P72" s="4" t="s">
        <v>33</v>
      </c>
      <c r="Q72" s="4">
        <v>0</v>
      </c>
      <c r="R72" s="7">
        <v>44829</v>
      </c>
      <c r="S72" s="6">
        <v>44833</v>
      </c>
      <c r="T72" s="4" t="s">
        <v>34</v>
      </c>
      <c r="U72" s="4">
        <v>2181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341</v>
      </c>
      <c r="B73" s="4" t="s">
        <v>26</v>
      </c>
      <c r="C73" s="4" t="s">
        <v>27</v>
      </c>
      <c r="D73" s="4" t="s">
        <v>342</v>
      </c>
      <c r="E73" s="4" t="s">
        <v>242</v>
      </c>
      <c r="F73" s="6">
        <v>44829</v>
      </c>
      <c r="G73" s="6">
        <v>44830</v>
      </c>
      <c r="H73" s="4">
        <v>1</v>
      </c>
      <c r="I73" s="4">
        <v>1</v>
      </c>
      <c r="J73" s="4">
        <v>1</v>
      </c>
      <c r="K73" s="4" t="s">
        <v>30</v>
      </c>
      <c r="L73" s="4">
        <v>846</v>
      </c>
      <c r="M73" s="4">
        <v>846</v>
      </c>
      <c r="N73" s="4" t="s">
        <v>343</v>
      </c>
      <c r="O73" s="4" t="s">
        <v>32</v>
      </c>
      <c r="P73" s="4" t="s">
        <v>33</v>
      </c>
      <c r="Q73" s="4">
        <v>0</v>
      </c>
      <c r="R73" s="7">
        <v>44829</v>
      </c>
      <c r="S73" s="6">
        <v>44833</v>
      </c>
      <c r="T73" s="4" t="s">
        <v>34</v>
      </c>
      <c r="U73" s="4">
        <v>846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344</v>
      </c>
      <c r="B74" s="4" t="s">
        <v>26</v>
      </c>
      <c r="C74" s="4" t="s">
        <v>27</v>
      </c>
      <c r="D74" s="4" t="s">
        <v>345</v>
      </c>
      <c r="E74" s="4" t="s">
        <v>255</v>
      </c>
      <c r="F74" s="6">
        <v>44829</v>
      </c>
      <c r="G74" s="6">
        <v>44830</v>
      </c>
      <c r="H74" s="4">
        <v>1</v>
      </c>
      <c r="I74" s="4">
        <v>1</v>
      </c>
      <c r="J74" s="4">
        <v>1</v>
      </c>
      <c r="K74" s="4" t="s">
        <v>30</v>
      </c>
      <c r="L74" s="4">
        <v>157</v>
      </c>
      <c r="M74" s="4">
        <v>157</v>
      </c>
      <c r="N74" s="4" t="s">
        <v>346</v>
      </c>
      <c r="O74" s="4" t="s">
        <v>32</v>
      </c>
      <c r="P74" s="4" t="s">
        <v>33</v>
      </c>
      <c r="Q74" s="4">
        <v>0</v>
      </c>
      <c r="R74" s="7">
        <v>44829</v>
      </c>
      <c r="S74" s="6">
        <v>44833</v>
      </c>
      <c r="T74" s="4" t="s">
        <v>34</v>
      </c>
      <c r="U74" s="4">
        <v>157</v>
      </c>
      <c r="V74" s="4">
        <v>0</v>
      </c>
      <c r="W74" s="4">
        <v>0</v>
      </c>
      <c r="X74" s="4" t="s">
        <v>35</v>
      </c>
      <c r="Y74" s="4" t="s">
        <v>347</v>
      </c>
    </row>
    <row r="75" s="4" customFormat="1" spans="1:25">
      <c r="A75" s="4" t="s">
        <v>348</v>
      </c>
      <c r="B75" s="4" t="s">
        <v>26</v>
      </c>
      <c r="C75" s="4" t="s">
        <v>27</v>
      </c>
      <c r="D75" s="4" t="s">
        <v>349</v>
      </c>
      <c r="E75" s="4" t="s">
        <v>350</v>
      </c>
      <c r="F75" s="6">
        <v>44829</v>
      </c>
      <c r="G75" s="6">
        <v>44830</v>
      </c>
      <c r="H75" s="4">
        <v>1</v>
      </c>
      <c r="I75" s="4">
        <v>1</v>
      </c>
      <c r="J75" s="4">
        <v>1</v>
      </c>
      <c r="K75" s="4" t="s">
        <v>30</v>
      </c>
      <c r="L75" s="4">
        <v>884</v>
      </c>
      <c r="M75" s="4">
        <v>884</v>
      </c>
      <c r="N75" s="4" t="s">
        <v>351</v>
      </c>
      <c r="O75" s="4" t="s">
        <v>32</v>
      </c>
      <c r="P75" s="4" t="s">
        <v>33</v>
      </c>
      <c r="Q75" s="4">
        <v>0</v>
      </c>
      <c r="R75" s="7">
        <v>44829</v>
      </c>
      <c r="S75" s="6">
        <v>44833</v>
      </c>
      <c r="T75" s="4" t="s">
        <v>34</v>
      </c>
      <c r="U75" s="4">
        <v>884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151</v>
      </c>
      <c r="B76" s="4" t="s">
        <v>26</v>
      </c>
      <c r="C76" s="4" t="s">
        <v>162</v>
      </c>
      <c r="D76" s="4" t="s">
        <v>152</v>
      </c>
      <c r="E76" s="4" t="s">
        <v>153</v>
      </c>
      <c r="F76" s="6">
        <v>44829</v>
      </c>
      <c r="G76" s="6">
        <v>44830</v>
      </c>
      <c r="H76" s="4">
        <v>1</v>
      </c>
      <c r="I76" s="4">
        <v>1</v>
      </c>
      <c r="J76" s="4">
        <v>1</v>
      </c>
      <c r="K76" s="4" t="s">
        <v>30</v>
      </c>
      <c r="L76" s="4">
        <v>-430</v>
      </c>
      <c r="M76" s="4">
        <v>-430</v>
      </c>
      <c r="N76" s="4" t="s">
        <v>154</v>
      </c>
      <c r="O76" s="4" t="s">
        <v>32</v>
      </c>
      <c r="P76" s="4" t="s">
        <v>33</v>
      </c>
      <c r="Q76" s="4">
        <v>0</v>
      </c>
      <c r="R76" s="7">
        <v>44823</v>
      </c>
      <c r="S76" s="6">
        <v>44833</v>
      </c>
      <c r="T76" s="4" t="s">
        <v>34</v>
      </c>
      <c r="U76" s="4">
        <v>-430</v>
      </c>
      <c r="V76" s="4">
        <v>0</v>
      </c>
      <c r="W76" s="4">
        <v>0</v>
      </c>
      <c r="X76" s="4" t="s">
        <v>35</v>
      </c>
      <c r="Y7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78"/>
  <sheetViews>
    <sheetView tabSelected="1" workbookViewId="0">
      <selection activeCell="K96" sqref="K9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352</v>
      </c>
    </row>
    <row r="2" s="4" customFormat="1" hidden="1" spans="1:9">
      <c r="A2" s="5">
        <v>18435203570</v>
      </c>
      <c r="B2" s="6">
        <v>44826</v>
      </c>
      <c r="C2" s="6">
        <v>44830</v>
      </c>
      <c r="D2" s="4">
        <v>2893</v>
      </c>
      <c r="E2" s="4" t="str">
        <f>VLOOKUP(A2,HOP!A:L,12,0)</f>
        <v>2893.00</v>
      </c>
      <c r="F2" s="4" t="str">
        <f>VLOOKUP(A2,HOP!A:C,3,0)</f>
        <v>2625073</v>
      </c>
      <c r="G2" s="4">
        <f>D2-E2</f>
        <v>0</v>
      </c>
      <c r="H2" s="4" t="str">
        <f>$H$1&amp;F2</f>
        <v>，2625073</v>
      </c>
      <c r="I2" s="4" t="str">
        <f>VLOOKUP(A2,HOP!A:U,21,0)</f>
        <v>直连</v>
      </c>
    </row>
    <row r="3" s="4" customFormat="1" hidden="1" spans="1:9">
      <c r="A3" s="5">
        <v>18697650649</v>
      </c>
      <c r="B3" s="6">
        <v>44822</v>
      </c>
      <c r="C3" s="6">
        <v>44830</v>
      </c>
      <c r="D3" s="4">
        <v>7311</v>
      </c>
      <c r="E3" s="4" t="str">
        <f>VLOOKUP(A3,HOP!A:L,12,0)</f>
        <v>7311.00</v>
      </c>
      <c r="F3" s="4" t="str">
        <f>VLOOKUP(A3,HOP!A:C,3,0)</f>
        <v>2649988</v>
      </c>
      <c r="G3" s="4">
        <f t="shared" ref="G3:G34" si="0">D3-E3</f>
        <v>0</v>
      </c>
      <c r="H3" s="4" t="str">
        <f t="shared" ref="H3:H34" si="1">$H$1&amp;F3</f>
        <v>，2649988</v>
      </c>
      <c r="I3" s="4" t="str">
        <f>VLOOKUP(A3,HOP!A:U,21,0)</f>
        <v>直连</v>
      </c>
    </row>
    <row r="4" s="4" customFormat="1" hidden="1" spans="1:9">
      <c r="A4" s="5">
        <v>18799635796</v>
      </c>
      <c r="B4" s="6">
        <v>44828</v>
      </c>
      <c r="C4" s="6">
        <v>44830</v>
      </c>
      <c r="D4" s="4">
        <v>3618</v>
      </c>
      <c r="E4" s="4" t="str">
        <f>VLOOKUP(A4,HOP!A:L,12,0)</f>
        <v>3618.00</v>
      </c>
      <c r="F4" s="4" t="str">
        <f>VLOOKUP(A4,HOP!A:C,3,0)</f>
        <v>2659842</v>
      </c>
      <c r="G4" s="4">
        <f t="shared" si="0"/>
        <v>0</v>
      </c>
      <c r="H4" s="4" t="str">
        <f t="shared" si="1"/>
        <v>，2659842</v>
      </c>
      <c r="I4" s="4" t="str">
        <f>VLOOKUP(A4,HOP!A:U,21,0)</f>
        <v>直连</v>
      </c>
    </row>
    <row r="5" s="4" customFormat="1" hidden="1" spans="1:9">
      <c r="A5" s="5">
        <v>18834468929</v>
      </c>
      <c r="B5" s="6">
        <v>44829</v>
      </c>
      <c r="C5" s="6">
        <v>44830</v>
      </c>
      <c r="D5" s="4">
        <v>949</v>
      </c>
      <c r="E5" s="4" t="str">
        <f>VLOOKUP(A5,HOP!A:L,12,0)</f>
        <v>949.00</v>
      </c>
      <c r="F5" s="4" t="str">
        <f>VLOOKUP(A5,HOP!A:C,3,0)</f>
        <v>2663129</v>
      </c>
      <c r="G5" s="4">
        <f t="shared" si="0"/>
        <v>0</v>
      </c>
      <c r="H5" s="4" t="str">
        <f t="shared" si="1"/>
        <v>，2663129</v>
      </c>
      <c r="I5" s="4" t="str">
        <f>VLOOKUP(A5,HOP!A:U,21,0)</f>
        <v>直连</v>
      </c>
    </row>
    <row r="6" s="4" customFormat="1" hidden="1" spans="1:9">
      <c r="A6" s="5">
        <v>18863391984</v>
      </c>
      <c r="B6" s="6">
        <v>44829</v>
      </c>
      <c r="C6" s="6">
        <v>44830</v>
      </c>
      <c r="D6" s="4">
        <v>514</v>
      </c>
      <c r="E6" s="4" t="str">
        <f>VLOOKUP(A6,HOP!A:L,12,0)</f>
        <v>514.00</v>
      </c>
      <c r="F6" s="4" t="str">
        <f>VLOOKUP(A6,HOP!A:C,3,0)</f>
        <v>2666824</v>
      </c>
      <c r="G6" s="4">
        <f t="shared" si="0"/>
        <v>0</v>
      </c>
      <c r="H6" s="4" t="str">
        <f t="shared" si="1"/>
        <v>，2666824</v>
      </c>
      <c r="I6" s="4" t="str">
        <f>VLOOKUP(A6,HOP!A:U,21,0)</f>
        <v>直采</v>
      </c>
    </row>
    <row r="7" s="4" customFormat="1" hidden="1" spans="1:9">
      <c r="A7" s="5">
        <v>18883656371</v>
      </c>
      <c r="B7" s="6">
        <v>44829</v>
      </c>
      <c r="C7" s="6">
        <v>44830</v>
      </c>
      <c r="D7" s="4">
        <v>492</v>
      </c>
      <c r="E7" s="4" t="str">
        <f>VLOOKUP(A7,HOP!A:L,12,0)</f>
        <v>492.00</v>
      </c>
      <c r="F7" s="4" t="str">
        <f>VLOOKUP(A7,HOP!A:C,3,0)</f>
        <v>2669152</v>
      </c>
      <c r="G7" s="4">
        <f t="shared" si="0"/>
        <v>0</v>
      </c>
      <c r="H7" s="4" t="str">
        <f t="shared" si="1"/>
        <v>，2669152</v>
      </c>
      <c r="I7" s="4" t="str">
        <f>VLOOKUP(A7,HOP!A:U,21,0)</f>
        <v>直连</v>
      </c>
    </row>
    <row r="8" s="4" customFormat="1" hidden="1" spans="1:9">
      <c r="A8" s="5">
        <v>18916894995</v>
      </c>
      <c r="B8" s="6">
        <v>44829</v>
      </c>
      <c r="C8" s="6">
        <v>44830</v>
      </c>
      <c r="D8" s="4">
        <v>646</v>
      </c>
      <c r="E8" s="4" t="str">
        <f>VLOOKUP(A8,HOP!A:L,12,0)</f>
        <v>646.00</v>
      </c>
      <c r="F8" s="4" t="str">
        <f>VLOOKUP(A8,HOP!A:C,3,0)</f>
        <v>2677385</v>
      </c>
      <c r="G8" s="4">
        <f t="shared" si="0"/>
        <v>0</v>
      </c>
      <c r="H8" s="4" t="str">
        <f t="shared" si="1"/>
        <v>，2677385</v>
      </c>
      <c r="I8" s="4" t="str">
        <f>VLOOKUP(A8,HOP!A:U,21,0)</f>
        <v>直连</v>
      </c>
    </row>
    <row r="9" s="4" customFormat="1" hidden="1" spans="1:9">
      <c r="A9" s="5">
        <v>18920794522</v>
      </c>
      <c r="B9" s="6">
        <v>44829</v>
      </c>
      <c r="C9" s="6">
        <v>44830</v>
      </c>
      <c r="D9" s="4">
        <v>622</v>
      </c>
      <c r="E9" s="4" t="str">
        <f>VLOOKUP(A9,HOP!A:L,12,0)</f>
        <v>622.00</v>
      </c>
      <c r="F9" s="4" t="str">
        <f>VLOOKUP(A9,HOP!A:C,3,0)</f>
        <v>2680306</v>
      </c>
      <c r="G9" s="4">
        <f t="shared" si="0"/>
        <v>0</v>
      </c>
      <c r="H9" s="4" t="str">
        <f t="shared" si="1"/>
        <v>，2680306</v>
      </c>
      <c r="I9" s="4" t="str">
        <f>VLOOKUP(A9,HOP!A:U,21,0)</f>
        <v>直连</v>
      </c>
    </row>
    <row r="10" s="4" customFormat="1" hidden="1" spans="1:9">
      <c r="A10" s="5">
        <v>18927927443</v>
      </c>
      <c r="B10" s="6">
        <v>44827</v>
      </c>
      <c r="C10" s="6">
        <v>44830</v>
      </c>
      <c r="D10" s="4">
        <v>5145</v>
      </c>
      <c r="E10" s="4" t="str">
        <f>VLOOKUP(A10,HOP!A:L,12,0)</f>
        <v>5145.00</v>
      </c>
      <c r="F10" s="4" t="str">
        <f>VLOOKUP(A10,HOP!A:C,3,0)</f>
        <v>2681727</v>
      </c>
      <c r="G10" s="4">
        <f t="shared" si="0"/>
        <v>0</v>
      </c>
      <c r="H10" s="4" t="str">
        <f t="shared" si="1"/>
        <v>，2681727</v>
      </c>
      <c r="I10" s="4" t="str">
        <f>VLOOKUP(A10,HOP!A:U,21,0)</f>
        <v>直连</v>
      </c>
    </row>
    <row r="11" s="4" customFormat="1" hidden="1" spans="1:9">
      <c r="A11" s="5">
        <v>18938387888</v>
      </c>
      <c r="B11" s="6">
        <v>44827</v>
      </c>
      <c r="C11" s="6">
        <v>44830</v>
      </c>
      <c r="D11" s="4">
        <v>5261</v>
      </c>
      <c r="E11" s="4" t="str">
        <f>VLOOKUP(A11,HOP!A:L,12,0)</f>
        <v>5261.00</v>
      </c>
      <c r="F11" s="4" t="str">
        <f>VLOOKUP(A11,HOP!A:C,3,0)</f>
        <v>2682872</v>
      </c>
      <c r="G11" s="4">
        <f t="shared" si="0"/>
        <v>0</v>
      </c>
      <c r="H11" s="4" t="str">
        <f t="shared" si="1"/>
        <v>，2682872</v>
      </c>
      <c r="I11" s="4" t="str">
        <f>VLOOKUP(A11,HOP!A:U,21,0)</f>
        <v>直连</v>
      </c>
    </row>
    <row r="12" s="4" customFormat="1" hidden="1" spans="1:9">
      <c r="A12" s="5">
        <v>18943705812</v>
      </c>
      <c r="B12" s="6">
        <v>44829</v>
      </c>
      <c r="C12" s="6">
        <v>44830</v>
      </c>
      <c r="D12" s="4">
        <v>4447</v>
      </c>
      <c r="E12" s="4" t="str">
        <f>VLOOKUP(A12,HOP!A:L,12,0)</f>
        <v>4447.00</v>
      </c>
      <c r="F12" s="4" t="str">
        <f>VLOOKUP(A12,HOP!A:C,3,0)</f>
        <v>2683874</v>
      </c>
      <c r="G12" s="4">
        <f t="shared" si="0"/>
        <v>0</v>
      </c>
      <c r="H12" s="4" t="str">
        <f t="shared" si="1"/>
        <v>，2683874</v>
      </c>
      <c r="I12" s="4" t="str">
        <f>VLOOKUP(A12,HOP!A:U,21,0)</f>
        <v>直连</v>
      </c>
    </row>
    <row r="13" s="4" customFormat="1" hidden="1" spans="1:9">
      <c r="A13" s="5">
        <v>18944897379</v>
      </c>
      <c r="B13" s="6">
        <v>44829</v>
      </c>
      <c r="C13" s="6">
        <v>44830</v>
      </c>
      <c r="D13" s="4">
        <v>1315</v>
      </c>
      <c r="E13" s="4" t="str">
        <f>VLOOKUP(A13,HOP!A:L,12,0)</f>
        <v>1315.00</v>
      </c>
      <c r="F13" s="4" t="str">
        <f>VLOOKUP(A13,HOP!A:C,3,0)</f>
        <v>2684581</v>
      </c>
      <c r="G13" s="4">
        <f t="shared" si="0"/>
        <v>0</v>
      </c>
      <c r="H13" s="4" t="str">
        <f t="shared" si="1"/>
        <v>，2684581</v>
      </c>
      <c r="I13" s="4" t="str">
        <f>VLOOKUP(A13,HOP!A:U,21,0)</f>
        <v>直连</v>
      </c>
    </row>
    <row r="14" s="4" customFormat="1" hidden="1" spans="1:9">
      <c r="A14" s="5">
        <v>18945978202</v>
      </c>
      <c r="B14" s="6">
        <v>44827</v>
      </c>
      <c r="C14" s="6">
        <v>44830</v>
      </c>
      <c r="D14" s="4">
        <v>3415</v>
      </c>
      <c r="E14" s="4" t="str">
        <f>VLOOKUP(A14,HOP!A:L,12,0)</f>
        <v>3415.00</v>
      </c>
      <c r="F14" s="4" t="str">
        <f>VLOOKUP(A14,HOP!A:C,3,0)</f>
        <v>2685157</v>
      </c>
      <c r="G14" s="4">
        <f t="shared" si="0"/>
        <v>0</v>
      </c>
      <c r="H14" s="4" t="str">
        <f t="shared" si="1"/>
        <v>，2685157</v>
      </c>
      <c r="I14" s="4" t="str">
        <f>VLOOKUP(A14,HOP!A:U,21,0)</f>
        <v>直连</v>
      </c>
    </row>
    <row r="15" s="4" customFormat="1" hidden="1" spans="1:9">
      <c r="A15" s="5">
        <v>18946688198</v>
      </c>
      <c r="B15" s="6">
        <v>44827</v>
      </c>
      <c r="C15" s="6">
        <v>44830</v>
      </c>
      <c r="D15" s="4">
        <v>2232</v>
      </c>
      <c r="E15" s="4" t="str">
        <f>VLOOKUP(A15,HOP!A:L,12,0)</f>
        <v>2232.00</v>
      </c>
      <c r="F15" s="4" t="str">
        <f>VLOOKUP(A15,HOP!A:C,3,0)</f>
        <v>2685431</v>
      </c>
      <c r="G15" s="4">
        <f t="shared" si="0"/>
        <v>0</v>
      </c>
      <c r="H15" s="4" t="str">
        <f t="shared" si="1"/>
        <v>，2685431</v>
      </c>
      <c r="I15" s="4" t="str">
        <f>VLOOKUP(A15,HOP!A:U,21,0)</f>
        <v>直连</v>
      </c>
    </row>
    <row r="16" s="4" customFormat="1" hidden="1" spans="1:9">
      <c r="A16" s="5">
        <v>18952160498</v>
      </c>
      <c r="B16" s="6">
        <v>44828</v>
      </c>
      <c r="C16" s="6">
        <v>44830</v>
      </c>
      <c r="D16" s="4">
        <v>266</v>
      </c>
      <c r="E16" s="4" t="str">
        <f>VLOOKUP(A16,HOP!A:L,12,0)</f>
        <v>266.00</v>
      </c>
      <c r="F16" s="4" t="str">
        <f>VLOOKUP(A16,HOP!A:C,3,0)</f>
        <v>2688194</v>
      </c>
      <c r="G16" s="4">
        <f t="shared" si="0"/>
        <v>0</v>
      </c>
      <c r="H16" s="4" t="str">
        <f t="shared" si="1"/>
        <v>，2688194</v>
      </c>
      <c r="I16" s="4" t="str">
        <f>VLOOKUP(A16,HOP!A:U,21,0)</f>
        <v>直连</v>
      </c>
    </row>
    <row r="17" s="4" customFormat="1" hidden="1" spans="1:9">
      <c r="A17" s="5">
        <v>18952938872</v>
      </c>
      <c r="B17" s="6">
        <v>44828</v>
      </c>
      <c r="C17" s="6">
        <v>44830</v>
      </c>
      <c r="D17" s="4">
        <v>646</v>
      </c>
      <c r="E17" s="4" t="str">
        <f>VLOOKUP(A17,HOP!A:L,12,0)</f>
        <v>646.00</v>
      </c>
      <c r="F17" s="4" t="str">
        <f>VLOOKUP(A17,HOP!A:C,3,0)</f>
        <v>2688617</v>
      </c>
      <c r="G17" s="4">
        <f t="shared" si="0"/>
        <v>0</v>
      </c>
      <c r="H17" s="4" t="str">
        <f t="shared" si="1"/>
        <v>，2688617</v>
      </c>
      <c r="I17" s="4" t="str">
        <f>VLOOKUP(A17,HOP!A:U,21,0)</f>
        <v>直连</v>
      </c>
    </row>
    <row r="18" s="4" customFormat="1" hidden="1" spans="1:9">
      <c r="A18" s="5">
        <v>18954162115</v>
      </c>
      <c r="B18" s="6">
        <v>44827</v>
      </c>
      <c r="C18" s="6">
        <v>44830</v>
      </c>
      <c r="D18" s="4">
        <v>933</v>
      </c>
      <c r="E18" s="4" t="str">
        <f>VLOOKUP(A18,HOP!A:L,12,0)</f>
        <v>933.00</v>
      </c>
      <c r="F18" s="4" t="str">
        <f>VLOOKUP(A18,HOP!A:C,3,0)</f>
        <v>2689184</v>
      </c>
      <c r="G18" s="4">
        <f t="shared" si="0"/>
        <v>0</v>
      </c>
      <c r="H18" s="4" t="str">
        <f t="shared" si="1"/>
        <v>，2689184</v>
      </c>
      <c r="I18" s="4" t="str">
        <f>VLOOKUP(A18,HOP!A:U,21,0)</f>
        <v>直采</v>
      </c>
    </row>
    <row r="19" s="4" customFormat="1" spans="1:10">
      <c r="A19" s="5">
        <v>18956096867</v>
      </c>
      <c r="B19" s="6">
        <v>44829</v>
      </c>
      <c r="C19" s="6">
        <v>44830</v>
      </c>
      <c r="D19" s="4">
        <v>203.58</v>
      </c>
      <c r="E19" s="4">
        <v>226.13</v>
      </c>
      <c r="F19" s="4" t="str">
        <f>VLOOKUP(A19,HOP!A:C,3,0)</f>
        <v>2690184</v>
      </c>
      <c r="G19" s="4">
        <f t="shared" si="0"/>
        <v>-22.55</v>
      </c>
      <c r="H19" s="4" t="str">
        <f t="shared" si="1"/>
        <v>，2690184</v>
      </c>
      <c r="I19" s="4" t="str">
        <f>VLOOKUP(A19,HOP!A:U,21,0)</f>
        <v>直连</v>
      </c>
      <c r="J19" s="4" t="s">
        <v>353</v>
      </c>
    </row>
    <row r="20" s="4" customFormat="1" hidden="1" spans="1:9">
      <c r="A20" s="5">
        <v>21010736797</v>
      </c>
      <c r="B20" s="6">
        <v>44829</v>
      </c>
      <c r="C20" s="6">
        <v>44830</v>
      </c>
      <c r="D20" s="4">
        <v>435</v>
      </c>
      <c r="E20" s="4" t="str">
        <f>VLOOKUP(A20,HOP!A:L,12,0)</f>
        <v>435.00</v>
      </c>
      <c r="F20" s="4" t="str">
        <f>VLOOKUP(A20,HOP!A:C,3,0)</f>
        <v>2692058</v>
      </c>
      <c r="G20" s="4">
        <f t="shared" si="0"/>
        <v>0</v>
      </c>
      <c r="H20" s="4" t="str">
        <f t="shared" si="1"/>
        <v>，2692058</v>
      </c>
      <c r="I20" s="4" t="str">
        <f>VLOOKUP(A20,HOP!A:U,21,0)</f>
        <v>直连</v>
      </c>
    </row>
    <row r="21" s="4" customFormat="1" hidden="1" spans="1:9">
      <c r="A21" s="5">
        <v>21011339025</v>
      </c>
      <c r="B21" s="6">
        <v>44829</v>
      </c>
      <c r="C21" s="6">
        <v>44830</v>
      </c>
      <c r="D21" s="4">
        <v>613</v>
      </c>
      <c r="E21" s="4" t="str">
        <f>VLOOKUP(A21,HOP!A:L,12,0)</f>
        <v>613.00</v>
      </c>
      <c r="F21" s="4" t="str">
        <f>VLOOKUP(A21,HOP!A:C,3,0)</f>
        <v>2692143</v>
      </c>
      <c r="G21" s="4">
        <f t="shared" si="0"/>
        <v>0</v>
      </c>
      <c r="H21" s="4" t="str">
        <f t="shared" si="1"/>
        <v>，2692143</v>
      </c>
      <c r="I21" s="4" t="str">
        <f>VLOOKUP(A21,HOP!A:U,21,0)</f>
        <v>直连</v>
      </c>
    </row>
    <row r="22" s="4" customFormat="1" hidden="1" spans="1:9">
      <c r="A22" s="5">
        <v>21035706586</v>
      </c>
      <c r="B22" s="6">
        <v>44823</v>
      </c>
      <c r="C22" s="6">
        <v>44830</v>
      </c>
      <c r="D22" s="4">
        <v>2569</v>
      </c>
      <c r="E22" s="4" t="str">
        <f>VLOOKUP(A22,HOP!A:L,12,0)</f>
        <v>2569.00</v>
      </c>
      <c r="F22" s="4" t="str">
        <f>VLOOKUP(A22,HOP!A:C,3,0)</f>
        <v>2695758</v>
      </c>
      <c r="G22" s="4">
        <f t="shared" si="0"/>
        <v>0</v>
      </c>
      <c r="H22" s="4" t="str">
        <f t="shared" si="1"/>
        <v>，2695758</v>
      </c>
      <c r="I22" s="4" t="str">
        <f>VLOOKUP(A22,HOP!A:U,21,0)</f>
        <v>直连</v>
      </c>
    </row>
    <row r="23" s="4" customFormat="1" hidden="1" spans="1:9">
      <c r="A23" s="5">
        <v>21039035390</v>
      </c>
      <c r="B23" s="6">
        <v>44828</v>
      </c>
      <c r="C23" s="6">
        <v>44830</v>
      </c>
      <c r="D23" s="4">
        <v>1148</v>
      </c>
      <c r="E23" s="4" t="str">
        <f>VLOOKUP(A23,HOP!A:L,12,0)</f>
        <v>1148.00</v>
      </c>
      <c r="F23" s="4" t="str">
        <f>VLOOKUP(A23,HOP!A:C,3,0)</f>
        <v>2696469</v>
      </c>
      <c r="G23" s="4">
        <f t="shared" si="0"/>
        <v>0</v>
      </c>
      <c r="H23" s="4" t="str">
        <f t="shared" si="1"/>
        <v>，2696469</v>
      </c>
      <c r="I23" s="4" t="str">
        <f>VLOOKUP(A23,HOP!A:U,21,0)</f>
        <v>直连</v>
      </c>
    </row>
    <row r="24" s="4" customFormat="1" hidden="1" spans="1:9">
      <c r="A24" s="5">
        <v>21039344723</v>
      </c>
      <c r="B24" s="6">
        <v>44829</v>
      </c>
      <c r="C24" s="6">
        <v>44830</v>
      </c>
      <c r="D24" s="4">
        <v>1395</v>
      </c>
      <c r="E24" s="4" t="str">
        <f>VLOOKUP(A24,HOP!A:L,12,0)</f>
        <v>1395.00</v>
      </c>
      <c r="F24" s="4" t="str">
        <f>VLOOKUP(A24,HOP!A:C,3,0)</f>
        <v>2696541</v>
      </c>
      <c r="G24" s="4">
        <f t="shared" si="0"/>
        <v>0</v>
      </c>
      <c r="H24" s="4" t="str">
        <f t="shared" si="1"/>
        <v>，2696541</v>
      </c>
      <c r="I24" s="4" t="str">
        <f>VLOOKUP(A24,HOP!A:U,21,0)</f>
        <v>直连</v>
      </c>
    </row>
    <row r="25" s="4" customFormat="1" hidden="1" spans="1:9">
      <c r="A25" s="5">
        <v>21042243675</v>
      </c>
      <c r="B25" s="6">
        <v>44829</v>
      </c>
      <c r="C25" s="6">
        <v>44830</v>
      </c>
      <c r="D25" s="4">
        <v>245</v>
      </c>
      <c r="E25" s="4" t="str">
        <f>VLOOKUP(A25,HOP!A:L,12,0)</f>
        <v>245.00</v>
      </c>
      <c r="F25" s="4" t="str">
        <f>VLOOKUP(A25,HOP!A:C,3,0)</f>
        <v>2697100</v>
      </c>
      <c r="G25" s="4">
        <f t="shared" si="0"/>
        <v>0</v>
      </c>
      <c r="H25" s="4" t="str">
        <f t="shared" si="1"/>
        <v>，2697100</v>
      </c>
      <c r="I25" s="4" t="str">
        <f>VLOOKUP(A25,HOP!A:U,21,0)</f>
        <v>直连</v>
      </c>
    </row>
    <row r="26" s="4" customFormat="1" hidden="1" spans="1:9">
      <c r="A26" s="5">
        <v>21063215596</v>
      </c>
      <c r="B26" s="6">
        <v>44829</v>
      </c>
      <c r="C26" s="6">
        <v>44830</v>
      </c>
      <c r="D26" s="4">
        <v>0</v>
      </c>
      <c r="E26" s="4" t="str">
        <f>VLOOKUP(A26,HOP!A:L,12,0)</f>
        <v>0.00</v>
      </c>
      <c r="F26" s="4" t="str">
        <f>VLOOKUP(A26,HOP!A:C,3,0)</f>
        <v>2698170</v>
      </c>
      <c r="G26" s="4">
        <f t="shared" si="0"/>
        <v>0</v>
      </c>
      <c r="H26" s="4" t="str">
        <f t="shared" si="1"/>
        <v>，2698170</v>
      </c>
      <c r="I26" s="4" t="str">
        <f>VLOOKUP(A26,HOP!A:U,21,0)</f>
        <v>直连</v>
      </c>
    </row>
    <row r="27" s="4" customFormat="1" hidden="1" spans="1:9">
      <c r="A27" s="5">
        <v>21067178863</v>
      </c>
      <c r="B27" s="6">
        <v>44829</v>
      </c>
      <c r="C27" s="6">
        <v>44830</v>
      </c>
      <c r="D27" s="4">
        <v>430</v>
      </c>
      <c r="E27" s="4" t="str">
        <f>VLOOKUP(A27,HOP!A:L,12,0)</f>
        <v>430.00</v>
      </c>
      <c r="F27" s="4" t="str">
        <f>VLOOKUP(A27,HOP!A:C,3,0)</f>
        <v>2698322</v>
      </c>
      <c r="G27" s="4">
        <f t="shared" si="0"/>
        <v>0</v>
      </c>
      <c r="H27" s="4" t="str">
        <f t="shared" si="1"/>
        <v>，2698322</v>
      </c>
      <c r="I27" s="4" t="str">
        <f>VLOOKUP(A27,HOP!A:U,21,0)</f>
        <v>直连</v>
      </c>
    </row>
    <row r="28" s="4" customFormat="1" hidden="1" spans="1:9">
      <c r="A28" s="5">
        <v>21067748195</v>
      </c>
      <c r="B28" s="6">
        <v>44829</v>
      </c>
      <c r="C28" s="6">
        <v>44830</v>
      </c>
      <c r="D28" s="4">
        <v>0</v>
      </c>
      <c r="E28" s="4" t="str">
        <f>VLOOKUP(A28,HOP!A:L,12,0)</f>
        <v>0.00</v>
      </c>
      <c r="F28" s="4" t="str">
        <f>VLOOKUP(A28,HOP!A:C,3,0)</f>
        <v>2698380</v>
      </c>
      <c r="G28" s="4">
        <f t="shared" si="0"/>
        <v>0</v>
      </c>
      <c r="H28" s="4" t="str">
        <f t="shared" si="1"/>
        <v>，2698380</v>
      </c>
      <c r="I28" s="4" t="str">
        <f>VLOOKUP(A28,HOP!A:U,21,0)</f>
        <v>直连</v>
      </c>
    </row>
    <row r="29" s="4" customFormat="1" hidden="1" spans="1:9">
      <c r="A29" s="5">
        <v>21074246769</v>
      </c>
      <c r="B29" s="6">
        <v>44829</v>
      </c>
      <c r="C29" s="6">
        <v>44830</v>
      </c>
      <c r="D29" s="4">
        <v>841</v>
      </c>
      <c r="E29" s="4" t="str">
        <f>VLOOKUP(A29,HOP!A:L,12,0)</f>
        <v>841.00</v>
      </c>
      <c r="F29" s="4" t="str">
        <f>VLOOKUP(A29,HOP!A:C,3,0)</f>
        <v>2698701</v>
      </c>
      <c r="G29" s="4">
        <f t="shared" si="0"/>
        <v>0</v>
      </c>
      <c r="H29" s="4" t="str">
        <f t="shared" si="1"/>
        <v>，2698701</v>
      </c>
      <c r="I29" s="4" t="str">
        <f>VLOOKUP(A29,HOP!A:U,21,0)</f>
        <v>直连</v>
      </c>
    </row>
    <row r="30" s="4" customFormat="1" hidden="1" spans="1:9">
      <c r="A30" s="5">
        <v>21080148401</v>
      </c>
      <c r="B30" s="6">
        <v>44829</v>
      </c>
      <c r="C30" s="6">
        <v>44830</v>
      </c>
      <c r="D30" s="4">
        <v>829</v>
      </c>
      <c r="E30" s="4" t="str">
        <f>VLOOKUP(A30,HOP!A:L,12,0)</f>
        <v>829.00</v>
      </c>
      <c r="F30" s="4" t="str">
        <f>VLOOKUP(A30,HOP!A:C,3,0)</f>
        <v>2699007</v>
      </c>
      <c r="G30" s="4">
        <f t="shared" si="0"/>
        <v>0</v>
      </c>
      <c r="H30" s="4" t="str">
        <f t="shared" si="1"/>
        <v>，2699007</v>
      </c>
      <c r="I30" s="4" t="str">
        <f>VLOOKUP(A30,HOP!A:U,21,0)</f>
        <v>直连</v>
      </c>
    </row>
    <row r="31" s="4" customFormat="1" hidden="1" spans="1:9">
      <c r="A31" s="5">
        <v>21087782913</v>
      </c>
      <c r="B31" s="6">
        <v>44826</v>
      </c>
      <c r="C31" s="6">
        <v>44830</v>
      </c>
      <c r="D31" s="4">
        <v>1179</v>
      </c>
      <c r="E31" s="4" t="str">
        <f>VLOOKUP(A31,HOP!A:L,12,0)</f>
        <v>1179.00</v>
      </c>
      <c r="F31" s="4" t="str">
        <f>VLOOKUP(A31,HOP!A:C,3,0)</f>
        <v>2699570</v>
      </c>
      <c r="G31" s="4">
        <f t="shared" si="0"/>
        <v>0</v>
      </c>
      <c r="H31" s="4" t="str">
        <f t="shared" si="1"/>
        <v>，2699570</v>
      </c>
      <c r="I31" s="4" t="str">
        <f>VLOOKUP(A31,HOP!A:U,21,0)</f>
        <v>直连</v>
      </c>
    </row>
    <row r="32" s="4" customFormat="1" hidden="1" spans="1:9">
      <c r="A32" s="5">
        <v>21088782541</v>
      </c>
      <c r="B32" s="6">
        <v>44829</v>
      </c>
      <c r="C32" s="6">
        <v>44830</v>
      </c>
      <c r="D32" s="4">
        <v>1190</v>
      </c>
      <c r="E32" s="4" t="str">
        <f>VLOOKUP(A32,HOP!A:L,12,0)</f>
        <v>1190.00</v>
      </c>
      <c r="F32" s="4" t="str">
        <f>VLOOKUP(A32,HOP!A:C,3,0)</f>
        <v>2699685</v>
      </c>
      <c r="G32" s="4">
        <f t="shared" si="0"/>
        <v>0</v>
      </c>
      <c r="H32" s="4" t="str">
        <f t="shared" si="1"/>
        <v>，2699685</v>
      </c>
      <c r="I32" s="4" t="str">
        <f>VLOOKUP(A32,HOP!A:U,21,0)</f>
        <v>直连</v>
      </c>
    </row>
    <row r="33" s="4" customFormat="1" hidden="1" spans="1:9">
      <c r="A33" s="5">
        <v>21103018202</v>
      </c>
      <c r="B33" s="6">
        <v>44827</v>
      </c>
      <c r="C33" s="6">
        <v>44830</v>
      </c>
      <c r="D33" s="4">
        <v>699</v>
      </c>
      <c r="E33" s="4" t="str">
        <f>VLOOKUP(A33,HOP!A:L,12,0)</f>
        <v>699.00</v>
      </c>
      <c r="F33" s="4" t="str">
        <f>VLOOKUP(A33,HOP!A:C,3,0)</f>
        <v>2700833</v>
      </c>
      <c r="G33" s="4">
        <f t="shared" si="0"/>
        <v>0</v>
      </c>
      <c r="H33" s="4" t="str">
        <f t="shared" si="1"/>
        <v>，2700833</v>
      </c>
      <c r="I33" s="4" t="str">
        <f>VLOOKUP(A33,HOP!A:U,21,0)</f>
        <v>直连</v>
      </c>
    </row>
    <row r="34" s="4" customFormat="1" hidden="1" spans="1:9">
      <c r="A34" s="5">
        <v>21104454895</v>
      </c>
      <c r="B34" s="6">
        <v>44826</v>
      </c>
      <c r="C34" s="6">
        <v>44830</v>
      </c>
      <c r="D34" s="4">
        <v>696</v>
      </c>
      <c r="E34" s="4" t="str">
        <f>VLOOKUP(A34,HOP!A:L,12,0)</f>
        <v>696.00</v>
      </c>
      <c r="F34" s="4" t="str">
        <f>VLOOKUP(A34,HOP!A:C,3,0)</f>
        <v>2700978</v>
      </c>
      <c r="G34" s="4">
        <f t="shared" si="0"/>
        <v>0</v>
      </c>
      <c r="H34" s="4" t="str">
        <f t="shared" si="1"/>
        <v>，2700978</v>
      </c>
      <c r="I34" s="4" t="str">
        <f>VLOOKUP(A34,HOP!A:U,21,0)</f>
        <v>直采</v>
      </c>
    </row>
    <row r="35" s="4" customFormat="1" hidden="1" spans="1:9">
      <c r="A35" s="5">
        <v>21106766162</v>
      </c>
      <c r="B35" s="6">
        <v>44829</v>
      </c>
      <c r="C35" s="6">
        <v>44830</v>
      </c>
      <c r="D35" s="4">
        <v>256</v>
      </c>
      <c r="E35" s="4" t="str">
        <f>VLOOKUP(A35,HOP!A:L,12,0)</f>
        <v>256.00</v>
      </c>
      <c r="F35" s="4" t="str">
        <f>VLOOKUP(A35,HOP!A:C,3,0)</f>
        <v>2701395</v>
      </c>
      <c r="G35" s="4">
        <f t="shared" ref="G35:G66" si="2">D35-E35</f>
        <v>0</v>
      </c>
      <c r="H35" s="4" t="str">
        <f t="shared" ref="H35:H66" si="3">$H$1&amp;F35</f>
        <v>，2701395</v>
      </c>
      <c r="I35" s="4" t="str">
        <f>VLOOKUP(A35,HOP!A:U,21,0)</f>
        <v>直连</v>
      </c>
    </row>
    <row r="36" s="4" customFormat="1" hidden="1" spans="1:9">
      <c r="A36" s="5">
        <v>21106979692</v>
      </c>
      <c r="B36" s="6">
        <v>44829</v>
      </c>
      <c r="C36" s="6">
        <v>44830</v>
      </c>
      <c r="D36" s="4">
        <v>240</v>
      </c>
      <c r="E36" s="4" t="str">
        <f>VLOOKUP(A36,HOP!A:L,12,0)</f>
        <v>240.00</v>
      </c>
      <c r="F36" s="4" t="str">
        <f>VLOOKUP(A36,HOP!A:C,3,0)</f>
        <v>2701426</v>
      </c>
      <c r="G36" s="4">
        <f t="shared" si="2"/>
        <v>0</v>
      </c>
      <c r="H36" s="4" t="str">
        <f t="shared" si="3"/>
        <v>，2701426</v>
      </c>
      <c r="I36" s="4" t="str">
        <f>VLOOKUP(A36,HOP!A:U,21,0)</f>
        <v>直连</v>
      </c>
    </row>
    <row r="37" s="4" customFormat="1" hidden="1" spans="1:9">
      <c r="A37" s="5">
        <v>21110287725</v>
      </c>
      <c r="B37" s="6">
        <v>44829</v>
      </c>
      <c r="C37" s="6">
        <v>44830</v>
      </c>
      <c r="D37" s="4">
        <v>5064</v>
      </c>
      <c r="E37" s="4" t="str">
        <f>VLOOKUP(A37,HOP!A:L,12,0)</f>
        <v>5064.00</v>
      </c>
      <c r="F37" s="4" t="str">
        <f>VLOOKUP(A37,HOP!A:C,3,0)</f>
        <v>2701903</v>
      </c>
      <c r="G37" s="4">
        <f t="shared" si="2"/>
        <v>0</v>
      </c>
      <c r="H37" s="4" t="str">
        <f t="shared" si="3"/>
        <v>，2701903</v>
      </c>
      <c r="I37" s="4" t="str">
        <f>VLOOKUP(A37,HOP!A:U,21,0)</f>
        <v>直连</v>
      </c>
    </row>
    <row r="38" s="4" customFormat="1" hidden="1" spans="1:9">
      <c r="A38" s="5">
        <v>21114572794</v>
      </c>
      <c r="B38" s="6">
        <v>44829</v>
      </c>
      <c r="C38" s="6">
        <v>44830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21116549291</v>
      </c>
      <c r="B39" s="6">
        <v>44829</v>
      </c>
      <c r="C39" s="6">
        <v>44830</v>
      </c>
      <c r="D39" s="4">
        <v>878</v>
      </c>
      <c r="E39" s="4" t="str">
        <f>VLOOKUP(A39,HOP!A:L,12,0)</f>
        <v>878.00</v>
      </c>
      <c r="F39" s="4" t="str">
        <f>VLOOKUP(A39,HOP!A:C,3,0)</f>
        <v>2702884</v>
      </c>
      <c r="G39" s="4">
        <f t="shared" si="2"/>
        <v>0</v>
      </c>
      <c r="H39" s="4" t="str">
        <f t="shared" si="3"/>
        <v>，2702884</v>
      </c>
      <c r="I39" s="4" t="str">
        <f>VLOOKUP(A39,HOP!A:U,21,0)</f>
        <v>直连</v>
      </c>
    </row>
    <row r="40" s="4" customFormat="1" hidden="1" spans="1:9">
      <c r="A40" s="5">
        <v>21118594407</v>
      </c>
      <c r="B40" s="6">
        <v>44826</v>
      </c>
      <c r="C40" s="6">
        <v>44830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13">
      <c r="A41" s="5">
        <v>21120958149</v>
      </c>
      <c r="B41" s="6">
        <v>44827</v>
      </c>
      <c r="C41" s="6">
        <v>44830</v>
      </c>
      <c r="D41" s="4">
        <v>1035</v>
      </c>
      <c r="E41" s="4">
        <v>1201.69</v>
      </c>
      <c r="F41" s="4">
        <v>2703549</v>
      </c>
      <c r="G41" s="4">
        <f t="shared" si="2"/>
        <v>-166.69</v>
      </c>
      <c r="H41" s="4" t="str">
        <f t="shared" si="3"/>
        <v>，2703549</v>
      </c>
      <c r="I41" s="4" t="e">
        <f>VLOOKUP(A41,HOP!A:U,21,0)</f>
        <v>#N/A</v>
      </c>
      <c r="J41" s="4" t="s">
        <v>354</v>
      </c>
      <c r="M41" s="4" t="s">
        <v>355</v>
      </c>
    </row>
    <row r="42" s="4" customFormat="1" hidden="1" spans="1:9">
      <c r="A42" s="5">
        <v>21125529100</v>
      </c>
      <c r="B42" s="6">
        <v>44828</v>
      </c>
      <c r="C42" s="6">
        <v>44830</v>
      </c>
      <c r="D42" s="4">
        <v>1052</v>
      </c>
      <c r="E42" s="4" t="str">
        <f>VLOOKUP(A42,HOP!A:L,12,0)</f>
        <v>1052.00</v>
      </c>
      <c r="F42" s="4" t="str">
        <f>VLOOKUP(A42,HOP!A:C,3,0)</f>
        <v>2704258</v>
      </c>
      <c r="G42" s="4">
        <f t="shared" si="2"/>
        <v>0</v>
      </c>
      <c r="H42" s="4" t="str">
        <f t="shared" si="3"/>
        <v>，2704258</v>
      </c>
      <c r="I42" s="4" t="str">
        <f>VLOOKUP(A42,HOP!A:U,21,0)</f>
        <v>直连</v>
      </c>
    </row>
    <row r="43" s="4" customFormat="1" hidden="1" spans="1:9">
      <c r="A43" s="5">
        <v>21126159779</v>
      </c>
      <c r="B43" s="6">
        <v>44827</v>
      </c>
      <c r="C43" s="6">
        <v>44830</v>
      </c>
      <c r="D43" s="4">
        <v>2850</v>
      </c>
      <c r="E43" s="4" t="str">
        <f>VLOOKUP(A43,HOP!A:L,12,0)</f>
        <v>2850.00</v>
      </c>
      <c r="F43" s="4" t="str">
        <f>VLOOKUP(A43,HOP!A:C,3,0)</f>
        <v>2704378</v>
      </c>
      <c r="G43" s="4">
        <f t="shared" si="2"/>
        <v>0</v>
      </c>
      <c r="H43" s="4" t="str">
        <f t="shared" si="3"/>
        <v>，2704378</v>
      </c>
      <c r="I43" s="4" t="str">
        <f>VLOOKUP(A43,HOP!A:U,21,0)</f>
        <v>直采</v>
      </c>
    </row>
    <row r="44" s="4" customFormat="1" hidden="1" spans="1:9">
      <c r="A44" s="5">
        <v>21126234971</v>
      </c>
      <c r="B44" s="6">
        <v>44827</v>
      </c>
      <c r="C44" s="6">
        <v>44830</v>
      </c>
      <c r="D44" s="4">
        <v>3096</v>
      </c>
      <c r="E44" s="4" t="str">
        <f>VLOOKUP(A44,HOP!A:L,12,0)</f>
        <v>3096.00</v>
      </c>
      <c r="F44" s="4" t="str">
        <f>VLOOKUP(A44,HOP!A:C,3,0)</f>
        <v>2704422</v>
      </c>
      <c r="G44" s="4">
        <f t="shared" si="2"/>
        <v>0</v>
      </c>
      <c r="H44" s="4" t="str">
        <f t="shared" si="3"/>
        <v>，2704422</v>
      </c>
      <c r="I44" s="4" t="str">
        <f>VLOOKUP(A44,HOP!A:U,21,0)</f>
        <v>直连</v>
      </c>
    </row>
    <row r="45" s="4" customFormat="1" hidden="1" spans="1:9">
      <c r="A45" s="5">
        <v>21136608992</v>
      </c>
      <c r="B45" s="6">
        <v>44828</v>
      </c>
      <c r="C45" s="6">
        <v>44830</v>
      </c>
      <c r="D45" s="4">
        <v>1686</v>
      </c>
      <c r="E45" s="4" t="str">
        <f>VLOOKUP(A45,HOP!A:L,12,0)</f>
        <v>1686.00</v>
      </c>
      <c r="F45" s="4" t="str">
        <f>VLOOKUP(A45,HOP!A:C,3,0)</f>
        <v>2706308</v>
      </c>
      <c r="G45" s="4">
        <f t="shared" si="2"/>
        <v>0</v>
      </c>
      <c r="H45" s="4" t="str">
        <f t="shared" si="3"/>
        <v>，2706308</v>
      </c>
      <c r="I45" s="4" t="str">
        <f>VLOOKUP(A45,HOP!A:U,21,0)</f>
        <v>直连</v>
      </c>
    </row>
    <row r="46" s="4" customFormat="1" hidden="1" spans="1:9">
      <c r="A46" s="5">
        <v>21137508641</v>
      </c>
      <c r="B46" s="6">
        <v>44828</v>
      </c>
      <c r="C46" s="6">
        <v>44830</v>
      </c>
      <c r="D46" s="4">
        <v>1444</v>
      </c>
      <c r="E46" s="4" t="str">
        <f>VLOOKUP(A46,HOP!A:L,12,0)</f>
        <v>1444.00</v>
      </c>
      <c r="F46" s="4" t="str">
        <f>VLOOKUP(A46,HOP!A:C,3,0)</f>
        <v>2706503</v>
      </c>
      <c r="G46" s="4">
        <f t="shared" si="2"/>
        <v>0</v>
      </c>
      <c r="H46" s="4" t="str">
        <f t="shared" si="3"/>
        <v>，2706503</v>
      </c>
      <c r="I46" s="4" t="str">
        <f>VLOOKUP(A46,HOP!A:U,21,0)</f>
        <v>直连</v>
      </c>
    </row>
    <row r="47" s="4" customFormat="1" hidden="1" spans="1:9">
      <c r="A47" s="5">
        <v>21139304934</v>
      </c>
      <c r="B47" s="6">
        <v>44829</v>
      </c>
      <c r="C47" s="6">
        <v>44830</v>
      </c>
      <c r="D47" s="4">
        <v>179</v>
      </c>
      <c r="E47" s="4" t="str">
        <f>VLOOKUP(A47,HOP!A:L,12,0)</f>
        <v>179.00</v>
      </c>
      <c r="F47" s="4" t="str">
        <f>VLOOKUP(A47,HOP!A:C,3,0)</f>
        <v>2706923</v>
      </c>
      <c r="G47" s="4">
        <f t="shared" si="2"/>
        <v>0</v>
      </c>
      <c r="H47" s="4" t="str">
        <f t="shared" si="3"/>
        <v>，2706923</v>
      </c>
      <c r="I47" s="4" t="str">
        <f>VLOOKUP(A47,HOP!A:U,21,0)</f>
        <v>直连</v>
      </c>
    </row>
    <row r="48" s="4" customFormat="1" hidden="1" spans="1:9">
      <c r="A48" s="5">
        <v>21139329401</v>
      </c>
      <c r="B48" s="6">
        <v>44828</v>
      </c>
      <c r="C48" s="6">
        <v>44830</v>
      </c>
      <c r="D48" s="4">
        <v>956</v>
      </c>
      <c r="E48" s="4" t="str">
        <f>VLOOKUP(A48,HOP!A:L,12,0)</f>
        <v>956.00</v>
      </c>
      <c r="F48" s="4" t="str">
        <f>VLOOKUP(A48,HOP!A:C,3,0)</f>
        <v>2706927</v>
      </c>
      <c r="G48" s="4">
        <f t="shared" si="2"/>
        <v>0</v>
      </c>
      <c r="H48" s="4" t="str">
        <f t="shared" si="3"/>
        <v>，2706927</v>
      </c>
      <c r="I48" s="4" t="str">
        <f>VLOOKUP(A48,HOP!A:U,21,0)</f>
        <v>直采</v>
      </c>
    </row>
    <row r="49" s="4" customFormat="1" hidden="1" spans="1:9">
      <c r="A49" s="5">
        <v>21139146377</v>
      </c>
      <c r="B49" s="6">
        <v>44828</v>
      </c>
      <c r="C49" s="6">
        <v>44830</v>
      </c>
      <c r="D49" s="4">
        <v>524</v>
      </c>
      <c r="E49" s="4" t="str">
        <f>VLOOKUP(A49,HOP!A:L,12,0)</f>
        <v>524.00</v>
      </c>
      <c r="F49" s="4" t="str">
        <f>VLOOKUP(A49,HOP!A:C,3,0)</f>
        <v>2706886</v>
      </c>
      <c r="G49" s="4">
        <f t="shared" si="2"/>
        <v>0</v>
      </c>
      <c r="H49" s="4" t="str">
        <f t="shared" si="3"/>
        <v>，2706886</v>
      </c>
      <c r="I49" s="4" t="str">
        <f>VLOOKUP(A49,HOP!A:U,21,0)</f>
        <v>直采</v>
      </c>
    </row>
    <row r="50" s="4" customFormat="1" hidden="1" spans="1:9">
      <c r="A50" s="5">
        <v>21141088101</v>
      </c>
      <c r="B50" s="6">
        <v>44829</v>
      </c>
      <c r="C50" s="6">
        <v>44830</v>
      </c>
      <c r="D50" s="4">
        <v>754</v>
      </c>
      <c r="E50" s="4" t="str">
        <f>VLOOKUP(A50,HOP!A:L,12,0)</f>
        <v>754.00</v>
      </c>
      <c r="F50" s="4" t="str">
        <f>VLOOKUP(A50,HOP!A:C,3,0)</f>
        <v>2707335</v>
      </c>
      <c r="G50" s="4">
        <f t="shared" si="2"/>
        <v>0</v>
      </c>
      <c r="H50" s="4" t="str">
        <f t="shared" si="3"/>
        <v>，2707335</v>
      </c>
      <c r="I50" s="4" t="str">
        <f>VLOOKUP(A50,HOP!A:U,21,0)</f>
        <v>直连</v>
      </c>
    </row>
    <row r="51" s="4" customFormat="1" hidden="1" spans="1:9">
      <c r="A51" s="5">
        <v>21140844363</v>
      </c>
      <c r="B51" s="6">
        <v>44828</v>
      </c>
      <c r="C51" s="6">
        <v>44830</v>
      </c>
      <c r="D51" s="4">
        <v>664</v>
      </c>
      <c r="E51" s="4" t="str">
        <f>VLOOKUP(A51,HOP!A:L,12,0)</f>
        <v>664.00</v>
      </c>
      <c r="F51" s="4" t="str">
        <f>VLOOKUP(A51,HOP!A:C,3,0)</f>
        <v>2707294</v>
      </c>
      <c r="G51" s="4">
        <f t="shared" si="2"/>
        <v>0</v>
      </c>
      <c r="H51" s="4" t="str">
        <f t="shared" si="3"/>
        <v>，2707294</v>
      </c>
      <c r="I51" s="4" t="str">
        <f>VLOOKUP(A51,HOP!A:U,21,0)</f>
        <v>直采</v>
      </c>
    </row>
    <row r="52" s="4" customFormat="1" hidden="1" spans="1:9">
      <c r="A52" s="5">
        <v>21142176137</v>
      </c>
      <c r="B52" s="6">
        <v>44828</v>
      </c>
      <c r="C52" s="6">
        <v>44830</v>
      </c>
      <c r="D52" s="4">
        <v>3296</v>
      </c>
      <c r="E52" s="4" t="str">
        <f>VLOOKUP(A52,HOP!A:L,12,0)</f>
        <v>3296.00</v>
      </c>
      <c r="F52" s="4" t="str">
        <f>VLOOKUP(A52,HOP!A:C,3,0)</f>
        <v>2707539</v>
      </c>
      <c r="G52" s="4">
        <f t="shared" si="2"/>
        <v>0</v>
      </c>
      <c r="H52" s="4" t="str">
        <f t="shared" si="3"/>
        <v>，2707539</v>
      </c>
      <c r="I52" s="4" t="str">
        <f>VLOOKUP(A52,HOP!A:U,21,0)</f>
        <v>直连</v>
      </c>
    </row>
    <row r="53" s="4" customFormat="1" hidden="1" spans="1:9">
      <c r="A53" s="5">
        <v>21142752527</v>
      </c>
      <c r="B53" s="6">
        <v>44829</v>
      </c>
      <c r="C53" s="6">
        <v>44830</v>
      </c>
      <c r="D53" s="4">
        <v>483</v>
      </c>
      <c r="E53" s="4" t="str">
        <f>VLOOKUP(A53,HOP!A:L,12,0)</f>
        <v>483.00</v>
      </c>
      <c r="F53" s="4" t="str">
        <f>VLOOKUP(A53,HOP!A:C,3,0)</f>
        <v>2707609</v>
      </c>
      <c r="G53" s="4">
        <f t="shared" si="2"/>
        <v>0</v>
      </c>
      <c r="H53" s="4" t="str">
        <f t="shared" si="3"/>
        <v>，2707609</v>
      </c>
      <c r="I53" s="4" t="str">
        <f>VLOOKUP(A53,HOP!A:U,21,0)</f>
        <v>直采</v>
      </c>
    </row>
    <row r="54" s="4" customFormat="1" hidden="1" spans="1:9">
      <c r="A54" s="5">
        <v>21143520629</v>
      </c>
      <c r="B54" s="6">
        <v>44829</v>
      </c>
      <c r="C54" s="6">
        <v>44830</v>
      </c>
      <c r="D54" s="4">
        <v>1136</v>
      </c>
      <c r="E54" s="4" t="str">
        <f>VLOOKUP(A54,HOP!A:L,12,0)</f>
        <v>1136.00</v>
      </c>
      <c r="F54" s="4" t="str">
        <f>VLOOKUP(A54,HOP!A:C,3,0)</f>
        <v>2707753</v>
      </c>
      <c r="G54" s="4">
        <f t="shared" si="2"/>
        <v>0</v>
      </c>
      <c r="H54" s="4" t="str">
        <f t="shared" si="3"/>
        <v>，2707753</v>
      </c>
      <c r="I54" s="4" t="str">
        <f>VLOOKUP(A54,HOP!A:U,21,0)</f>
        <v>直连</v>
      </c>
    </row>
    <row r="55" s="4" customFormat="1" hidden="1" spans="1:9">
      <c r="A55" s="5">
        <v>21144121880</v>
      </c>
      <c r="B55" s="6">
        <v>44829</v>
      </c>
      <c r="C55" s="6">
        <v>44830</v>
      </c>
      <c r="D55" s="4">
        <v>652</v>
      </c>
      <c r="E55" s="4" t="str">
        <f>VLOOKUP(A55,HOP!A:L,12,0)</f>
        <v>652.00</v>
      </c>
      <c r="F55" s="4" t="str">
        <f>VLOOKUP(A55,HOP!A:C,3,0)</f>
        <v>2707854</v>
      </c>
      <c r="G55" s="4">
        <f t="shared" si="2"/>
        <v>0</v>
      </c>
      <c r="H55" s="4" t="str">
        <f t="shared" si="3"/>
        <v>，2707854</v>
      </c>
      <c r="I55" s="4" t="str">
        <f>VLOOKUP(A55,HOP!A:U,21,0)</f>
        <v>直连</v>
      </c>
    </row>
    <row r="56" s="4" customFormat="1" hidden="1" spans="1:9">
      <c r="A56" s="5">
        <v>21144795141</v>
      </c>
      <c r="B56" s="6">
        <v>44829</v>
      </c>
      <c r="C56" s="6">
        <v>44830</v>
      </c>
      <c r="D56" s="4">
        <v>572</v>
      </c>
      <c r="E56" s="4" t="str">
        <f>VLOOKUP(A56,HOP!A:L,12,0)</f>
        <v>572.00</v>
      </c>
      <c r="F56" s="4" t="str">
        <f>VLOOKUP(A56,HOP!A:C,3,0)</f>
        <v>2707992</v>
      </c>
      <c r="G56" s="4">
        <f t="shared" si="2"/>
        <v>0</v>
      </c>
      <c r="H56" s="4" t="str">
        <f t="shared" si="3"/>
        <v>，2707992</v>
      </c>
      <c r="I56" s="4" t="str">
        <f>VLOOKUP(A56,HOP!A:U,21,0)</f>
        <v>直连</v>
      </c>
    </row>
    <row r="57" s="4" customFormat="1" hidden="1" spans="1:9">
      <c r="A57" s="5">
        <v>21144805982</v>
      </c>
      <c r="B57" s="6">
        <v>44829</v>
      </c>
      <c r="C57" s="6">
        <v>44830</v>
      </c>
      <c r="D57" s="4">
        <v>482</v>
      </c>
      <c r="E57" s="4" t="str">
        <f>VLOOKUP(A57,HOP!A:L,12,0)</f>
        <v>482.00</v>
      </c>
      <c r="F57" s="4" t="str">
        <f>VLOOKUP(A57,HOP!A:C,3,0)</f>
        <v>2708005</v>
      </c>
      <c r="G57" s="4">
        <f t="shared" si="2"/>
        <v>0</v>
      </c>
      <c r="H57" s="4" t="str">
        <f t="shared" si="3"/>
        <v>，2708005</v>
      </c>
      <c r="I57" s="4" t="str">
        <f>VLOOKUP(A57,HOP!A:U,21,0)</f>
        <v>直连</v>
      </c>
    </row>
    <row r="58" s="4" customFormat="1" hidden="1" spans="1:9">
      <c r="A58" s="5">
        <v>21144923796</v>
      </c>
      <c r="B58" s="6">
        <v>44829</v>
      </c>
      <c r="C58" s="6">
        <v>44830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21145665895</v>
      </c>
      <c r="B59" s="6">
        <v>44829</v>
      </c>
      <c r="C59" s="6">
        <v>44830</v>
      </c>
      <c r="D59" s="4">
        <v>573</v>
      </c>
      <c r="E59" s="4" t="str">
        <f>VLOOKUP(A59,HOP!A:L,12,0)</f>
        <v>573.00</v>
      </c>
      <c r="F59" s="4" t="str">
        <f>VLOOKUP(A59,HOP!A:C,3,0)</f>
        <v>2708181</v>
      </c>
      <c r="G59" s="4">
        <f t="shared" si="2"/>
        <v>0</v>
      </c>
      <c r="H59" s="4" t="str">
        <f t="shared" si="3"/>
        <v>，2708181</v>
      </c>
      <c r="I59" s="4" t="str">
        <f>VLOOKUP(A59,HOP!A:U,21,0)</f>
        <v>直采</v>
      </c>
    </row>
    <row r="60" s="4" customFormat="1" hidden="1" spans="1:9">
      <c r="A60" s="5">
        <v>21146416628</v>
      </c>
      <c r="B60" s="6">
        <v>44829</v>
      </c>
      <c r="C60" s="6">
        <v>44830</v>
      </c>
      <c r="D60" s="4">
        <v>368</v>
      </c>
      <c r="E60" s="4" t="str">
        <f>VLOOKUP(A60,HOP!A:L,12,0)</f>
        <v>368.00</v>
      </c>
      <c r="F60" s="4" t="str">
        <f>VLOOKUP(A60,HOP!A:C,3,0)</f>
        <v>2708339</v>
      </c>
      <c r="G60" s="4">
        <f t="shared" si="2"/>
        <v>0</v>
      </c>
      <c r="H60" s="4" t="str">
        <f t="shared" si="3"/>
        <v>，2708339</v>
      </c>
      <c r="I60" s="4" t="str">
        <f>VLOOKUP(A60,HOP!A:U,21,0)</f>
        <v>直连</v>
      </c>
    </row>
    <row r="61" s="4" customFormat="1" hidden="1" spans="1:9">
      <c r="A61" s="5">
        <v>21146695597</v>
      </c>
      <c r="B61" s="6">
        <v>44829</v>
      </c>
      <c r="C61" s="6">
        <v>44830</v>
      </c>
      <c r="D61" s="4">
        <v>2220</v>
      </c>
      <c r="E61" s="4" t="str">
        <f>VLOOKUP(A61,HOP!A:L,12,0)</f>
        <v>2220.00</v>
      </c>
      <c r="F61" s="4" t="str">
        <f>VLOOKUP(A61,HOP!A:C,3,0)</f>
        <v>2708374</v>
      </c>
      <c r="G61" s="4">
        <f t="shared" si="2"/>
        <v>0</v>
      </c>
      <c r="H61" s="4" t="str">
        <f t="shared" si="3"/>
        <v>，2708374</v>
      </c>
      <c r="I61" s="4" t="str">
        <f>VLOOKUP(A61,HOP!A:U,21,0)</f>
        <v>直采</v>
      </c>
    </row>
    <row r="62" s="4" customFormat="1" hidden="1" spans="1:9">
      <c r="A62" s="5">
        <v>21147261784</v>
      </c>
      <c r="B62" s="6">
        <v>44829</v>
      </c>
      <c r="C62" s="6">
        <v>44830</v>
      </c>
      <c r="D62" s="4">
        <v>754</v>
      </c>
      <c r="E62" s="4" t="str">
        <f>VLOOKUP(A62,HOP!A:L,12,0)</f>
        <v>754.00</v>
      </c>
      <c r="F62" s="4" t="str">
        <f>VLOOKUP(A62,HOP!A:C,3,0)</f>
        <v>2708486</v>
      </c>
      <c r="G62" s="4">
        <f t="shared" si="2"/>
        <v>0</v>
      </c>
      <c r="H62" s="4" t="str">
        <f t="shared" si="3"/>
        <v>，2708486</v>
      </c>
      <c r="I62" s="4" t="str">
        <f>VLOOKUP(A62,HOP!A:U,21,0)</f>
        <v>直连</v>
      </c>
    </row>
    <row r="63" s="4" customFormat="1" hidden="1" spans="1:9">
      <c r="A63" s="5">
        <v>21148387950</v>
      </c>
      <c r="B63" s="6">
        <v>44829</v>
      </c>
      <c r="C63" s="6">
        <v>44830</v>
      </c>
      <c r="D63" s="4">
        <v>189</v>
      </c>
      <c r="E63" s="4" t="str">
        <f>VLOOKUP(A63,HOP!A:L,12,0)</f>
        <v>189.00</v>
      </c>
      <c r="F63" s="4" t="str">
        <f>VLOOKUP(A63,HOP!A:C,3,0)</f>
        <v>2708701</v>
      </c>
      <c r="G63" s="4">
        <f t="shared" si="2"/>
        <v>0</v>
      </c>
      <c r="H63" s="4" t="str">
        <f t="shared" si="3"/>
        <v>，2708701</v>
      </c>
      <c r="I63" s="4" t="str">
        <f>VLOOKUP(A63,HOP!A:U,21,0)</f>
        <v>直连</v>
      </c>
    </row>
    <row r="64" s="4" customFormat="1" hidden="1" spans="1:9">
      <c r="A64" s="5">
        <v>21148411290</v>
      </c>
      <c r="B64" s="6">
        <v>44829</v>
      </c>
      <c r="C64" s="6">
        <v>44830</v>
      </c>
      <c r="D64" s="4">
        <v>428</v>
      </c>
      <c r="E64" s="4" t="str">
        <f>VLOOKUP(A64,HOP!A:L,12,0)</f>
        <v>428.00</v>
      </c>
      <c r="F64" s="4" t="str">
        <f>VLOOKUP(A64,HOP!A:C,3,0)</f>
        <v>2708700</v>
      </c>
      <c r="G64" s="4">
        <f t="shared" si="2"/>
        <v>0</v>
      </c>
      <c r="H64" s="4" t="str">
        <f t="shared" si="3"/>
        <v>，2708700</v>
      </c>
      <c r="I64" s="4" t="str">
        <f>VLOOKUP(A64,HOP!A:U,21,0)</f>
        <v>直连</v>
      </c>
    </row>
    <row r="65" s="4" customFormat="1" hidden="1" spans="1:9">
      <c r="A65" s="5">
        <v>21148925308</v>
      </c>
      <c r="B65" s="6">
        <v>44829</v>
      </c>
      <c r="C65" s="6">
        <v>44830</v>
      </c>
      <c r="D65" s="4">
        <v>1863</v>
      </c>
      <c r="E65" s="4" t="str">
        <f>VLOOKUP(A65,HOP!A:L,12,0)</f>
        <v>1863.00</v>
      </c>
      <c r="F65" s="4" t="str">
        <f>VLOOKUP(A65,HOP!A:C,3,0)</f>
        <v>2708823</v>
      </c>
      <c r="G65" s="4">
        <f t="shared" si="2"/>
        <v>0</v>
      </c>
      <c r="H65" s="4" t="str">
        <f t="shared" si="3"/>
        <v>，2708823</v>
      </c>
      <c r="I65" s="4" t="str">
        <f>VLOOKUP(A65,HOP!A:U,21,0)</f>
        <v>直连</v>
      </c>
    </row>
    <row r="66" s="4" customFormat="1" hidden="1" spans="1:9">
      <c r="A66" s="5">
        <v>21149080208</v>
      </c>
      <c r="B66" s="6">
        <v>44829</v>
      </c>
      <c r="C66" s="6">
        <v>44830</v>
      </c>
      <c r="D66" s="4">
        <v>117</v>
      </c>
      <c r="E66" s="4" t="str">
        <f>VLOOKUP(A66,HOP!A:L,12,0)</f>
        <v>117.00</v>
      </c>
      <c r="F66" s="4" t="str">
        <f>VLOOKUP(A66,HOP!A:C,3,0)</f>
        <v>2708860</v>
      </c>
      <c r="G66" s="4">
        <f t="shared" si="2"/>
        <v>0</v>
      </c>
      <c r="H66" s="4" t="str">
        <f t="shared" si="3"/>
        <v>，2708860</v>
      </c>
      <c r="I66" s="4" t="str">
        <f>VLOOKUP(A66,HOP!A:U,21,0)</f>
        <v>直连</v>
      </c>
    </row>
    <row r="67" s="4" customFormat="1" hidden="1" spans="1:9">
      <c r="A67" s="5">
        <v>21149457904</v>
      </c>
      <c r="B67" s="6">
        <v>44829</v>
      </c>
      <c r="C67" s="6">
        <v>44830</v>
      </c>
      <c r="D67" s="4">
        <v>2181</v>
      </c>
      <c r="E67" s="4" t="str">
        <f>VLOOKUP(A67,HOP!A:L,12,0)</f>
        <v>2181.00</v>
      </c>
      <c r="F67" s="4" t="str">
        <f>VLOOKUP(A67,HOP!A:C,3,0)</f>
        <v>2708938</v>
      </c>
      <c r="G67" s="4">
        <f>D67-E67</f>
        <v>0</v>
      </c>
      <c r="H67" s="4" t="str">
        <f>$H$1&amp;F67</f>
        <v>，2708938</v>
      </c>
      <c r="I67" s="4" t="str">
        <f>VLOOKUP(A67,HOP!A:U,21,0)</f>
        <v>直连</v>
      </c>
    </row>
    <row r="68" s="4" customFormat="1" hidden="1" spans="1:9">
      <c r="A68" s="5">
        <v>21149706913</v>
      </c>
      <c r="B68" s="6">
        <v>44829</v>
      </c>
      <c r="C68" s="6">
        <v>44830</v>
      </c>
      <c r="D68" s="4">
        <v>846</v>
      </c>
      <c r="E68" s="4" t="str">
        <f>VLOOKUP(A68,HOP!A:L,12,0)</f>
        <v>846.00</v>
      </c>
      <c r="F68" s="4" t="str">
        <f>VLOOKUP(A68,HOP!A:C,3,0)</f>
        <v>2708986</v>
      </c>
      <c r="G68" s="4">
        <f>D68-E68</f>
        <v>0</v>
      </c>
      <c r="H68" s="4" t="str">
        <f>$H$1&amp;F68</f>
        <v>，2708986</v>
      </c>
      <c r="I68" s="4" t="str">
        <f>VLOOKUP(A68,HOP!A:U,21,0)</f>
        <v>直连</v>
      </c>
    </row>
    <row r="69" s="4" customFormat="1" hidden="1" spans="1:9">
      <c r="A69" s="5">
        <v>21149813848</v>
      </c>
      <c r="B69" s="6">
        <v>44829</v>
      </c>
      <c r="C69" s="6">
        <v>44830</v>
      </c>
      <c r="D69" s="4">
        <v>157</v>
      </c>
      <c r="E69" s="4" t="str">
        <f>VLOOKUP(A69,HOP!A:L,12,0)</f>
        <v>157.00</v>
      </c>
      <c r="F69" s="4" t="str">
        <f>VLOOKUP(A69,HOP!A:C,3,0)</f>
        <v>2709007</v>
      </c>
      <c r="G69" s="4">
        <f>D69-E69</f>
        <v>0</v>
      </c>
      <c r="H69" s="4" t="str">
        <f>$H$1&amp;F69</f>
        <v>，2709007</v>
      </c>
      <c r="I69" s="4" t="str">
        <f>VLOOKUP(A69,HOP!A:U,21,0)</f>
        <v>直连</v>
      </c>
    </row>
    <row r="70" s="4" customFormat="1" hidden="1" spans="1:9">
      <c r="A70" s="5">
        <v>21150927685</v>
      </c>
      <c r="B70" s="6">
        <v>44829</v>
      </c>
      <c r="C70" s="6">
        <v>44830</v>
      </c>
      <c r="D70" s="4">
        <v>884</v>
      </c>
      <c r="E70" s="4" t="str">
        <f>VLOOKUP(A70,HOP!A:L,12,0)</f>
        <v>884.00</v>
      </c>
      <c r="F70" s="4" t="str">
        <f>VLOOKUP(A70,HOP!A:C,3,0)</f>
        <v>2709174</v>
      </c>
      <c r="G70" s="4">
        <f>D70-E70</f>
        <v>0</v>
      </c>
      <c r="H70" s="4" t="str">
        <f>$H$1&amp;F70</f>
        <v>，2709174</v>
      </c>
      <c r="I70" s="4" t="str">
        <f>VLOOKUP(A70,HOP!A:U,21,0)</f>
        <v>直连</v>
      </c>
    </row>
    <row r="72" spans="4:4">
      <c r="D72" s="4">
        <f>SUM(D2:D71)</f>
        <v>91056.58</v>
      </c>
    </row>
    <row r="73" spans="4:4">
      <c r="D73" s="4" t="s">
        <v>356</v>
      </c>
    </row>
    <row r="76" spans="1:3">
      <c r="A76" s="4" t="s">
        <v>357</v>
      </c>
      <c r="C76" s="4">
        <v>11448</v>
      </c>
    </row>
    <row r="77" spans="1:3">
      <c r="A77" s="4" t="s">
        <v>358</v>
      </c>
      <c r="C77" s="4">
        <v>79608.58</v>
      </c>
    </row>
    <row r="78" spans="1:3">
      <c r="A78" s="4" t="s">
        <v>359</v>
      </c>
      <c r="C78" s="4">
        <f>SUBTOTAL(9,C76:C77)</f>
        <v>91056.58</v>
      </c>
    </row>
  </sheetData>
  <autoFilter ref="A1:X70">
    <filterColumn colId="3">
      <filters>
        <filter val="1190"/>
        <filter val="2850"/>
        <filter val="7311"/>
        <filter val="492"/>
        <filter val="652"/>
        <filter val="1052"/>
        <filter val="613"/>
        <filter val="2893"/>
        <filter val="514"/>
        <filter val="754"/>
        <filter val="1315"/>
        <filter val="1395"/>
        <filter val="3415"/>
        <filter val="256"/>
        <filter val="696"/>
        <filter val="956"/>
        <filter val="3096"/>
        <filter val="3296"/>
        <filter val="117"/>
        <filter val="157"/>
        <filter val="3618"/>
        <filter val="203.58"/>
        <filter val="699"/>
        <filter val="2220"/>
        <filter val="5261"/>
        <filter val="622"/>
        <filter val="1863"/>
        <filter val="524"/>
        <filter val="664"/>
        <filter val="5064"/>
        <filter val="266"/>
        <filter val="368"/>
        <filter val="428"/>
        <filter val="829"/>
        <filter val="2569"/>
        <filter val="430"/>
        <filter val="572"/>
        <filter val="2232"/>
        <filter val="573"/>
        <filter val="933"/>
        <filter val="435"/>
        <filter val="1035"/>
        <filter val="1136"/>
        <filter val="878"/>
        <filter val="179"/>
        <filter val="1179"/>
        <filter val="240"/>
        <filter val="841"/>
        <filter val="2181"/>
        <filter val="482"/>
        <filter val="483"/>
        <filter val="884"/>
        <filter val="1444"/>
        <filter val="245"/>
        <filter val="5145"/>
        <filter val="646"/>
        <filter val="846"/>
        <filter val="1686"/>
        <filter val="4447"/>
        <filter val="1148"/>
        <filter val="189"/>
        <filter val="949"/>
      </filters>
    </filterColumn>
    <filterColumn colId="6">
      <filters>
        <filter val="-22.55"/>
        <filter val="-166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360</v>
      </c>
      <c r="B1" s="2" t="s">
        <v>361</v>
      </c>
      <c r="C1" s="2" t="s">
        <v>362</v>
      </c>
      <c r="D1" s="2" t="s">
        <v>363</v>
      </c>
      <c r="E1" s="2" t="s">
        <v>13</v>
      </c>
      <c r="F1" s="2" t="s">
        <v>5</v>
      </c>
      <c r="G1" s="2" t="s">
        <v>6</v>
      </c>
      <c r="H1" s="2" t="s">
        <v>364</v>
      </c>
      <c r="I1" s="2" t="s">
        <v>365</v>
      </c>
      <c r="J1" s="2" t="s">
        <v>366</v>
      </c>
      <c r="K1" s="2" t="s">
        <v>367</v>
      </c>
      <c r="L1" s="2" t="s">
        <v>368</v>
      </c>
      <c r="M1" s="2" t="s">
        <v>369</v>
      </c>
      <c r="N1" s="2" t="s">
        <v>370</v>
      </c>
      <c r="O1" s="2" t="s">
        <v>371</v>
      </c>
      <c r="P1" s="2" t="s">
        <v>372</v>
      </c>
      <c r="Q1" s="2" t="s">
        <v>373</v>
      </c>
      <c r="R1" s="2" t="s">
        <v>374</v>
      </c>
      <c r="S1" s="2" t="s">
        <v>375</v>
      </c>
      <c r="T1" s="2" t="s">
        <v>376</v>
      </c>
      <c r="U1" s="2" t="s">
        <v>377</v>
      </c>
      <c r="V1" s="2" t="s">
        <v>378</v>
      </c>
    </row>
    <row r="2" s="1" customFormat="1" spans="1:22">
      <c r="A2" s="3">
        <v>21150927685</v>
      </c>
      <c r="B2" s="1" t="s">
        <v>379</v>
      </c>
      <c r="C2" s="1" t="s">
        <v>380</v>
      </c>
      <c r="D2" s="1" t="s">
        <v>381</v>
      </c>
      <c r="E2" s="1" t="s">
        <v>382</v>
      </c>
      <c r="F2" s="1" t="s">
        <v>379</v>
      </c>
      <c r="G2" s="1" t="s">
        <v>383</v>
      </c>
      <c r="H2" s="1" t="s">
        <v>384</v>
      </c>
      <c r="I2" s="1" t="s">
        <v>385</v>
      </c>
      <c r="J2" s="1" t="s">
        <v>30</v>
      </c>
      <c r="K2" s="1" t="s">
        <v>386</v>
      </c>
      <c r="L2" s="1" t="s">
        <v>386</v>
      </c>
      <c r="M2" s="1" t="s">
        <v>387</v>
      </c>
      <c r="N2" s="1" t="s">
        <v>387</v>
      </c>
      <c r="O2" s="1" t="s">
        <v>388</v>
      </c>
      <c r="P2" s="1" t="s">
        <v>389</v>
      </c>
      <c r="Q2" s="1" t="s">
        <v>390</v>
      </c>
      <c r="R2" s="1" t="s">
        <v>391</v>
      </c>
      <c r="S2" s="1" t="s">
        <v>392</v>
      </c>
      <c r="T2" s="1" t="s">
        <v>393</v>
      </c>
      <c r="U2" s="1" t="s">
        <v>394</v>
      </c>
      <c r="V2" s="1" t="s">
        <v>395</v>
      </c>
    </row>
    <row r="3" s="1" customFormat="1" spans="1:22">
      <c r="A3" s="3">
        <v>21149813848</v>
      </c>
      <c r="B3" s="1" t="s">
        <v>379</v>
      </c>
      <c r="C3" s="1" t="s">
        <v>396</v>
      </c>
      <c r="D3" s="1" t="s">
        <v>397</v>
      </c>
      <c r="E3" s="1" t="s">
        <v>398</v>
      </c>
      <c r="F3" s="1" t="s">
        <v>379</v>
      </c>
      <c r="G3" s="1" t="s">
        <v>383</v>
      </c>
      <c r="H3" s="1" t="s">
        <v>384</v>
      </c>
      <c r="I3" s="1" t="s">
        <v>399</v>
      </c>
      <c r="J3" s="1" t="s">
        <v>30</v>
      </c>
      <c r="K3" s="1" t="s">
        <v>400</v>
      </c>
      <c r="L3" s="1" t="s">
        <v>400</v>
      </c>
      <c r="M3" s="1" t="s">
        <v>387</v>
      </c>
      <c r="N3" s="1" t="s">
        <v>387</v>
      </c>
      <c r="O3" s="1" t="s">
        <v>388</v>
      </c>
      <c r="P3" s="1" t="s">
        <v>389</v>
      </c>
      <c r="Q3" s="1" t="s">
        <v>390</v>
      </c>
      <c r="R3" s="1" t="s">
        <v>401</v>
      </c>
      <c r="S3" s="1" t="s">
        <v>392</v>
      </c>
      <c r="T3" s="1" t="s">
        <v>393</v>
      </c>
      <c r="U3" s="1" t="s">
        <v>394</v>
      </c>
      <c r="V3" s="1" t="s">
        <v>402</v>
      </c>
    </row>
    <row r="4" s="1" customFormat="1" spans="1:22">
      <c r="A4" s="3">
        <v>21149706913</v>
      </c>
      <c r="B4" s="1" t="s">
        <v>379</v>
      </c>
      <c r="C4" s="1" t="s">
        <v>403</v>
      </c>
      <c r="D4" s="1" t="s">
        <v>404</v>
      </c>
      <c r="E4" s="1" t="s">
        <v>405</v>
      </c>
      <c r="F4" s="1" t="s">
        <v>379</v>
      </c>
      <c r="G4" s="1" t="s">
        <v>383</v>
      </c>
      <c r="H4" s="1" t="s">
        <v>384</v>
      </c>
      <c r="I4" s="1" t="s">
        <v>406</v>
      </c>
      <c r="J4" s="1" t="s">
        <v>30</v>
      </c>
      <c r="K4" s="1" t="s">
        <v>407</v>
      </c>
      <c r="L4" s="1" t="s">
        <v>407</v>
      </c>
      <c r="M4" s="1" t="s">
        <v>387</v>
      </c>
      <c r="N4" s="1" t="s">
        <v>387</v>
      </c>
      <c r="O4" s="1" t="s">
        <v>388</v>
      </c>
      <c r="P4" s="1" t="s">
        <v>389</v>
      </c>
      <c r="Q4" s="1" t="s">
        <v>390</v>
      </c>
      <c r="R4" s="1" t="s">
        <v>408</v>
      </c>
      <c r="S4" s="1" t="s">
        <v>392</v>
      </c>
      <c r="T4" s="1" t="s">
        <v>393</v>
      </c>
      <c r="U4" s="1" t="s">
        <v>394</v>
      </c>
      <c r="V4" s="1" t="s">
        <v>409</v>
      </c>
    </row>
    <row r="5" s="1" customFormat="1" spans="1:22">
      <c r="A5" s="3">
        <v>21149457904</v>
      </c>
      <c r="B5" s="1" t="s">
        <v>379</v>
      </c>
      <c r="C5" s="1" t="s">
        <v>410</v>
      </c>
      <c r="D5" s="1" t="s">
        <v>411</v>
      </c>
      <c r="E5" s="1" t="s">
        <v>412</v>
      </c>
      <c r="F5" s="1" t="s">
        <v>379</v>
      </c>
      <c r="G5" s="1" t="s">
        <v>383</v>
      </c>
      <c r="H5" s="1" t="s">
        <v>384</v>
      </c>
      <c r="I5" s="1" t="s">
        <v>413</v>
      </c>
      <c r="J5" s="1" t="s">
        <v>30</v>
      </c>
      <c r="K5" s="1" t="s">
        <v>414</v>
      </c>
      <c r="L5" s="1" t="s">
        <v>414</v>
      </c>
      <c r="M5" s="1" t="s">
        <v>387</v>
      </c>
      <c r="N5" s="1" t="s">
        <v>387</v>
      </c>
      <c r="O5" s="1" t="s">
        <v>388</v>
      </c>
      <c r="P5" s="1" t="s">
        <v>389</v>
      </c>
      <c r="Q5" s="1" t="s">
        <v>390</v>
      </c>
      <c r="R5" s="1" t="s">
        <v>415</v>
      </c>
      <c r="S5" s="1" t="s">
        <v>392</v>
      </c>
      <c r="T5" s="1" t="s">
        <v>393</v>
      </c>
      <c r="U5" s="1" t="s">
        <v>394</v>
      </c>
      <c r="V5" s="1" t="s">
        <v>416</v>
      </c>
    </row>
    <row r="6" s="1" customFormat="1" spans="1:22">
      <c r="A6" s="3">
        <v>21149080208</v>
      </c>
      <c r="B6" s="1" t="s">
        <v>379</v>
      </c>
      <c r="C6" s="1" t="s">
        <v>417</v>
      </c>
      <c r="D6" s="1" t="s">
        <v>418</v>
      </c>
      <c r="E6" s="1" t="s">
        <v>419</v>
      </c>
      <c r="F6" s="1" t="s">
        <v>379</v>
      </c>
      <c r="G6" s="1" t="s">
        <v>383</v>
      </c>
      <c r="H6" s="1" t="s">
        <v>384</v>
      </c>
      <c r="I6" s="1" t="s">
        <v>420</v>
      </c>
      <c r="J6" s="1" t="s">
        <v>30</v>
      </c>
      <c r="K6" s="1" t="s">
        <v>421</v>
      </c>
      <c r="L6" s="1" t="s">
        <v>421</v>
      </c>
      <c r="M6" s="1" t="s">
        <v>387</v>
      </c>
      <c r="N6" s="1" t="s">
        <v>387</v>
      </c>
      <c r="O6" s="1" t="s">
        <v>388</v>
      </c>
      <c r="P6" s="1" t="s">
        <v>389</v>
      </c>
      <c r="Q6" s="1" t="s">
        <v>390</v>
      </c>
      <c r="R6" s="1" t="s">
        <v>422</v>
      </c>
      <c r="S6" s="1" t="s">
        <v>392</v>
      </c>
      <c r="T6" s="1" t="s">
        <v>393</v>
      </c>
      <c r="U6" s="1" t="s">
        <v>394</v>
      </c>
      <c r="V6" s="1" t="s">
        <v>402</v>
      </c>
    </row>
    <row r="7" s="1" customFormat="1" spans="1:22">
      <c r="A7" s="3">
        <v>21148925308</v>
      </c>
      <c r="B7" s="1" t="s">
        <v>379</v>
      </c>
      <c r="C7" s="1" t="s">
        <v>423</v>
      </c>
      <c r="D7" s="1" t="s">
        <v>424</v>
      </c>
      <c r="E7" s="1" t="s">
        <v>425</v>
      </c>
      <c r="F7" s="1" t="s">
        <v>379</v>
      </c>
      <c r="G7" s="1" t="s">
        <v>383</v>
      </c>
      <c r="H7" s="1" t="s">
        <v>384</v>
      </c>
      <c r="I7" s="1" t="s">
        <v>426</v>
      </c>
      <c r="J7" s="1" t="s">
        <v>30</v>
      </c>
      <c r="K7" s="1" t="s">
        <v>427</v>
      </c>
      <c r="L7" s="1" t="s">
        <v>427</v>
      </c>
      <c r="M7" s="1" t="s">
        <v>387</v>
      </c>
      <c r="N7" s="1" t="s">
        <v>387</v>
      </c>
      <c r="O7" s="1" t="s">
        <v>388</v>
      </c>
      <c r="P7" s="1" t="s">
        <v>389</v>
      </c>
      <c r="Q7" s="1" t="s">
        <v>390</v>
      </c>
      <c r="R7" s="1" t="s">
        <v>428</v>
      </c>
      <c r="S7" s="1" t="s">
        <v>392</v>
      </c>
      <c r="T7" s="1" t="s">
        <v>393</v>
      </c>
      <c r="U7" s="1" t="s">
        <v>394</v>
      </c>
      <c r="V7" s="1" t="s">
        <v>429</v>
      </c>
    </row>
    <row r="8" s="1" customFormat="1" spans="1:22">
      <c r="A8" s="3">
        <v>21148387950</v>
      </c>
      <c r="B8" s="1" t="s">
        <v>379</v>
      </c>
      <c r="C8" s="1" t="s">
        <v>430</v>
      </c>
      <c r="D8" s="1" t="s">
        <v>431</v>
      </c>
      <c r="E8" s="1" t="s">
        <v>432</v>
      </c>
      <c r="F8" s="1" t="s">
        <v>379</v>
      </c>
      <c r="G8" s="1" t="s">
        <v>383</v>
      </c>
      <c r="H8" s="1" t="s">
        <v>384</v>
      </c>
      <c r="I8" s="1" t="s">
        <v>433</v>
      </c>
      <c r="J8" s="1" t="s">
        <v>30</v>
      </c>
      <c r="K8" s="1" t="s">
        <v>434</v>
      </c>
      <c r="L8" s="1" t="s">
        <v>434</v>
      </c>
      <c r="M8" s="1" t="s">
        <v>387</v>
      </c>
      <c r="N8" s="1" t="s">
        <v>387</v>
      </c>
      <c r="O8" s="1" t="s">
        <v>388</v>
      </c>
      <c r="P8" s="1" t="s">
        <v>389</v>
      </c>
      <c r="Q8" s="1" t="s">
        <v>390</v>
      </c>
      <c r="R8" s="1" t="s">
        <v>435</v>
      </c>
      <c r="S8" s="1" t="s">
        <v>392</v>
      </c>
      <c r="T8" s="1" t="s">
        <v>393</v>
      </c>
      <c r="U8" s="1" t="s">
        <v>394</v>
      </c>
      <c r="V8" s="1" t="s">
        <v>436</v>
      </c>
    </row>
    <row r="9" s="1" customFormat="1" spans="1:22">
      <c r="A9" s="3">
        <v>21148411290</v>
      </c>
      <c r="B9" s="1" t="s">
        <v>379</v>
      </c>
      <c r="C9" s="1" t="s">
        <v>437</v>
      </c>
      <c r="D9" s="1" t="s">
        <v>438</v>
      </c>
      <c r="E9" s="1" t="s">
        <v>439</v>
      </c>
      <c r="F9" s="1" t="s">
        <v>379</v>
      </c>
      <c r="G9" s="1" t="s">
        <v>383</v>
      </c>
      <c r="H9" s="1" t="s">
        <v>384</v>
      </c>
      <c r="I9" s="1" t="s">
        <v>440</v>
      </c>
      <c r="J9" s="1" t="s">
        <v>30</v>
      </c>
      <c r="K9" s="1" t="s">
        <v>441</v>
      </c>
      <c r="L9" s="1" t="s">
        <v>441</v>
      </c>
      <c r="M9" s="1" t="s">
        <v>387</v>
      </c>
      <c r="N9" s="1" t="s">
        <v>387</v>
      </c>
      <c r="O9" s="1" t="s">
        <v>388</v>
      </c>
      <c r="P9" s="1" t="s">
        <v>389</v>
      </c>
      <c r="Q9" s="1" t="s">
        <v>390</v>
      </c>
      <c r="R9" s="1" t="s">
        <v>442</v>
      </c>
      <c r="S9" s="1" t="s">
        <v>392</v>
      </c>
      <c r="T9" s="1" t="s">
        <v>393</v>
      </c>
      <c r="U9" s="1" t="s">
        <v>394</v>
      </c>
      <c r="V9" s="1" t="s">
        <v>443</v>
      </c>
    </row>
    <row r="10" s="1" customFormat="1" spans="1:22">
      <c r="A10" s="3">
        <v>21147261784</v>
      </c>
      <c r="B10" s="1" t="s">
        <v>379</v>
      </c>
      <c r="C10" s="1" t="s">
        <v>444</v>
      </c>
      <c r="D10" s="1" t="s">
        <v>445</v>
      </c>
      <c r="E10" s="1" t="s">
        <v>446</v>
      </c>
      <c r="F10" s="1" t="s">
        <v>379</v>
      </c>
      <c r="G10" s="1" t="s">
        <v>383</v>
      </c>
      <c r="H10" s="1" t="s">
        <v>384</v>
      </c>
      <c r="I10" s="1" t="s">
        <v>447</v>
      </c>
      <c r="J10" s="1" t="s">
        <v>30</v>
      </c>
      <c r="K10" s="1" t="s">
        <v>448</v>
      </c>
      <c r="L10" s="1" t="s">
        <v>448</v>
      </c>
      <c r="M10" s="1" t="s">
        <v>387</v>
      </c>
      <c r="N10" s="1" t="s">
        <v>387</v>
      </c>
      <c r="O10" s="1" t="s">
        <v>388</v>
      </c>
      <c r="P10" s="1" t="s">
        <v>389</v>
      </c>
      <c r="Q10" s="1" t="s">
        <v>390</v>
      </c>
      <c r="R10" s="1" t="s">
        <v>449</v>
      </c>
      <c r="S10" s="1" t="s">
        <v>392</v>
      </c>
      <c r="T10" s="1" t="s">
        <v>393</v>
      </c>
      <c r="U10" s="1" t="s">
        <v>394</v>
      </c>
      <c r="V10" s="1" t="s">
        <v>395</v>
      </c>
    </row>
    <row r="11" s="1" customFormat="1" spans="1:22">
      <c r="A11" s="3">
        <v>21146695597</v>
      </c>
      <c r="B11" s="1" t="s">
        <v>379</v>
      </c>
      <c r="C11" s="1" t="s">
        <v>450</v>
      </c>
      <c r="D11" s="1" t="s">
        <v>451</v>
      </c>
      <c r="E11" s="1" t="s">
        <v>452</v>
      </c>
      <c r="F11" s="1" t="s">
        <v>379</v>
      </c>
      <c r="G11" s="1" t="s">
        <v>383</v>
      </c>
      <c r="H11" s="1" t="s">
        <v>384</v>
      </c>
      <c r="I11" s="1" t="s">
        <v>453</v>
      </c>
      <c r="J11" s="1" t="s">
        <v>30</v>
      </c>
      <c r="K11" s="1" t="s">
        <v>454</v>
      </c>
      <c r="L11" s="1" t="s">
        <v>454</v>
      </c>
      <c r="M11" s="1" t="s">
        <v>387</v>
      </c>
      <c r="N11" s="1" t="s">
        <v>387</v>
      </c>
      <c r="O11" s="1" t="s">
        <v>388</v>
      </c>
      <c r="P11" s="1" t="s">
        <v>389</v>
      </c>
      <c r="Q11" s="1" t="s">
        <v>390</v>
      </c>
      <c r="R11" s="1" t="s">
        <v>455</v>
      </c>
      <c r="S11" s="1" t="s">
        <v>392</v>
      </c>
      <c r="T11" s="1" t="s">
        <v>393</v>
      </c>
      <c r="U11" s="1" t="s">
        <v>456</v>
      </c>
      <c r="V11" s="1" t="s">
        <v>402</v>
      </c>
    </row>
    <row r="12" s="1" customFormat="1" spans="1:22">
      <c r="A12" s="3">
        <v>21146416628</v>
      </c>
      <c r="B12" s="1" t="s">
        <v>379</v>
      </c>
      <c r="C12" s="1" t="s">
        <v>457</v>
      </c>
      <c r="D12" s="1" t="s">
        <v>458</v>
      </c>
      <c r="E12" s="1" t="s">
        <v>459</v>
      </c>
      <c r="F12" s="1" t="s">
        <v>379</v>
      </c>
      <c r="G12" s="1" t="s">
        <v>383</v>
      </c>
      <c r="H12" s="1" t="s">
        <v>384</v>
      </c>
      <c r="I12" s="1" t="s">
        <v>460</v>
      </c>
      <c r="J12" s="1" t="s">
        <v>30</v>
      </c>
      <c r="K12" s="1" t="s">
        <v>461</v>
      </c>
      <c r="L12" s="1" t="s">
        <v>461</v>
      </c>
      <c r="M12" s="1" t="s">
        <v>387</v>
      </c>
      <c r="N12" s="1" t="s">
        <v>387</v>
      </c>
      <c r="O12" s="1" t="s">
        <v>388</v>
      </c>
      <c r="P12" s="1" t="s">
        <v>389</v>
      </c>
      <c r="Q12" s="1" t="s">
        <v>390</v>
      </c>
      <c r="R12" s="1" t="s">
        <v>462</v>
      </c>
      <c r="S12" s="1" t="s">
        <v>392</v>
      </c>
      <c r="T12" s="1" t="s">
        <v>393</v>
      </c>
      <c r="U12" s="1" t="s">
        <v>394</v>
      </c>
      <c r="V12" s="1" t="s">
        <v>436</v>
      </c>
    </row>
    <row r="13" s="1" customFormat="1" spans="1:22">
      <c r="A13" s="3">
        <v>21145665895</v>
      </c>
      <c r="B13" s="1" t="s">
        <v>379</v>
      </c>
      <c r="C13" s="1" t="s">
        <v>463</v>
      </c>
      <c r="D13" s="1" t="s">
        <v>464</v>
      </c>
      <c r="E13" s="1" t="s">
        <v>465</v>
      </c>
      <c r="F13" s="1" t="s">
        <v>379</v>
      </c>
      <c r="G13" s="1" t="s">
        <v>383</v>
      </c>
      <c r="H13" s="1" t="s">
        <v>384</v>
      </c>
      <c r="I13" s="1" t="s">
        <v>466</v>
      </c>
      <c r="J13" s="1" t="s">
        <v>30</v>
      </c>
      <c r="K13" s="1" t="s">
        <v>467</v>
      </c>
      <c r="L13" s="1" t="s">
        <v>467</v>
      </c>
      <c r="M13" s="1" t="s">
        <v>387</v>
      </c>
      <c r="N13" s="1" t="s">
        <v>387</v>
      </c>
      <c r="O13" s="1" t="s">
        <v>388</v>
      </c>
      <c r="P13" s="1" t="s">
        <v>389</v>
      </c>
      <c r="Q13" s="1" t="s">
        <v>390</v>
      </c>
      <c r="R13" s="1" t="s">
        <v>468</v>
      </c>
      <c r="S13" s="1" t="s">
        <v>392</v>
      </c>
      <c r="T13" s="1" t="s">
        <v>393</v>
      </c>
      <c r="U13" s="1" t="s">
        <v>456</v>
      </c>
      <c r="V13" s="1" t="s">
        <v>469</v>
      </c>
    </row>
    <row r="14" s="1" customFormat="1" spans="1:22">
      <c r="A14" s="3">
        <v>21144805982</v>
      </c>
      <c r="B14" s="1" t="s">
        <v>379</v>
      </c>
      <c r="C14" s="1" t="s">
        <v>470</v>
      </c>
      <c r="D14" s="1" t="s">
        <v>471</v>
      </c>
      <c r="E14" s="1" t="s">
        <v>472</v>
      </c>
      <c r="F14" s="1" t="s">
        <v>379</v>
      </c>
      <c r="G14" s="1" t="s">
        <v>383</v>
      </c>
      <c r="H14" s="1" t="s">
        <v>384</v>
      </c>
      <c r="I14" s="1" t="s">
        <v>473</v>
      </c>
      <c r="J14" s="1" t="s">
        <v>30</v>
      </c>
      <c r="K14" s="1" t="s">
        <v>474</v>
      </c>
      <c r="L14" s="1" t="s">
        <v>474</v>
      </c>
      <c r="M14" s="1" t="s">
        <v>387</v>
      </c>
      <c r="N14" s="1" t="s">
        <v>387</v>
      </c>
      <c r="O14" s="1" t="s">
        <v>388</v>
      </c>
      <c r="P14" s="1" t="s">
        <v>389</v>
      </c>
      <c r="Q14" s="1" t="s">
        <v>390</v>
      </c>
      <c r="R14" s="1" t="s">
        <v>475</v>
      </c>
      <c r="S14" s="1" t="s">
        <v>392</v>
      </c>
      <c r="T14" s="1" t="s">
        <v>393</v>
      </c>
      <c r="U14" s="1" t="s">
        <v>394</v>
      </c>
      <c r="V14" s="1" t="s">
        <v>476</v>
      </c>
    </row>
    <row r="15" s="1" customFormat="1" spans="1:22">
      <c r="A15" s="3">
        <v>21144795141</v>
      </c>
      <c r="B15" s="1" t="s">
        <v>379</v>
      </c>
      <c r="C15" s="1" t="s">
        <v>477</v>
      </c>
      <c r="D15" s="1" t="s">
        <v>478</v>
      </c>
      <c r="E15" s="1" t="s">
        <v>479</v>
      </c>
      <c r="F15" s="1" t="s">
        <v>379</v>
      </c>
      <c r="G15" s="1" t="s">
        <v>383</v>
      </c>
      <c r="H15" s="1" t="s">
        <v>384</v>
      </c>
      <c r="I15" s="1" t="s">
        <v>480</v>
      </c>
      <c r="J15" s="1" t="s">
        <v>30</v>
      </c>
      <c r="K15" s="1" t="s">
        <v>481</v>
      </c>
      <c r="L15" s="1" t="s">
        <v>481</v>
      </c>
      <c r="M15" s="1" t="s">
        <v>387</v>
      </c>
      <c r="N15" s="1" t="s">
        <v>387</v>
      </c>
      <c r="O15" s="1" t="s">
        <v>388</v>
      </c>
      <c r="P15" s="1" t="s">
        <v>389</v>
      </c>
      <c r="Q15" s="1" t="s">
        <v>390</v>
      </c>
      <c r="R15" s="1" t="s">
        <v>482</v>
      </c>
      <c r="S15" s="1" t="s">
        <v>392</v>
      </c>
      <c r="T15" s="1" t="s">
        <v>393</v>
      </c>
      <c r="U15" s="1" t="s">
        <v>394</v>
      </c>
      <c r="V15" s="1" t="s">
        <v>443</v>
      </c>
    </row>
    <row r="16" s="1" customFormat="1" spans="1:22">
      <c r="A16" s="3">
        <v>21144121880</v>
      </c>
      <c r="B16" s="1" t="s">
        <v>379</v>
      </c>
      <c r="C16" s="1" t="s">
        <v>483</v>
      </c>
      <c r="D16" s="1" t="s">
        <v>484</v>
      </c>
      <c r="E16" s="1" t="s">
        <v>485</v>
      </c>
      <c r="F16" s="1" t="s">
        <v>379</v>
      </c>
      <c r="G16" s="1" t="s">
        <v>383</v>
      </c>
      <c r="H16" s="1" t="s">
        <v>384</v>
      </c>
      <c r="I16" s="1" t="s">
        <v>486</v>
      </c>
      <c r="J16" s="1" t="s">
        <v>30</v>
      </c>
      <c r="K16" s="1" t="s">
        <v>487</v>
      </c>
      <c r="L16" s="1" t="s">
        <v>487</v>
      </c>
      <c r="M16" s="1" t="s">
        <v>387</v>
      </c>
      <c r="N16" s="1" t="s">
        <v>387</v>
      </c>
      <c r="O16" s="1" t="s">
        <v>388</v>
      </c>
      <c r="P16" s="1" t="s">
        <v>389</v>
      </c>
      <c r="Q16" s="1" t="s">
        <v>390</v>
      </c>
      <c r="R16" s="1" t="s">
        <v>488</v>
      </c>
      <c r="S16" s="1" t="s">
        <v>392</v>
      </c>
      <c r="T16" s="1" t="s">
        <v>393</v>
      </c>
      <c r="U16" s="1" t="s">
        <v>394</v>
      </c>
      <c r="V16" s="1" t="s">
        <v>476</v>
      </c>
    </row>
    <row r="17" s="1" customFormat="1" spans="1:22">
      <c r="A17" s="3">
        <v>21143520629</v>
      </c>
      <c r="B17" s="1" t="s">
        <v>489</v>
      </c>
      <c r="C17" s="1" t="s">
        <v>490</v>
      </c>
      <c r="D17" s="1" t="s">
        <v>491</v>
      </c>
      <c r="E17" s="1" t="s">
        <v>492</v>
      </c>
      <c r="F17" s="1" t="s">
        <v>379</v>
      </c>
      <c r="G17" s="1" t="s">
        <v>383</v>
      </c>
      <c r="H17" s="1" t="s">
        <v>384</v>
      </c>
      <c r="I17" s="1" t="s">
        <v>493</v>
      </c>
      <c r="J17" s="1" t="s">
        <v>30</v>
      </c>
      <c r="K17" s="1" t="s">
        <v>494</v>
      </c>
      <c r="L17" s="1" t="s">
        <v>494</v>
      </c>
      <c r="M17" s="1" t="s">
        <v>387</v>
      </c>
      <c r="N17" s="1" t="s">
        <v>387</v>
      </c>
      <c r="O17" s="1" t="s">
        <v>388</v>
      </c>
      <c r="P17" s="1" t="s">
        <v>389</v>
      </c>
      <c r="Q17" s="1" t="s">
        <v>390</v>
      </c>
      <c r="R17" s="1" t="s">
        <v>495</v>
      </c>
      <c r="S17" s="1" t="s">
        <v>392</v>
      </c>
      <c r="T17" s="1" t="s">
        <v>393</v>
      </c>
      <c r="U17" s="1" t="s">
        <v>394</v>
      </c>
      <c r="V17" s="1" t="s">
        <v>436</v>
      </c>
    </row>
    <row r="18" s="1" customFormat="1" spans="1:22">
      <c r="A18" s="3">
        <v>21142752527</v>
      </c>
      <c r="B18" s="1" t="s">
        <v>489</v>
      </c>
      <c r="C18" s="1" t="s">
        <v>496</v>
      </c>
      <c r="D18" s="1" t="s">
        <v>497</v>
      </c>
      <c r="E18" s="1" t="s">
        <v>498</v>
      </c>
      <c r="F18" s="1" t="s">
        <v>379</v>
      </c>
      <c r="G18" s="1" t="s">
        <v>383</v>
      </c>
      <c r="H18" s="1" t="s">
        <v>384</v>
      </c>
      <c r="I18" s="1" t="s">
        <v>499</v>
      </c>
      <c r="J18" s="1" t="s">
        <v>30</v>
      </c>
      <c r="K18" s="1" t="s">
        <v>500</v>
      </c>
      <c r="L18" s="1" t="s">
        <v>500</v>
      </c>
      <c r="M18" s="1" t="s">
        <v>387</v>
      </c>
      <c r="N18" s="1" t="s">
        <v>387</v>
      </c>
      <c r="O18" s="1" t="s">
        <v>388</v>
      </c>
      <c r="P18" s="1" t="s">
        <v>389</v>
      </c>
      <c r="Q18" s="1" t="s">
        <v>390</v>
      </c>
      <c r="R18" s="1" t="s">
        <v>501</v>
      </c>
      <c r="S18" s="1" t="s">
        <v>392</v>
      </c>
      <c r="T18" s="1" t="s">
        <v>393</v>
      </c>
      <c r="U18" s="1" t="s">
        <v>456</v>
      </c>
      <c r="V18" s="1" t="s">
        <v>402</v>
      </c>
    </row>
    <row r="19" s="1" customFormat="1" spans="1:22">
      <c r="A19" s="3">
        <v>21142176137</v>
      </c>
      <c r="B19" s="1" t="s">
        <v>489</v>
      </c>
      <c r="C19" s="1" t="s">
        <v>502</v>
      </c>
      <c r="D19" s="1" t="s">
        <v>503</v>
      </c>
      <c r="E19" s="1" t="s">
        <v>504</v>
      </c>
      <c r="F19" s="1" t="s">
        <v>489</v>
      </c>
      <c r="G19" s="1" t="s">
        <v>383</v>
      </c>
      <c r="H19" s="1" t="s">
        <v>384</v>
      </c>
      <c r="I19" s="1" t="s">
        <v>505</v>
      </c>
      <c r="J19" s="1" t="s">
        <v>30</v>
      </c>
      <c r="K19" s="1" t="s">
        <v>506</v>
      </c>
      <c r="L19" s="1" t="s">
        <v>506</v>
      </c>
      <c r="M19" s="1" t="s">
        <v>387</v>
      </c>
      <c r="N19" s="1" t="s">
        <v>387</v>
      </c>
      <c r="O19" s="1" t="s">
        <v>388</v>
      </c>
      <c r="P19" s="1" t="s">
        <v>389</v>
      </c>
      <c r="Q19" s="1" t="s">
        <v>390</v>
      </c>
      <c r="R19" s="1" t="s">
        <v>507</v>
      </c>
      <c r="S19" s="1" t="s">
        <v>392</v>
      </c>
      <c r="T19" s="1" t="s">
        <v>393</v>
      </c>
      <c r="U19" s="1" t="s">
        <v>394</v>
      </c>
      <c r="V19" s="1" t="s">
        <v>508</v>
      </c>
    </row>
    <row r="20" s="1" customFormat="1" spans="1:22">
      <c r="A20" s="3">
        <v>21141088101</v>
      </c>
      <c r="B20" s="1" t="s">
        <v>489</v>
      </c>
      <c r="C20" s="1" t="s">
        <v>509</v>
      </c>
      <c r="D20" s="1" t="s">
        <v>445</v>
      </c>
      <c r="E20" s="1" t="s">
        <v>510</v>
      </c>
      <c r="F20" s="1" t="s">
        <v>379</v>
      </c>
      <c r="G20" s="1" t="s">
        <v>383</v>
      </c>
      <c r="H20" s="1" t="s">
        <v>384</v>
      </c>
      <c r="I20" s="1" t="s">
        <v>447</v>
      </c>
      <c r="J20" s="1" t="s">
        <v>30</v>
      </c>
      <c r="K20" s="1" t="s">
        <v>448</v>
      </c>
      <c r="L20" s="1" t="s">
        <v>448</v>
      </c>
      <c r="M20" s="1" t="s">
        <v>387</v>
      </c>
      <c r="N20" s="1" t="s">
        <v>387</v>
      </c>
      <c r="O20" s="1" t="s">
        <v>388</v>
      </c>
      <c r="P20" s="1" t="s">
        <v>389</v>
      </c>
      <c r="Q20" s="1" t="s">
        <v>390</v>
      </c>
      <c r="R20" s="1" t="s">
        <v>511</v>
      </c>
      <c r="S20" s="1" t="s">
        <v>392</v>
      </c>
      <c r="T20" s="1" t="s">
        <v>393</v>
      </c>
      <c r="U20" s="1" t="s">
        <v>394</v>
      </c>
      <c r="V20" s="1" t="s">
        <v>395</v>
      </c>
    </row>
    <row r="21" s="1" customFormat="1" spans="1:22">
      <c r="A21" s="3">
        <v>21140844363</v>
      </c>
      <c r="B21" s="1" t="s">
        <v>489</v>
      </c>
      <c r="C21" s="1" t="s">
        <v>512</v>
      </c>
      <c r="D21" s="1" t="s">
        <v>513</v>
      </c>
      <c r="E21" s="1" t="s">
        <v>514</v>
      </c>
      <c r="F21" s="1" t="s">
        <v>489</v>
      </c>
      <c r="G21" s="1" t="s">
        <v>383</v>
      </c>
      <c r="H21" s="1" t="s">
        <v>384</v>
      </c>
      <c r="I21" s="1" t="s">
        <v>515</v>
      </c>
      <c r="J21" s="1" t="s">
        <v>30</v>
      </c>
      <c r="K21" s="1" t="s">
        <v>516</v>
      </c>
      <c r="L21" s="1" t="s">
        <v>516</v>
      </c>
      <c r="M21" s="1" t="s">
        <v>387</v>
      </c>
      <c r="N21" s="1" t="s">
        <v>387</v>
      </c>
      <c r="O21" s="1" t="s">
        <v>388</v>
      </c>
      <c r="P21" s="1" t="s">
        <v>389</v>
      </c>
      <c r="Q21" s="1" t="s">
        <v>390</v>
      </c>
      <c r="R21" s="1" t="s">
        <v>517</v>
      </c>
      <c r="S21" s="1" t="s">
        <v>392</v>
      </c>
      <c r="T21" s="1" t="s">
        <v>393</v>
      </c>
      <c r="U21" s="1" t="s">
        <v>456</v>
      </c>
      <c r="V21" s="1" t="s">
        <v>469</v>
      </c>
    </row>
    <row r="22" s="1" customFormat="1" spans="1:22">
      <c r="A22" s="3">
        <v>21139329401</v>
      </c>
      <c r="B22" s="1" t="s">
        <v>489</v>
      </c>
      <c r="C22" s="1" t="s">
        <v>518</v>
      </c>
      <c r="D22" s="1" t="s">
        <v>451</v>
      </c>
      <c r="E22" s="1" t="s">
        <v>519</v>
      </c>
      <c r="F22" s="1" t="s">
        <v>489</v>
      </c>
      <c r="G22" s="1" t="s">
        <v>383</v>
      </c>
      <c r="H22" s="1" t="s">
        <v>384</v>
      </c>
      <c r="I22" s="1" t="s">
        <v>520</v>
      </c>
      <c r="J22" s="1" t="s">
        <v>30</v>
      </c>
      <c r="K22" s="1" t="s">
        <v>521</v>
      </c>
      <c r="L22" s="1" t="s">
        <v>521</v>
      </c>
      <c r="M22" s="1" t="s">
        <v>387</v>
      </c>
      <c r="N22" s="1" t="s">
        <v>387</v>
      </c>
      <c r="O22" s="1" t="s">
        <v>388</v>
      </c>
      <c r="P22" s="1" t="s">
        <v>389</v>
      </c>
      <c r="Q22" s="1" t="s">
        <v>390</v>
      </c>
      <c r="R22" s="1" t="s">
        <v>522</v>
      </c>
      <c r="S22" s="1" t="s">
        <v>392</v>
      </c>
      <c r="T22" s="1" t="s">
        <v>393</v>
      </c>
      <c r="U22" s="1" t="s">
        <v>456</v>
      </c>
      <c r="V22" s="1" t="s">
        <v>402</v>
      </c>
    </row>
    <row r="23" s="1" customFormat="1" spans="1:22">
      <c r="A23" s="3">
        <v>21139304934</v>
      </c>
      <c r="B23" s="1" t="s">
        <v>489</v>
      </c>
      <c r="C23" s="1" t="s">
        <v>523</v>
      </c>
      <c r="D23" s="1" t="s">
        <v>524</v>
      </c>
      <c r="E23" s="1" t="s">
        <v>525</v>
      </c>
      <c r="F23" s="1" t="s">
        <v>379</v>
      </c>
      <c r="G23" s="1" t="s">
        <v>383</v>
      </c>
      <c r="H23" s="1" t="s">
        <v>384</v>
      </c>
      <c r="I23" s="1" t="s">
        <v>526</v>
      </c>
      <c r="J23" s="1" t="s">
        <v>30</v>
      </c>
      <c r="K23" s="1" t="s">
        <v>527</v>
      </c>
      <c r="L23" s="1" t="s">
        <v>527</v>
      </c>
      <c r="M23" s="1" t="s">
        <v>387</v>
      </c>
      <c r="N23" s="1" t="s">
        <v>387</v>
      </c>
      <c r="O23" s="1" t="s">
        <v>388</v>
      </c>
      <c r="P23" s="1" t="s">
        <v>389</v>
      </c>
      <c r="Q23" s="1" t="s">
        <v>390</v>
      </c>
      <c r="R23" s="1" t="s">
        <v>528</v>
      </c>
      <c r="S23" s="1" t="s">
        <v>392</v>
      </c>
      <c r="T23" s="1" t="s">
        <v>393</v>
      </c>
      <c r="U23" s="1" t="s">
        <v>394</v>
      </c>
      <c r="V23" s="1" t="s">
        <v>409</v>
      </c>
    </row>
    <row r="24" s="1" customFormat="1" spans="1:22">
      <c r="A24" s="3">
        <v>21139146377</v>
      </c>
      <c r="B24" s="1" t="s">
        <v>489</v>
      </c>
      <c r="C24" s="1" t="s">
        <v>529</v>
      </c>
      <c r="D24" s="1" t="s">
        <v>530</v>
      </c>
      <c r="E24" s="1" t="s">
        <v>531</v>
      </c>
      <c r="F24" s="1" t="s">
        <v>489</v>
      </c>
      <c r="G24" s="1" t="s">
        <v>383</v>
      </c>
      <c r="H24" s="1" t="s">
        <v>384</v>
      </c>
      <c r="I24" s="1" t="s">
        <v>532</v>
      </c>
      <c r="J24" s="1" t="s">
        <v>30</v>
      </c>
      <c r="K24" s="1" t="s">
        <v>533</v>
      </c>
      <c r="L24" s="1" t="s">
        <v>533</v>
      </c>
      <c r="M24" s="1" t="s">
        <v>387</v>
      </c>
      <c r="N24" s="1" t="s">
        <v>387</v>
      </c>
      <c r="O24" s="1" t="s">
        <v>388</v>
      </c>
      <c r="P24" s="1" t="s">
        <v>389</v>
      </c>
      <c r="Q24" s="1" t="s">
        <v>390</v>
      </c>
      <c r="R24" s="1" t="s">
        <v>534</v>
      </c>
      <c r="S24" s="1" t="s">
        <v>392</v>
      </c>
      <c r="T24" s="1" t="s">
        <v>393</v>
      </c>
      <c r="U24" s="1" t="s">
        <v>456</v>
      </c>
      <c r="V24" s="1" t="s">
        <v>402</v>
      </c>
    </row>
    <row r="25" s="1" customFormat="1" spans="1:22">
      <c r="A25" s="3">
        <v>21137508641</v>
      </c>
      <c r="B25" s="1" t="s">
        <v>489</v>
      </c>
      <c r="C25" s="1" t="s">
        <v>535</v>
      </c>
      <c r="D25" s="1" t="s">
        <v>536</v>
      </c>
      <c r="E25" s="1" t="s">
        <v>537</v>
      </c>
      <c r="F25" s="1" t="s">
        <v>489</v>
      </c>
      <c r="G25" s="1" t="s">
        <v>383</v>
      </c>
      <c r="H25" s="1" t="s">
        <v>384</v>
      </c>
      <c r="I25" s="1" t="s">
        <v>538</v>
      </c>
      <c r="J25" s="1" t="s">
        <v>30</v>
      </c>
      <c r="K25" s="1" t="s">
        <v>539</v>
      </c>
      <c r="L25" s="1" t="s">
        <v>539</v>
      </c>
      <c r="M25" s="1" t="s">
        <v>387</v>
      </c>
      <c r="N25" s="1" t="s">
        <v>387</v>
      </c>
      <c r="O25" s="1" t="s">
        <v>388</v>
      </c>
      <c r="P25" s="1" t="s">
        <v>389</v>
      </c>
      <c r="Q25" s="1" t="s">
        <v>390</v>
      </c>
      <c r="R25" s="1" t="s">
        <v>540</v>
      </c>
      <c r="S25" s="1" t="s">
        <v>392</v>
      </c>
      <c r="T25" s="1" t="s">
        <v>393</v>
      </c>
      <c r="U25" s="1" t="s">
        <v>394</v>
      </c>
      <c r="V25" s="1" t="s">
        <v>541</v>
      </c>
    </row>
    <row r="26" s="1" customFormat="1" spans="1:22">
      <c r="A26" s="3">
        <v>21136608992</v>
      </c>
      <c r="B26" s="1" t="s">
        <v>489</v>
      </c>
      <c r="C26" s="1" t="s">
        <v>542</v>
      </c>
      <c r="D26" s="1" t="s">
        <v>543</v>
      </c>
      <c r="E26" s="1" t="s">
        <v>544</v>
      </c>
      <c r="F26" s="1" t="s">
        <v>489</v>
      </c>
      <c r="G26" s="1" t="s">
        <v>383</v>
      </c>
      <c r="H26" s="1" t="s">
        <v>384</v>
      </c>
      <c r="I26" s="1" t="s">
        <v>545</v>
      </c>
      <c r="J26" s="1" t="s">
        <v>30</v>
      </c>
      <c r="K26" s="1" t="s">
        <v>546</v>
      </c>
      <c r="L26" s="1" t="s">
        <v>546</v>
      </c>
      <c r="M26" s="1" t="s">
        <v>387</v>
      </c>
      <c r="N26" s="1" t="s">
        <v>387</v>
      </c>
      <c r="O26" s="1" t="s">
        <v>388</v>
      </c>
      <c r="P26" s="1" t="s">
        <v>389</v>
      </c>
      <c r="Q26" s="1" t="s">
        <v>390</v>
      </c>
      <c r="R26" s="1" t="s">
        <v>547</v>
      </c>
      <c r="S26" s="1" t="s">
        <v>392</v>
      </c>
      <c r="T26" s="1" t="s">
        <v>393</v>
      </c>
      <c r="U26" s="1" t="s">
        <v>394</v>
      </c>
      <c r="V26" s="1" t="s">
        <v>416</v>
      </c>
    </row>
    <row r="27" s="1" customFormat="1" spans="1:22">
      <c r="A27" s="3">
        <v>21126234971</v>
      </c>
      <c r="B27" s="1" t="s">
        <v>548</v>
      </c>
      <c r="C27" s="1" t="s">
        <v>549</v>
      </c>
      <c r="D27" s="1" t="s">
        <v>550</v>
      </c>
      <c r="E27" s="1" t="s">
        <v>551</v>
      </c>
      <c r="F27" s="1" t="s">
        <v>548</v>
      </c>
      <c r="G27" s="1" t="s">
        <v>383</v>
      </c>
      <c r="H27" s="1" t="s">
        <v>384</v>
      </c>
      <c r="I27" s="1" t="s">
        <v>552</v>
      </c>
      <c r="J27" s="1" t="s">
        <v>30</v>
      </c>
      <c r="K27" s="1" t="s">
        <v>553</v>
      </c>
      <c r="L27" s="1" t="s">
        <v>553</v>
      </c>
      <c r="M27" s="1" t="s">
        <v>387</v>
      </c>
      <c r="N27" s="1" t="s">
        <v>387</v>
      </c>
      <c r="O27" s="1" t="s">
        <v>388</v>
      </c>
      <c r="P27" s="1" t="s">
        <v>389</v>
      </c>
      <c r="Q27" s="1" t="s">
        <v>390</v>
      </c>
      <c r="R27" s="1" t="s">
        <v>554</v>
      </c>
      <c r="S27" s="1" t="s">
        <v>392</v>
      </c>
      <c r="T27" s="1" t="s">
        <v>393</v>
      </c>
      <c r="U27" s="1" t="s">
        <v>394</v>
      </c>
      <c r="V27" s="1" t="s">
        <v>555</v>
      </c>
    </row>
    <row r="28" s="1" customFormat="1" spans="1:22">
      <c r="A28" s="3">
        <v>21126159779</v>
      </c>
      <c r="B28" s="1" t="s">
        <v>548</v>
      </c>
      <c r="C28" s="1" t="s">
        <v>556</v>
      </c>
      <c r="D28" s="1" t="s">
        <v>451</v>
      </c>
      <c r="E28" s="1" t="s">
        <v>557</v>
      </c>
      <c r="F28" s="1" t="s">
        <v>548</v>
      </c>
      <c r="G28" s="1" t="s">
        <v>383</v>
      </c>
      <c r="H28" s="1" t="s">
        <v>384</v>
      </c>
      <c r="I28" s="1" t="s">
        <v>558</v>
      </c>
      <c r="J28" s="1" t="s">
        <v>30</v>
      </c>
      <c r="K28" s="1" t="s">
        <v>559</v>
      </c>
      <c r="L28" s="1" t="s">
        <v>559</v>
      </c>
      <c r="M28" s="1" t="s">
        <v>387</v>
      </c>
      <c r="N28" s="1" t="s">
        <v>387</v>
      </c>
      <c r="O28" s="1" t="s">
        <v>388</v>
      </c>
      <c r="P28" s="1" t="s">
        <v>389</v>
      </c>
      <c r="Q28" s="1" t="s">
        <v>390</v>
      </c>
      <c r="R28" s="1" t="s">
        <v>560</v>
      </c>
      <c r="S28" s="1" t="s">
        <v>392</v>
      </c>
      <c r="T28" s="1" t="s">
        <v>393</v>
      </c>
      <c r="U28" s="1" t="s">
        <v>456</v>
      </c>
      <c r="V28" s="1" t="s">
        <v>402</v>
      </c>
    </row>
    <row r="29" s="1" customFormat="1" spans="1:22">
      <c r="A29" s="3">
        <v>21125529100</v>
      </c>
      <c r="B29" s="1" t="s">
        <v>548</v>
      </c>
      <c r="C29" s="1" t="s">
        <v>561</v>
      </c>
      <c r="D29" s="1" t="s">
        <v>562</v>
      </c>
      <c r="E29" s="1" t="s">
        <v>563</v>
      </c>
      <c r="F29" s="1" t="s">
        <v>489</v>
      </c>
      <c r="G29" s="1" t="s">
        <v>383</v>
      </c>
      <c r="H29" s="1" t="s">
        <v>384</v>
      </c>
      <c r="I29" s="1" t="s">
        <v>564</v>
      </c>
      <c r="J29" s="1" t="s">
        <v>30</v>
      </c>
      <c r="K29" s="1" t="s">
        <v>565</v>
      </c>
      <c r="L29" s="1" t="s">
        <v>565</v>
      </c>
      <c r="M29" s="1" t="s">
        <v>387</v>
      </c>
      <c r="N29" s="1" t="s">
        <v>387</v>
      </c>
      <c r="O29" s="1" t="s">
        <v>388</v>
      </c>
      <c r="P29" s="1" t="s">
        <v>389</v>
      </c>
      <c r="Q29" s="1" t="s">
        <v>390</v>
      </c>
      <c r="R29" s="1" t="s">
        <v>566</v>
      </c>
      <c r="S29" s="1" t="s">
        <v>392</v>
      </c>
      <c r="T29" s="1" t="s">
        <v>393</v>
      </c>
      <c r="U29" s="1" t="s">
        <v>394</v>
      </c>
      <c r="V29" s="1" t="s">
        <v>567</v>
      </c>
    </row>
    <row r="30" s="1" customFormat="1" spans="1:22">
      <c r="A30" s="3">
        <v>21116549291</v>
      </c>
      <c r="B30" s="1" t="s">
        <v>568</v>
      </c>
      <c r="C30" s="1" t="s">
        <v>569</v>
      </c>
      <c r="D30" s="1" t="s">
        <v>570</v>
      </c>
      <c r="E30" s="1" t="s">
        <v>571</v>
      </c>
      <c r="F30" s="1" t="s">
        <v>379</v>
      </c>
      <c r="G30" s="1" t="s">
        <v>383</v>
      </c>
      <c r="H30" s="1" t="s">
        <v>384</v>
      </c>
      <c r="I30" s="1" t="s">
        <v>572</v>
      </c>
      <c r="J30" s="1" t="s">
        <v>30</v>
      </c>
      <c r="K30" s="1" t="s">
        <v>573</v>
      </c>
      <c r="L30" s="1" t="s">
        <v>573</v>
      </c>
      <c r="M30" s="1" t="s">
        <v>387</v>
      </c>
      <c r="N30" s="1" t="s">
        <v>387</v>
      </c>
      <c r="O30" s="1" t="s">
        <v>388</v>
      </c>
      <c r="P30" s="1" t="s">
        <v>389</v>
      </c>
      <c r="Q30" s="1" t="s">
        <v>390</v>
      </c>
      <c r="R30" s="1" t="s">
        <v>574</v>
      </c>
      <c r="S30" s="1" t="s">
        <v>392</v>
      </c>
      <c r="T30" s="1" t="s">
        <v>393</v>
      </c>
      <c r="U30" s="1" t="s">
        <v>394</v>
      </c>
      <c r="V30" s="1" t="s">
        <v>575</v>
      </c>
    </row>
    <row r="31" s="1" customFormat="1" spans="1:22">
      <c r="A31" s="3">
        <v>21110287725</v>
      </c>
      <c r="B31" s="1" t="s">
        <v>576</v>
      </c>
      <c r="C31" s="1" t="s">
        <v>577</v>
      </c>
      <c r="D31" s="1" t="s">
        <v>578</v>
      </c>
      <c r="E31" s="1" t="s">
        <v>579</v>
      </c>
      <c r="F31" s="1" t="s">
        <v>379</v>
      </c>
      <c r="G31" s="1" t="s">
        <v>383</v>
      </c>
      <c r="H31" s="1" t="s">
        <v>384</v>
      </c>
      <c r="I31" s="1" t="s">
        <v>580</v>
      </c>
      <c r="J31" s="1" t="s">
        <v>30</v>
      </c>
      <c r="K31" s="1" t="s">
        <v>581</v>
      </c>
      <c r="L31" s="1" t="s">
        <v>581</v>
      </c>
      <c r="M31" s="1" t="s">
        <v>387</v>
      </c>
      <c r="N31" s="1" t="s">
        <v>387</v>
      </c>
      <c r="O31" s="1" t="s">
        <v>388</v>
      </c>
      <c r="P31" s="1" t="s">
        <v>389</v>
      </c>
      <c r="Q31" s="1" t="s">
        <v>390</v>
      </c>
      <c r="R31" s="1" t="s">
        <v>582</v>
      </c>
      <c r="S31" s="1" t="s">
        <v>392</v>
      </c>
      <c r="T31" s="1" t="s">
        <v>393</v>
      </c>
      <c r="U31" s="1" t="s">
        <v>394</v>
      </c>
      <c r="V31" s="1" t="s">
        <v>429</v>
      </c>
    </row>
    <row r="32" s="1" customFormat="1" spans="1:22">
      <c r="A32" s="3">
        <v>21106979692</v>
      </c>
      <c r="B32" s="1" t="s">
        <v>576</v>
      </c>
      <c r="C32" s="1" t="s">
        <v>583</v>
      </c>
      <c r="D32" s="1" t="s">
        <v>584</v>
      </c>
      <c r="E32" s="1" t="s">
        <v>585</v>
      </c>
      <c r="F32" s="1" t="s">
        <v>379</v>
      </c>
      <c r="G32" s="1" t="s">
        <v>383</v>
      </c>
      <c r="H32" s="1" t="s">
        <v>384</v>
      </c>
      <c r="I32" s="1" t="s">
        <v>586</v>
      </c>
      <c r="J32" s="1" t="s">
        <v>30</v>
      </c>
      <c r="K32" s="1" t="s">
        <v>587</v>
      </c>
      <c r="L32" s="1" t="s">
        <v>587</v>
      </c>
      <c r="M32" s="1" t="s">
        <v>387</v>
      </c>
      <c r="N32" s="1" t="s">
        <v>387</v>
      </c>
      <c r="O32" s="1" t="s">
        <v>388</v>
      </c>
      <c r="P32" s="1" t="s">
        <v>389</v>
      </c>
      <c r="Q32" s="1" t="s">
        <v>390</v>
      </c>
      <c r="R32" s="1" t="s">
        <v>588</v>
      </c>
      <c r="S32" s="1" t="s">
        <v>392</v>
      </c>
      <c r="T32" s="1" t="s">
        <v>393</v>
      </c>
      <c r="U32" s="1" t="s">
        <v>394</v>
      </c>
      <c r="V32" s="1" t="s">
        <v>402</v>
      </c>
    </row>
    <row r="33" s="1" customFormat="1" spans="1:22">
      <c r="A33" s="3">
        <v>21106766162</v>
      </c>
      <c r="B33" s="1" t="s">
        <v>576</v>
      </c>
      <c r="C33" s="1" t="s">
        <v>589</v>
      </c>
      <c r="D33" s="1" t="s">
        <v>590</v>
      </c>
      <c r="E33" s="1" t="s">
        <v>591</v>
      </c>
      <c r="F33" s="1" t="s">
        <v>379</v>
      </c>
      <c r="G33" s="1" t="s">
        <v>383</v>
      </c>
      <c r="H33" s="1" t="s">
        <v>384</v>
      </c>
      <c r="I33" s="1" t="s">
        <v>592</v>
      </c>
      <c r="J33" s="1" t="s">
        <v>30</v>
      </c>
      <c r="K33" s="1" t="s">
        <v>593</v>
      </c>
      <c r="L33" s="1" t="s">
        <v>593</v>
      </c>
      <c r="M33" s="1" t="s">
        <v>387</v>
      </c>
      <c r="N33" s="1" t="s">
        <v>387</v>
      </c>
      <c r="O33" s="1" t="s">
        <v>388</v>
      </c>
      <c r="P33" s="1" t="s">
        <v>389</v>
      </c>
      <c r="Q33" s="1" t="s">
        <v>390</v>
      </c>
      <c r="R33" s="1" t="s">
        <v>594</v>
      </c>
      <c r="S33" s="1" t="s">
        <v>392</v>
      </c>
      <c r="T33" s="1" t="s">
        <v>393</v>
      </c>
      <c r="U33" s="1" t="s">
        <v>394</v>
      </c>
      <c r="V33" s="1" t="s">
        <v>436</v>
      </c>
    </row>
    <row r="34" s="1" customFormat="1" spans="1:22">
      <c r="A34" s="3">
        <v>21104454895</v>
      </c>
      <c r="B34" s="1" t="s">
        <v>576</v>
      </c>
      <c r="C34" s="1" t="s">
        <v>595</v>
      </c>
      <c r="D34" s="1" t="s">
        <v>596</v>
      </c>
      <c r="E34" s="1" t="s">
        <v>597</v>
      </c>
      <c r="F34" s="1" t="s">
        <v>568</v>
      </c>
      <c r="G34" s="1" t="s">
        <v>383</v>
      </c>
      <c r="H34" s="1" t="s">
        <v>384</v>
      </c>
      <c r="I34" s="1" t="s">
        <v>598</v>
      </c>
      <c r="J34" s="1" t="s">
        <v>30</v>
      </c>
      <c r="K34" s="1" t="s">
        <v>599</v>
      </c>
      <c r="L34" s="1" t="s">
        <v>599</v>
      </c>
      <c r="M34" s="1" t="s">
        <v>387</v>
      </c>
      <c r="N34" s="1" t="s">
        <v>387</v>
      </c>
      <c r="O34" s="1" t="s">
        <v>388</v>
      </c>
      <c r="P34" s="1" t="s">
        <v>389</v>
      </c>
      <c r="Q34" s="1" t="s">
        <v>390</v>
      </c>
      <c r="R34" s="1" t="s">
        <v>600</v>
      </c>
      <c r="S34" s="1" t="s">
        <v>392</v>
      </c>
      <c r="T34" s="1" t="s">
        <v>393</v>
      </c>
      <c r="U34" s="1" t="s">
        <v>456</v>
      </c>
      <c r="V34" s="1" t="s">
        <v>402</v>
      </c>
    </row>
    <row r="35" s="1" customFormat="1" spans="1:22">
      <c r="A35" s="3">
        <v>21103018202</v>
      </c>
      <c r="B35" s="1" t="s">
        <v>601</v>
      </c>
      <c r="C35" s="1" t="s">
        <v>602</v>
      </c>
      <c r="D35" s="1" t="s">
        <v>603</v>
      </c>
      <c r="E35" s="1" t="s">
        <v>604</v>
      </c>
      <c r="F35" s="1" t="s">
        <v>548</v>
      </c>
      <c r="G35" s="1" t="s">
        <v>383</v>
      </c>
      <c r="H35" s="1" t="s">
        <v>384</v>
      </c>
      <c r="I35" s="1" t="s">
        <v>605</v>
      </c>
      <c r="J35" s="1" t="s">
        <v>30</v>
      </c>
      <c r="K35" s="1" t="s">
        <v>606</v>
      </c>
      <c r="L35" s="1" t="s">
        <v>606</v>
      </c>
      <c r="M35" s="1" t="s">
        <v>387</v>
      </c>
      <c r="N35" s="1" t="s">
        <v>387</v>
      </c>
      <c r="O35" s="1" t="s">
        <v>388</v>
      </c>
      <c r="P35" s="1" t="s">
        <v>389</v>
      </c>
      <c r="Q35" s="1" t="s">
        <v>390</v>
      </c>
      <c r="R35" s="1" t="s">
        <v>607</v>
      </c>
      <c r="S35" s="1" t="s">
        <v>392</v>
      </c>
      <c r="T35" s="1" t="s">
        <v>393</v>
      </c>
      <c r="U35" s="1" t="s">
        <v>394</v>
      </c>
      <c r="V35" s="1" t="s">
        <v>436</v>
      </c>
    </row>
    <row r="36" s="1" customFormat="1" spans="1:22">
      <c r="A36" s="3">
        <v>21088782541</v>
      </c>
      <c r="B36" s="1" t="s">
        <v>601</v>
      </c>
      <c r="C36" s="1" t="s">
        <v>608</v>
      </c>
      <c r="D36" s="1" t="s">
        <v>609</v>
      </c>
      <c r="E36" s="1" t="s">
        <v>610</v>
      </c>
      <c r="F36" s="1" t="s">
        <v>379</v>
      </c>
      <c r="G36" s="1" t="s">
        <v>383</v>
      </c>
      <c r="H36" s="1" t="s">
        <v>384</v>
      </c>
      <c r="I36" s="1" t="s">
        <v>611</v>
      </c>
      <c r="J36" s="1" t="s">
        <v>30</v>
      </c>
      <c r="K36" s="1" t="s">
        <v>612</v>
      </c>
      <c r="L36" s="1" t="s">
        <v>612</v>
      </c>
      <c r="M36" s="1" t="s">
        <v>387</v>
      </c>
      <c r="N36" s="1" t="s">
        <v>387</v>
      </c>
      <c r="O36" s="1" t="s">
        <v>388</v>
      </c>
      <c r="P36" s="1" t="s">
        <v>389</v>
      </c>
      <c r="Q36" s="1" t="s">
        <v>390</v>
      </c>
      <c r="R36" s="1" t="s">
        <v>613</v>
      </c>
      <c r="S36" s="1" t="s">
        <v>392</v>
      </c>
      <c r="T36" s="1" t="s">
        <v>393</v>
      </c>
      <c r="U36" s="1" t="s">
        <v>394</v>
      </c>
      <c r="V36" s="1" t="s">
        <v>395</v>
      </c>
    </row>
    <row r="37" s="1" customFormat="1" spans="1:22">
      <c r="A37" s="3">
        <v>21087782913</v>
      </c>
      <c r="B37" s="1" t="s">
        <v>614</v>
      </c>
      <c r="C37" s="1" t="s">
        <v>615</v>
      </c>
      <c r="D37" s="1" t="s">
        <v>616</v>
      </c>
      <c r="E37" s="1" t="s">
        <v>617</v>
      </c>
      <c r="F37" s="1" t="s">
        <v>568</v>
      </c>
      <c r="G37" s="1" t="s">
        <v>383</v>
      </c>
      <c r="H37" s="1" t="s">
        <v>384</v>
      </c>
      <c r="I37" s="1" t="s">
        <v>618</v>
      </c>
      <c r="J37" s="1" t="s">
        <v>30</v>
      </c>
      <c r="K37" s="1" t="s">
        <v>619</v>
      </c>
      <c r="L37" s="1" t="s">
        <v>619</v>
      </c>
      <c r="M37" s="1" t="s">
        <v>387</v>
      </c>
      <c r="N37" s="1" t="s">
        <v>387</v>
      </c>
      <c r="O37" s="1" t="s">
        <v>388</v>
      </c>
      <c r="P37" s="1" t="s">
        <v>389</v>
      </c>
      <c r="Q37" s="1" t="s">
        <v>390</v>
      </c>
      <c r="R37" s="1" t="s">
        <v>620</v>
      </c>
      <c r="S37" s="1" t="s">
        <v>392</v>
      </c>
      <c r="T37" s="1" t="s">
        <v>393</v>
      </c>
      <c r="U37" s="1" t="s">
        <v>394</v>
      </c>
      <c r="V37" s="1" t="s">
        <v>436</v>
      </c>
    </row>
    <row r="38" s="1" customFormat="1" spans="1:22">
      <c r="A38" s="3">
        <v>21080148401</v>
      </c>
      <c r="B38" s="1" t="s">
        <v>614</v>
      </c>
      <c r="C38" s="1" t="s">
        <v>621</v>
      </c>
      <c r="D38" s="1" t="s">
        <v>622</v>
      </c>
      <c r="E38" s="1" t="s">
        <v>623</v>
      </c>
      <c r="F38" s="1" t="s">
        <v>379</v>
      </c>
      <c r="G38" s="1" t="s">
        <v>383</v>
      </c>
      <c r="H38" s="1" t="s">
        <v>384</v>
      </c>
      <c r="I38" s="1" t="s">
        <v>624</v>
      </c>
      <c r="J38" s="1" t="s">
        <v>30</v>
      </c>
      <c r="K38" s="1" t="s">
        <v>625</v>
      </c>
      <c r="L38" s="1" t="s">
        <v>625</v>
      </c>
      <c r="M38" s="1" t="s">
        <v>387</v>
      </c>
      <c r="N38" s="1" t="s">
        <v>387</v>
      </c>
      <c r="O38" s="1" t="s">
        <v>388</v>
      </c>
      <c r="P38" s="1" t="s">
        <v>389</v>
      </c>
      <c r="Q38" s="1" t="s">
        <v>390</v>
      </c>
      <c r="R38" s="1" t="s">
        <v>626</v>
      </c>
      <c r="S38" s="1" t="s">
        <v>392</v>
      </c>
      <c r="T38" s="1" t="s">
        <v>393</v>
      </c>
      <c r="U38" s="1" t="s">
        <v>394</v>
      </c>
      <c r="V38" s="1" t="s">
        <v>627</v>
      </c>
    </row>
    <row r="39" s="1" customFormat="1" spans="1:22">
      <c r="A39" s="3">
        <v>21074246769</v>
      </c>
      <c r="B39" s="1" t="s">
        <v>614</v>
      </c>
      <c r="C39" s="1" t="s">
        <v>628</v>
      </c>
      <c r="D39" s="1" t="s">
        <v>629</v>
      </c>
      <c r="E39" s="1" t="s">
        <v>630</v>
      </c>
      <c r="F39" s="1" t="s">
        <v>379</v>
      </c>
      <c r="G39" s="1" t="s">
        <v>383</v>
      </c>
      <c r="H39" s="1" t="s">
        <v>384</v>
      </c>
      <c r="I39" s="1" t="s">
        <v>631</v>
      </c>
      <c r="J39" s="1" t="s">
        <v>30</v>
      </c>
      <c r="K39" s="1" t="s">
        <v>632</v>
      </c>
      <c r="L39" s="1" t="s">
        <v>632</v>
      </c>
      <c r="M39" s="1" t="s">
        <v>387</v>
      </c>
      <c r="N39" s="1" t="s">
        <v>387</v>
      </c>
      <c r="O39" s="1" t="s">
        <v>388</v>
      </c>
      <c r="P39" s="1" t="s">
        <v>389</v>
      </c>
      <c r="Q39" s="1" t="s">
        <v>390</v>
      </c>
      <c r="R39" s="1" t="s">
        <v>633</v>
      </c>
      <c r="S39" s="1" t="s">
        <v>392</v>
      </c>
      <c r="T39" s="1" t="s">
        <v>393</v>
      </c>
      <c r="U39" s="1" t="s">
        <v>394</v>
      </c>
      <c r="V39" s="1" t="s">
        <v>395</v>
      </c>
    </row>
    <row r="40" s="1" customFormat="1" spans="1:22">
      <c r="A40" s="3">
        <v>21067748195</v>
      </c>
      <c r="B40" s="1" t="s">
        <v>614</v>
      </c>
      <c r="C40" s="1" t="s">
        <v>634</v>
      </c>
      <c r="D40" s="1" t="s">
        <v>635</v>
      </c>
      <c r="E40" s="1" t="s">
        <v>636</v>
      </c>
      <c r="F40" s="1" t="s">
        <v>379</v>
      </c>
      <c r="G40" s="1" t="s">
        <v>383</v>
      </c>
      <c r="H40" s="1" t="s">
        <v>384</v>
      </c>
      <c r="I40" s="1" t="s">
        <v>388</v>
      </c>
      <c r="J40" s="1" t="s">
        <v>30</v>
      </c>
      <c r="K40" s="1" t="s">
        <v>388</v>
      </c>
      <c r="L40" s="1" t="s">
        <v>388</v>
      </c>
      <c r="M40" s="1" t="s">
        <v>387</v>
      </c>
      <c r="N40" s="1" t="s">
        <v>387</v>
      </c>
      <c r="O40" s="1" t="s">
        <v>388</v>
      </c>
      <c r="P40" s="1" t="s">
        <v>389</v>
      </c>
      <c r="Q40" s="1" t="s">
        <v>390</v>
      </c>
      <c r="R40" s="1" t="s">
        <v>637</v>
      </c>
      <c r="S40" s="1" t="s">
        <v>392</v>
      </c>
      <c r="T40" s="1" t="s">
        <v>393</v>
      </c>
      <c r="U40" s="1" t="s">
        <v>394</v>
      </c>
      <c r="V40" s="1" t="s">
        <v>395</v>
      </c>
    </row>
    <row r="41" s="1" customFormat="1" spans="1:22">
      <c r="A41" s="3">
        <v>21067178863</v>
      </c>
      <c r="B41" s="1" t="s">
        <v>614</v>
      </c>
      <c r="C41" s="1" t="s">
        <v>638</v>
      </c>
      <c r="D41" s="1" t="s">
        <v>639</v>
      </c>
      <c r="E41" s="1" t="s">
        <v>640</v>
      </c>
      <c r="F41" s="1" t="s">
        <v>379</v>
      </c>
      <c r="G41" s="1" t="s">
        <v>383</v>
      </c>
      <c r="H41" s="1" t="s">
        <v>384</v>
      </c>
      <c r="I41" s="1" t="s">
        <v>641</v>
      </c>
      <c r="J41" s="1" t="s">
        <v>30</v>
      </c>
      <c r="K41" s="1" t="s">
        <v>642</v>
      </c>
      <c r="L41" s="1" t="s">
        <v>642</v>
      </c>
      <c r="M41" s="1" t="s">
        <v>387</v>
      </c>
      <c r="N41" s="1" t="s">
        <v>387</v>
      </c>
      <c r="O41" s="1" t="s">
        <v>388</v>
      </c>
      <c r="P41" s="1" t="s">
        <v>389</v>
      </c>
      <c r="Q41" s="1" t="s">
        <v>390</v>
      </c>
      <c r="R41" s="1" t="s">
        <v>643</v>
      </c>
      <c r="S41" s="1" t="s">
        <v>392</v>
      </c>
      <c r="T41" s="1" t="s">
        <v>393</v>
      </c>
      <c r="U41" s="1" t="s">
        <v>394</v>
      </c>
      <c r="V41" s="1" t="s">
        <v>395</v>
      </c>
    </row>
    <row r="42" s="1" customFormat="1" spans="1:22">
      <c r="A42" s="3">
        <v>21063215596</v>
      </c>
      <c r="B42" s="1" t="s">
        <v>614</v>
      </c>
      <c r="C42" s="1" t="s">
        <v>644</v>
      </c>
      <c r="D42" s="1" t="s">
        <v>639</v>
      </c>
      <c r="E42" s="1" t="s">
        <v>645</v>
      </c>
      <c r="F42" s="1" t="s">
        <v>379</v>
      </c>
      <c r="G42" s="1" t="s">
        <v>383</v>
      </c>
      <c r="H42" s="1" t="s">
        <v>384</v>
      </c>
      <c r="I42" s="1" t="s">
        <v>641</v>
      </c>
      <c r="J42" s="1" t="s">
        <v>30</v>
      </c>
      <c r="K42" s="1" t="s">
        <v>642</v>
      </c>
      <c r="L42" s="1" t="s">
        <v>388</v>
      </c>
      <c r="M42" s="1" t="s">
        <v>646</v>
      </c>
      <c r="N42" s="1" t="s">
        <v>647</v>
      </c>
      <c r="O42" s="1" t="s">
        <v>388</v>
      </c>
      <c r="P42" s="1" t="s">
        <v>389</v>
      </c>
      <c r="Q42" s="1" t="s">
        <v>390</v>
      </c>
      <c r="R42" s="1" t="s">
        <v>648</v>
      </c>
      <c r="S42" s="1" t="s">
        <v>392</v>
      </c>
      <c r="T42" s="1" t="s">
        <v>393</v>
      </c>
      <c r="U42" s="1" t="s">
        <v>394</v>
      </c>
      <c r="V42" s="1" t="s">
        <v>395</v>
      </c>
    </row>
    <row r="43" s="1" customFormat="1" spans="1:22">
      <c r="A43" s="3">
        <v>21042243675</v>
      </c>
      <c r="B43" s="1" t="s">
        <v>649</v>
      </c>
      <c r="C43" s="1" t="s">
        <v>650</v>
      </c>
      <c r="D43" s="1" t="s">
        <v>651</v>
      </c>
      <c r="E43" s="1" t="s">
        <v>652</v>
      </c>
      <c r="F43" s="1" t="s">
        <v>379</v>
      </c>
      <c r="G43" s="1" t="s">
        <v>383</v>
      </c>
      <c r="H43" s="1" t="s">
        <v>384</v>
      </c>
      <c r="I43" s="1" t="s">
        <v>653</v>
      </c>
      <c r="J43" s="1" t="s">
        <v>30</v>
      </c>
      <c r="K43" s="1" t="s">
        <v>654</v>
      </c>
      <c r="L43" s="1" t="s">
        <v>654</v>
      </c>
      <c r="M43" s="1" t="s">
        <v>387</v>
      </c>
      <c r="N43" s="1" t="s">
        <v>387</v>
      </c>
      <c r="O43" s="1" t="s">
        <v>388</v>
      </c>
      <c r="P43" s="1" t="s">
        <v>389</v>
      </c>
      <c r="Q43" s="1" t="s">
        <v>390</v>
      </c>
      <c r="R43" s="1" t="s">
        <v>655</v>
      </c>
      <c r="S43" s="1" t="s">
        <v>392</v>
      </c>
      <c r="T43" s="1" t="s">
        <v>393</v>
      </c>
      <c r="U43" s="1" t="s">
        <v>394</v>
      </c>
      <c r="V43" s="1" t="s">
        <v>656</v>
      </c>
    </row>
    <row r="44" s="1" customFormat="1" spans="1:22">
      <c r="A44" s="3">
        <v>21039344723</v>
      </c>
      <c r="B44" s="1" t="s">
        <v>657</v>
      </c>
      <c r="C44" s="1" t="s">
        <v>658</v>
      </c>
      <c r="D44" s="1" t="s">
        <v>659</v>
      </c>
      <c r="E44" s="1" t="s">
        <v>660</v>
      </c>
      <c r="F44" s="1" t="s">
        <v>379</v>
      </c>
      <c r="G44" s="1" t="s">
        <v>383</v>
      </c>
      <c r="H44" s="1" t="s">
        <v>384</v>
      </c>
      <c r="I44" s="1" t="s">
        <v>661</v>
      </c>
      <c r="J44" s="1" t="s">
        <v>30</v>
      </c>
      <c r="K44" s="1" t="s">
        <v>662</v>
      </c>
      <c r="L44" s="1" t="s">
        <v>662</v>
      </c>
      <c r="M44" s="1" t="s">
        <v>387</v>
      </c>
      <c r="N44" s="1" t="s">
        <v>387</v>
      </c>
      <c r="O44" s="1" t="s">
        <v>388</v>
      </c>
      <c r="P44" s="1" t="s">
        <v>389</v>
      </c>
      <c r="Q44" s="1" t="s">
        <v>390</v>
      </c>
      <c r="R44" s="1" t="s">
        <v>663</v>
      </c>
      <c r="S44" s="1" t="s">
        <v>392</v>
      </c>
      <c r="T44" s="1" t="s">
        <v>393</v>
      </c>
      <c r="U44" s="1" t="s">
        <v>394</v>
      </c>
      <c r="V44" s="1" t="s">
        <v>395</v>
      </c>
    </row>
    <row r="45" s="1" customFormat="1" spans="1:22">
      <c r="A45" s="3">
        <v>21039035390</v>
      </c>
      <c r="B45" s="1" t="s">
        <v>657</v>
      </c>
      <c r="C45" s="1" t="s">
        <v>664</v>
      </c>
      <c r="D45" s="1" t="s">
        <v>665</v>
      </c>
      <c r="E45" s="1" t="s">
        <v>666</v>
      </c>
      <c r="F45" s="1" t="s">
        <v>489</v>
      </c>
      <c r="G45" s="1" t="s">
        <v>383</v>
      </c>
      <c r="H45" s="1" t="s">
        <v>384</v>
      </c>
      <c r="I45" s="1" t="s">
        <v>667</v>
      </c>
      <c r="J45" s="1" t="s">
        <v>30</v>
      </c>
      <c r="K45" s="1" t="s">
        <v>668</v>
      </c>
      <c r="L45" s="1" t="s">
        <v>668</v>
      </c>
      <c r="M45" s="1" t="s">
        <v>387</v>
      </c>
      <c r="N45" s="1" t="s">
        <v>387</v>
      </c>
      <c r="O45" s="1" t="s">
        <v>388</v>
      </c>
      <c r="P45" s="1" t="s">
        <v>389</v>
      </c>
      <c r="Q45" s="1" t="s">
        <v>390</v>
      </c>
      <c r="R45" s="1" t="s">
        <v>669</v>
      </c>
      <c r="S45" s="1" t="s">
        <v>392</v>
      </c>
      <c r="T45" s="1" t="s">
        <v>393</v>
      </c>
      <c r="U45" s="1" t="s">
        <v>394</v>
      </c>
      <c r="V45" s="1" t="s">
        <v>443</v>
      </c>
    </row>
    <row r="46" s="1" customFormat="1" spans="1:22">
      <c r="A46" s="3">
        <v>21035706586</v>
      </c>
      <c r="B46" s="1" t="s">
        <v>657</v>
      </c>
      <c r="C46" s="1" t="s">
        <v>670</v>
      </c>
      <c r="D46" s="1" t="s">
        <v>562</v>
      </c>
      <c r="E46" s="1" t="s">
        <v>671</v>
      </c>
      <c r="F46" s="1" t="s">
        <v>614</v>
      </c>
      <c r="G46" s="1" t="s">
        <v>383</v>
      </c>
      <c r="H46" s="1" t="s">
        <v>384</v>
      </c>
      <c r="I46" s="1" t="s">
        <v>672</v>
      </c>
      <c r="J46" s="1" t="s">
        <v>30</v>
      </c>
      <c r="K46" s="1" t="s">
        <v>673</v>
      </c>
      <c r="L46" s="1" t="s">
        <v>673</v>
      </c>
      <c r="M46" s="1" t="s">
        <v>387</v>
      </c>
      <c r="N46" s="1" t="s">
        <v>387</v>
      </c>
      <c r="O46" s="1" t="s">
        <v>388</v>
      </c>
      <c r="P46" s="1" t="s">
        <v>389</v>
      </c>
      <c r="Q46" s="1" t="s">
        <v>390</v>
      </c>
      <c r="R46" s="1" t="s">
        <v>674</v>
      </c>
      <c r="S46" s="1" t="s">
        <v>392</v>
      </c>
      <c r="T46" s="1" t="s">
        <v>393</v>
      </c>
      <c r="U46" s="1" t="s">
        <v>394</v>
      </c>
      <c r="V46" s="1" t="s">
        <v>567</v>
      </c>
    </row>
    <row r="47" s="1" customFormat="1" spans="1:22">
      <c r="A47" s="3">
        <v>21011339025</v>
      </c>
      <c r="B47" s="1" t="s">
        <v>675</v>
      </c>
      <c r="C47" s="1" t="s">
        <v>676</v>
      </c>
      <c r="D47" s="1" t="s">
        <v>677</v>
      </c>
      <c r="E47" s="1" t="s">
        <v>678</v>
      </c>
      <c r="F47" s="1" t="s">
        <v>379</v>
      </c>
      <c r="G47" s="1" t="s">
        <v>383</v>
      </c>
      <c r="H47" s="1" t="s">
        <v>384</v>
      </c>
      <c r="I47" s="1" t="s">
        <v>679</v>
      </c>
      <c r="J47" s="1" t="s">
        <v>30</v>
      </c>
      <c r="K47" s="1" t="s">
        <v>680</v>
      </c>
      <c r="L47" s="1" t="s">
        <v>680</v>
      </c>
      <c r="M47" s="1" t="s">
        <v>387</v>
      </c>
      <c r="N47" s="1" t="s">
        <v>387</v>
      </c>
      <c r="O47" s="1" t="s">
        <v>388</v>
      </c>
      <c r="P47" s="1" t="s">
        <v>389</v>
      </c>
      <c r="Q47" s="1" t="s">
        <v>390</v>
      </c>
      <c r="R47" s="1" t="s">
        <v>681</v>
      </c>
      <c r="S47" s="1" t="s">
        <v>392</v>
      </c>
      <c r="T47" s="1" t="s">
        <v>393</v>
      </c>
      <c r="U47" s="1" t="s">
        <v>394</v>
      </c>
      <c r="V47" s="1" t="s">
        <v>429</v>
      </c>
    </row>
    <row r="48" s="1" customFormat="1" spans="1:22">
      <c r="A48" s="3">
        <v>21010736797</v>
      </c>
      <c r="B48" s="1" t="s">
        <v>675</v>
      </c>
      <c r="C48" s="1" t="s">
        <v>682</v>
      </c>
      <c r="D48" s="1" t="s">
        <v>683</v>
      </c>
      <c r="E48" s="1" t="s">
        <v>684</v>
      </c>
      <c r="F48" s="1" t="s">
        <v>379</v>
      </c>
      <c r="G48" s="1" t="s">
        <v>383</v>
      </c>
      <c r="H48" s="1" t="s">
        <v>384</v>
      </c>
      <c r="I48" s="1" t="s">
        <v>685</v>
      </c>
      <c r="J48" s="1" t="s">
        <v>30</v>
      </c>
      <c r="K48" s="1" t="s">
        <v>686</v>
      </c>
      <c r="L48" s="1" t="s">
        <v>686</v>
      </c>
      <c r="M48" s="1" t="s">
        <v>387</v>
      </c>
      <c r="N48" s="1" t="s">
        <v>387</v>
      </c>
      <c r="O48" s="1" t="s">
        <v>388</v>
      </c>
      <c r="P48" s="1" t="s">
        <v>389</v>
      </c>
      <c r="Q48" s="1" t="s">
        <v>390</v>
      </c>
      <c r="R48" s="1" t="s">
        <v>687</v>
      </c>
      <c r="S48" s="1" t="s">
        <v>392</v>
      </c>
      <c r="T48" s="1" t="s">
        <v>393</v>
      </c>
      <c r="U48" s="1" t="s">
        <v>394</v>
      </c>
      <c r="V48" s="1" t="s">
        <v>395</v>
      </c>
    </row>
    <row r="49" s="1" customFormat="1" spans="1:22">
      <c r="A49" s="3">
        <v>18956096867</v>
      </c>
      <c r="B49" s="1" t="s">
        <v>688</v>
      </c>
      <c r="C49" s="1" t="s">
        <v>689</v>
      </c>
      <c r="D49" s="1" t="s">
        <v>690</v>
      </c>
      <c r="E49" s="1" t="s">
        <v>691</v>
      </c>
      <c r="F49" s="1" t="s">
        <v>379</v>
      </c>
      <c r="G49" s="1" t="s">
        <v>383</v>
      </c>
      <c r="H49" s="1" t="s">
        <v>384</v>
      </c>
      <c r="I49" s="1" t="s">
        <v>388</v>
      </c>
      <c r="J49" s="1" t="s">
        <v>30</v>
      </c>
      <c r="K49" s="1" t="s">
        <v>388</v>
      </c>
      <c r="L49" s="1" t="s">
        <v>692</v>
      </c>
      <c r="M49" s="1" t="s">
        <v>693</v>
      </c>
      <c r="N49" s="1" t="s">
        <v>694</v>
      </c>
      <c r="O49" s="1" t="s">
        <v>388</v>
      </c>
      <c r="P49" s="1" t="s">
        <v>389</v>
      </c>
      <c r="Q49" s="1" t="s">
        <v>390</v>
      </c>
      <c r="R49" s="1" t="s">
        <v>695</v>
      </c>
      <c r="S49" s="1" t="s">
        <v>392</v>
      </c>
      <c r="T49" s="1" t="s">
        <v>393</v>
      </c>
      <c r="U49" s="1" t="s">
        <v>394</v>
      </c>
      <c r="V49" s="1" t="s">
        <v>429</v>
      </c>
    </row>
    <row r="50" s="1" customFormat="1" spans="1:22">
      <c r="A50" s="3">
        <v>18954162115</v>
      </c>
      <c r="B50" s="1" t="s">
        <v>696</v>
      </c>
      <c r="C50" s="1" t="s">
        <v>697</v>
      </c>
      <c r="D50" s="1" t="s">
        <v>698</v>
      </c>
      <c r="E50" s="1" t="s">
        <v>699</v>
      </c>
      <c r="F50" s="1" t="s">
        <v>548</v>
      </c>
      <c r="G50" s="1" t="s">
        <v>383</v>
      </c>
      <c r="H50" s="1" t="s">
        <v>384</v>
      </c>
      <c r="I50" s="1" t="s">
        <v>700</v>
      </c>
      <c r="J50" s="1" t="s">
        <v>30</v>
      </c>
      <c r="K50" s="1" t="s">
        <v>701</v>
      </c>
      <c r="L50" s="1" t="s">
        <v>701</v>
      </c>
      <c r="M50" s="1" t="s">
        <v>387</v>
      </c>
      <c r="N50" s="1" t="s">
        <v>387</v>
      </c>
      <c r="O50" s="1" t="s">
        <v>388</v>
      </c>
      <c r="P50" s="1" t="s">
        <v>389</v>
      </c>
      <c r="Q50" s="1" t="s">
        <v>390</v>
      </c>
      <c r="R50" s="1" t="s">
        <v>702</v>
      </c>
      <c r="S50" s="1" t="s">
        <v>392</v>
      </c>
      <c r="T50" s="1" t="s">
        <v>393</v>
      </c>
      <c r="U50" s="1" t="s">
        <v>456</v>
      </c>
      <c r="V50" s="1" t="s">
        <v>402</v>
      </c>
    </row>
    <row r="51" s="1" customFormat="1" spans="1:22">
      <c r="A51" s="3">
        <v>18952938872</v>
      </c>
      <c r="B51" s="1" t="s">
        <v>696</v>
      </c>
      <c r="C51" s="1" t="s">
        <v>703</v>
      </c>
      <c r="D51" s="1" t="s">
        <v>704</v>
      </c>
      <c r="E51" s="1" t="s">
        <v>705</v>
      </c>
      <c r="F51" s="1" t="s">
        <v>489</v>
      </c>
      <c r="G51" s="1" t="s">
        <v>383</v>
      </c>
      <c r="H51" s="1" t="s">
        <v>384</v>
      </c>
      <c r="I51" s="1" t="s">
        <v>706</v>
      </c>
      <c r="J51" s="1" t="s">
        <v>30</v>
      </c>
      <c r="K51" s="1" t="s">
        <v>707</v>
      </c>
      <c r="L51" s="1" t="s">
        <v>707</v>
      </c>
      <c r="M51" s="1" t="s">
        <v>387</v>
      </c>
      <c r="N51" s="1" t="s">
        <v>387</v>
      </c>
      <c r="O51" s="1" t="s">
        <v>388</v>
      </c>
      <c r="P51" s="1" t="s">
        <v>389</v>
      </c>
      <c r="Q51" s="1" t="s">
        <v>390</v>
      </c>
      <c r="R51" s="1" t="s">
        <v>708</v>
      </c>
      <c r="S51" s="1" t="s">
        <v>392</v>
      </c>
      <c r="T51" s="1" t="s">
        <v>393</v>
      </c>
      <c r="U51" s="1" t="s">
        <v>394</v>
      </c>
      <c r="V51" s="1" t="s">
        <v>402</v>
      </c>
    </row>
    <row r="52" s="1" customFormat="1" spans="1:22">
      <c r="A52" s="3">
        <v>18952160498</v>
      </c>
      <c r="B52" s="1" t="s">
        <v>696</v>
      </c>
      <c r="C52" s="1" t="s">
        <v>709</v>
      </c>
      <c r="D52" s="1" t="s">
        <v>710</v>
      </c>
      <c r="E52" s="1" t="s">
        <v>711</v>
      </c>
      <c r="F52" s="1" t="s">
        <v>489</v>
      </c>
      <c r="G52" s="1" t="s">
        <v>383</v>
      </c>
      <c r="H52" s="1" t="s">
        <v>384</v>
      </c>
      <c r="I52" s="1" t="s">
        <v>712</v>
      </c>
      <c r="J52" s="1" t="s">
        <v>30</v>
      </c>
      <c r="K52" s="1" t="s">
        <v>713</v>
      </c>
      <c r="L52" s="1" t="s">
        <v>713</v>
      </c>
      <c r="M52" s="1" t="s">
        <v>387</v>
      </c>
      <c r="N52" s="1" t="s">
        <v>387</v>
      </c>
      <c r="O52" s="1" t="s">
        <v>388</v>
      </c>
      <c r="P52" s="1" t="s">
        <v>389</v>
      </c>
      <c r="Q52" s="1" t="s">
        <v>390</v>
      </c>
      <c r="R52" s="1" t="s">
        <v>714</v>
      </c>
      <c r="S52" s="1" t="s">
        <v>392</v>
      </c>
      <c r="T52" s="1" t="s">
        <v>393</v>
      </c>
      <c r="U52" s="1" t="s">
        <v>394</v>
      </c>
      <c r="V52" s="1" t="s">
        <v>715</v>
      </c>
    </row>
    <row r="53" s="1" customFormat="1" spans="1:22">
      <c r="A53" s="3">
        <v>18946688198</v>
      </c>
      <c r="B53" s="1" t="s">
        <v>716</v>
      </c>
      <c r="C53" s="1" t="s">
        <v>717</v>
      </c>
      <c r="D53" s="1" t="s">
        <v>718</v>
      </c>
      <c r="E53" s="1" t="s">
        <v>719</v>
      </c>
      <c r="F53" s="1" t="s">
        <v>548</v>
      </c>
      <c r="G53" s="1" t="s">
        <v>383</v>
      </c>
      <c r="H53" s="1" t="s">
        <v>384</v>
      </c>
      <c r="I53" s="1" t="s">
        <v>720</v>
      </c>
      <c r="J53" s="1" t="s">
        <v>30</v>
      </c>
      <c r="K53" s="1" t="s">
        <v>721</v>
      </c>
      <c r="L53" s="1" t="s">
        <v>721</v>
      </c>
      <c r="M53" s="1" t="s">
        <v>387</v>
      </c>
      <c r="N53" s="1" t="s">
        <v>387</v>
      </c>
      <c r="O53" s="1" t="s">
        <v>388</v>
      </c>
      <c r="P53" s="1" t="s">
        <v>389</v>
      </c>
      <c r="Q53" s="1" t="s">
        <v>390</v>
      </c>
      <c r="R53" s="1" t="s">
        <v>722</v>
      </c>
      <c r="S53" s="1" t="s">
        <v>392</v>
      </c>
      <c r="T53" s="1" t="s">
        <v>393</v>
      </c>
      <c r="U53" s="1" t="s">
        <v>394</v>
      </c>
      <c r="V53" s="1" t="s">
        <v>395</v>
      </c>
    </row>
    <row r="54" s="1" customFormat="1" spans="1:22">
      <c r="A54" s="3">
        <v>18945978202</v>
      </c>
      <c r="B54" s="1" t="s">
        <v>723</v>
      </c>
      <c r="C54" s="1" t="s">
        <v>724</v>
      </c>
      <c r="D54" s="1" t="s">
        <v>725</v>
      </c>
      <c r="E54" s="1" t="s">
        <v>726</v>
      </c>
      <c r="F54" s="1" t="s">
        <v>548</v>
      </c>
      <c r="G54" s="1" t="s">
        <v>383</v>
      </c>
      <c r="H54" s="1" t="s">
        <v>384</v>
      </c>
      <c r="I54" s="1" t="s">
        <v>727</v>
      </c>
      <c r="J54" s="1" t="s">
        <v>30</v>
      </c>
      <c r="K54" s="1" t="s">
        <v>728</v>
      </c>
      <c r="L54" s="1" t="s">
        <v>728</v>
      </c>
      <c r="M54" s="1" t="s">
        <v>387</v>
      </c>
      <c r="N54" s="1" t="s">
        <v>387</v>
      </c>
      <c r="O54" s="1" t="s">
        <v>388</v>
      </c>
      <c r="P54" s="1" t="s">
        <v>389</v>
      </c>
      <c r="Q54" s="1" t="s">
        <v>390</v>
      </c>
      <c r="R54" s="1" t="s">
        <v>729</v>
      </c>
      <c r="S54" s="1" t="s">
        <v>392</v>
      </c>
      <c r="T54" s="1" t="s">
        <v>393</v>
      </c>
      <c r="U54" s="1" t="s">
        <v>394</v>
      </c>
      <c r="V54" s="1" t="s">
        <v>730</v>
      </c>
    </row>
    <row r="55" s="1" customFormat="1" spans="1:22">
      <c r="A55" s="3">
        <v>18944897379</v>
      </c>
      <c r="B55" s="1" t="s">
        <v>723</v>
      </c>
      <c r="C55" s="1" t="s">
        <v>731</v>
      </c>
      <c r="D55" s="1" t="s">
        <v>732</v>
      </c>
      <c r="E55" s="1" t="s">
        <v>733</v>
      </c>
      <c r="F55" s="1" t="s">
        <v>379</v>
      </c>
      <c r="G55" s="1" t="s">
        <v>383</v>
      </c>
      <c r="H55" s="1" t="s">
        <v>384</v>
      </c>
      <c r="I55" s="1" t="s">
        <v>734</v>
      </c>
      <c r="J55" s="1" t="s">
        <v>30</v>
      </c>
      <c r="K55" s="1" t="s">
        <v>735</v>
      </c>
      <c r="L55" s="1" t="s">
        <v>735</v>
      </c>
      <c r="M55" s="1" t="s">
        <v>387</v>
      </c>
      <c r="N55" s="1" t="s">
        <v>387</v>
      </c>
      <c r="O55" s="1" t="s">
        <v>388</v>
      </c>
      <c r="P55" s="1" t="s">
        <v>389</v>
      </c>
      <c r="Q55" s="1" t="s">
        <v>390</v>
      </c>
      <c r="R55" s="1" t="s">
        <v>736</v>
      </c>
      <c r="S55" s="1" t="s">
        <v>392</v>
      </c>
      <c r="T55" s="1" t="s">
        <v>393</v>
      </c>
      <c r="U55" s="1" t="s">
        <v>394</v>
      </c>
      <c r="V55" s="1" t="s">
        <v>395</v>
      </c>
    </row>
    <row r="56" s="1" customFormat="1" spans="1:22">
      <c r="A56" s="3">
        <v>18943705812</v>
      </c>
      <c r="B56" s="1" t="s">
        <v>737</v>
      </c>
      <c r="C56" s="1" t="s">
        <v>738</v>
      </c>
      <c r="D56" s="1" t="s">
        <v>739</v>
      </c>
      <c r="E56" s="1" t="s">
        <v>740</v>
      </c>
      <c r="F56" s="1" t="s">
        <v>379</v>
      </c>
      <c r="G56" s="1" t="s">
        <v>383</v>
      </c>
      <c r="H56" s="1" t="s">
        <v>384</v>
      </c>
      <c r="I56" s="1" t="s">
        <v>741</v>
      </c>
      <c r="J56" s="1" t="s">
        <v>30</v>
      </c>
      <c r="K56" s="1" t="s">
        <v>742</v>
      </c>
      <c r="L56" s="1" t="s">
        <v>742</v>
      </c>
      <c r="M56" s="1" t="s">
        <v>387</v>
      </c>
      <c r="N56" s="1" t="s">
        <v>387</v>
      </c>
      <c r="O56" s="1" t="s">
        <v>388</v>
      </c>
      <c r="P56" s="1" t="s">
        <v>389</v>
      </c>
      <c r="Q56" s="1" t="s">
        <v>390</v>
      </c>
      <c r="R56" s="1" t="s">
        <v>743</v>
      </c>
      <c r="S56" s="1" t="s">
        <v>392</v>
      </c>
      <c r="T56" s="1" t="s">
        <v>393</v>
      </c>
      <c r="U56" s="1" t="s">
        <v>394</v>
      </c>
      <c r="V56" s="1" t="s">
        <v>744</v>
      </c>
    </row>
    <row r="57" s="1" customFormat="1" spans="1:22">
      <c r="A57" s="3">
        <v>18938387888</v>
      </c>
      <c r="B57" s="1" t="s">
        <v>737</v>
      </c>
      <c r="C57" s="1" t="s">
        <v>745</v>
      </c>
      <c r="D57" s="1" t="s">
        <v>746</v>
      </c>
      <c r="E57" s="1" t="s">
        <v>747</v>
      </c>
      <c r="F57" s="1" t="s">
        <v>548</v>
      </c>
      <c r="G57" s="1" t="s">
        <v>383</v>
      </c>
      <c r="H57" s="1" t="s">
        <v>384</v>
      </c>
      <c r="I57" s="1" t="s">
        <v>748</v>
      </c>
      <c r="J57" s="1" t="s">
        <v>30</v>
      </c>
      <c r="K57" s="1" t="s">
        <v>749</v>
      </c>
      <c r="L57" s="1" t="s">
        <v>749</v>
      </c>
      <c r="M57" s="1" t="s">
        <v>387</v>
      </c>
      <c r="N57" s="1" t="s">
        <v>387</v>
      </c>
      <c r="O57" s="1" t="s">
        <v>388</v>
      </c>
      <c r="P57" s="1" t="s">
        <v>389</v>
      </c>
      <c r="Q57" s="1" t="s">
        <v>390</v>
      </c>
      <c r="R57" s="1" t="s">
        <v>750</v>
      </c>
      <c r="S57" s="1" t="s">
        <v>392</v>
      </c>
      <c r="T57" s="1" t="s">
        <v>393</v>
      </c>
      <c r="U57" s="1" t="s">
        <v>394</v>
      </c>
      <c r="V57" s="1" t="s">
        <v>395</v>
      </c>
    </row>
    <row r="58" s="1" customFormat="1" spans="1:22">
      <c r="A58" s="3">
        <v>18927927443</v>
      </c>
      <c r="B58" s="1" t="s">
        <v>751</v>
      </c>
      <c r="C58" s="1" t="s">
        <v>752</v>
      </c>
      <c r="D58" s="1" t="s">
        <v>753</v>
      </c>
      <c r="E58" s="1" t="s">
        <v>754</v>
      </c>
      <c r="F58" s="1" t="s">
        <v>548</v>
      </c>
      <c r="G58" s="1" t="s">
        <v>383</v>
      </c>
      <c r="H58" s="1" t="s">
        <v>384</v>
      </c>
      <c r="I58" s="1" t="s">
        <v>755</v>
      </c>
      <c r="J58" s="1" t="s">
        <v>30</v>
      </c>
      <c r="K58" s="1" t="s">
        <v>756</v>
      </c>
      <c r="L58" s="1" t="s">
        <v>756</v>
      </c>
      <c r="M58" s="1" t="s">
        <v>387</v>
      </c>
      <c r="N58" s="1" t="s">
        <v>387</v>
      </c>
      <c r="O58" s="1" t="s">
        <v>388</v>
      </c>
      <c r="P58" s="1" t="s">
        <v>389</v>
      </c>
      <c r="Q58" s="1" t="s">
        <v>390</v>
      </c>
      <c r="R58" s="1" t="s">
        <v>757</v>
      </c>
      <c r="S58" s="1" t="s">
        <v>392</v>
      </c>
      <c r="T58" s="1" t="s">
        <v>393</v>
      </c>
      <c r="U58" s="1" t="s">
        <v>394</v>
      </c>
      <c r="V58" s="1" t="s">
        <v>730</v>
      </c>
    </row>
    <row r="59" s="1" customFormat="1" spans="1:22">
      <c r="A59" s="3">
        <v>18920794522</v>
      </c>
      <c r="B59" s="1" t="s">
        <v>758</v>
      </c>
      <c r="C59" s="1" t="s">
        <v>759</v>
      </c>
      <c r="D59" s="1" t="s">
        <v>760</v>
      </c>
      <c r="E59" s="1" t="s">
        <v>761</v>
      </c>
      <c r="F59" s="1" t="s">
        <v>379</v>
      </c>
      <c r="G59" s="1" t="s">
        <v>383</v>
      </c>
      <c r="H59" s="1" t="s">
        <v>384</v>
      </c>
      <c r="I59" s="1" t="s">
        <v>762</v>
      </c>
      <c r="J59" s="1" t="s">
        <v>30</v>
      </c>
      <c r="K59" s="1" t="s">
        <v>763</v>
      </c>
      <c r="L59" s="1" t="s">
        <v>763</v>
      </c>
      <c r="M59" s="1" t="s">
        <v>387</v>
      </c>
      <c r="N59" s="1" t="s">
        <v>387</v>
      </c>
      <c r="O59" s="1" t="s">
        <v>388</v>
      </c>
      <c r="P59" s="1" t="s">
        <v>389</v>
      </c>
      <c r="Q59" s="1" t="s">
        <v>390</v>
      </c>
      <c r="R59" s="1" t="s">
        <v>764</v>
      </c>
      <c r="S59" s="1" t="s">
        <v>392</v>
      </c>
      <c r="T59" s="1" t="s">
        <v>393</v>
      </c>
      <c r="U59" s="1" t="s">
        <v>394</v>
      </c>
      <c r="V59" s="1" t="s">
        <v>765</v>
      </c>
    </row>
    <row r="60" s="1" customFormat="1" spans="1:22">
      <c r="A60" s="3">
        <v>18916894995</v>
      </c>
      <c r="B60" s="1" t="s">
        <v>766</v>
      </c>
      <c r="C60" s="1" t="s">
        <v>767</v>
      </c>
      <c r="D60" s="1" t="s">
        <v>768</v>
      </c>
      <c r="E60" s="1" t="s">
        <v>769</v>
      </c>
      <c r="F60" s="1" t="s">
        <v>379</v>
      </c>
      <c r="G60" s="1" t="s">
        <v>383</v>
      </c>
      <c r="H60" s="1" t="s">
        <v>384</v>
      </c>
      <c r="I60" s="1" t="s">
        <v>770</v>
      </c>
      <c r="J60" s="1" t="s">
        <v>30</v>
      </c>
      <c r="K60" s="1" t="s">
        <v>707</v>
      </c>
      <c r="L60" s="1" t="s">
        <v>707</v>
      </c>
      <c r="M60" s="1" t="s">
        <v>387</v>
      </c>
      <c r="N60" s="1" t="s">
        <v>387</v>
      </c>
      <c r="O60" s="1" t="s">
        <v>388</v>
      </c>
      <c r="P60" s="1" t="s">
        <v>389</v>
      </c>
      <c r="Q60" s="1" t="s">
        <v>390</v>
      </c>
      <c r="R60" s="1" t="s">
        <v>771</v>
      </c>
      <c r="S60" s="1" t="s">
        <v>392</v>
      </c>
      <c r="T60" s="1" t="s">
        <v>393</v>
      </c>
      <c r="U60" s="1" t="s">
        <v>394</v>
      </c>
      <c r="V60" s="1" t="s">
        <v>772</v>
      </c>
    </row>
    <row r="61" s="1" customFormat="1" spans="1:22">
      <c r="A61" s="3">
        <v>18883656371</v>
      </c>
      <c r="B61" s="1" t="s">
        <v>773</v>
      </c>
      <c r="C61" s="1" t="s">
        <v>774</v>
      </c>
      <c r="D61" s="1" t="s">
        <v>775</v>
      </c>
      <c r="E61" s="1" t="s">
        <v>776</v>
      </c>
      <c r="F61" s="1" t="s">
        <v>379</v>
      </c>
      <c r="G61" s="1" t="s">
        <v>383</v>
      </c>
      <c r="H61" s="1" t="s">
        <v>384</v>
      </c>
      <c r="I61" s="1" t="s">
        <v>777</v>
      </c>
      <c r="J61" s="1" t="s">
        <v>30</v>
      </c>
      <c r="K61" s="1" t="s">
        <v>778</v>
      </c>
      <c r="L61" s="1" t="s">
        <v>778</v>
      </c>
      <c r="M61" s="1" t="s">
        <v>387</v>
      </c>
      <c r="N61" s="1" t="s">
        <v>387</v>
      </c>
      <c r="O61" s="1" t="s">
        <v>388</v>
      </c>
      <c r="P61" s="1" t="s">
        <v>389</v>
      </c>
      <c r="Q61" s="1" t="s">
        <v>390</v>
      </c>
      <c r="R61" s="1" t="s">
        <v>779</v>
      </c>
      <c r="S61" s="1" t="s">
        <v>392</v>
      </c>
      <c r="T61" s="1" t="s">
        <v>393</v>
      </c>
      <c r="U61" s="1" t="s">
        <v>394</v>
      </c>
      <c r="V61" s="1" t="s">
        <v>443</v>
      </c>
    </row>
    <row r="62" s="1" customFormat="1" spans="1:22">
      <c r="A62" s="3">
        <v>18863391984</v>
      </c>
      <c r="B62" s="1" t="s">
        <v>780</v>
      </c>
      <c r="C62" s="1" t="s">
        <v>781</v>
      </c>
      <c r="D62" s="1" t="s">
        <v>782</v>
      </c>
      <c r="E62" s="1" t="s">
        <v>783</v>
      </c>
      <c r="F62" s="1" t="s">
        <v>379</v>
      </c>
      <c r="G62" s="1" t="s">
        <v>383</v>
      </c>
      <c r="H62" s="1" t="s">
        <v>384</v>
      </c>
      <c r="I62" s="1" t="s">
        <v>784</v>
      </c>
      <c r="J62" s="1" t="s">
        <v>30</v>
      </c>
      <c r="K62" s="1" t="s">
        <v>785</v>
      </c>
      <c r="L62" s="1" t="s">
        <v>785</v>
      </c>
      <c r="M62" s="1" t="s">
        <v>387</v>
      </c>
      <c r="N62" s="1" t="s">
        <v>387</v>
      </c>
      <c r="O62" s="1" t="s">
        <v>388</v>
      </c>
      <c r="P62" s="1" t="s">
        <v>389</v>
      </c>
      <c r="Q62" s="1" t="s">
        <v>390</v>
      </c>
      <c r="R62" s="1" t="s">
        <v>786</v>
      </c>
      <c r="S62" s="1" t="s">
        <v>392</v>
      </c>
      <c r="T62" s="1" t="s">
        <v>393</v>
      </c>
      <c r="U62" s="1" t="s">
        <v>456</v>
      </c>
      <c r="V62" s="1" t="s">
        <v>402</v>
      </c>
    </row>
    <row r="63" s="1" customFormat="1" spans="1:22">
      <c r="A63" s="3">
        <v>18834468929</v>
      </c>
      <c r="B63" s="1" t="s">
        <v>787</v>
      </c>
      <c r="C63" s="1" t="s">
        <v>788</v>
      </c>
      <c r="D63" s="1" t="s">
        <v>789</v>
      </c>
      <c r="E63" s="1" t="s">
        <v>790</v>
      </c>
      <c r="F63" s="1" t="s">
        <v>379</v>
      </c>
      <c r="G63" s="1" t="s">
        <v>383</v>
      </c>
      <c r="H63" s="1" t="s">
        <v>384</v>
      </c>
      <c r="I63" s="1" t="s">
        <v>791</v>
      </c>
      <c r="J63" s="1" t="s">
        <v>30</v>
      </c>
      <c r="K63" s="1" t="s">
        <v>792</v>
      </c>
      <c r="L63" s="1" t="s">
        <v>792</v>
      </c>
      <c r="M63" s="1" t="s">
        <v>387</v>
      </c>
      <c r="N63" s="1" t="s">
        <v>387</v>
      </c>
      <c r="O63" s="1" t="s">
        <v>388</v>
      </c>
      <c r="P63" s="1" t="s">
        <v>389</v>
      </c>
      <c r="Q63" s="1" t="s">
        <v>390</v>
      </c>
      <c r="R63" s="1" t="s">
        <v>793</v>
      </c>
      <c r="S63" s="1" t="s">
        <v>392</v>
      </c>
      <c r="T63" s="1" t="s">
        <v>393</v>
      </c>
      <c r="U63" s="1" t="s">
        <v>394</v>
      </c>
      <c r="V63" s="1" t="s">
        <v>395</v>
      </c>
    </row>
    <row r="64" s="1" customFormat="1" spans="1:22">
      <c r="A64" s="3">
        <v>18799635796</v>
      </c>
      <c r="B64" s="1" t="s">
        <v>794</v>
      </c>
      <c r="C64" s="1" t="s">
        <v>795</v>
      </c>
      <c r="D64" s="1" t="s">
        <v>796</v>
      </c>
      <c r="E64" s="1" t="s">
        <v>797</v>
      </c>
      <c r="F64" s="1" t="s">
        <v>489</v>
      </c>
      <c r="G64" s="1" t="s">
        <v>383</v>
      </c>
      <c r="H64" s="1" t="s">
        <v>384</v>
      </c>
      <c r="I64" s="1" t="s">
        <v>798</v>
      </c>
      <c r="J64" s="1" t="s">
        <v>30</v>
      </c>
      <c r="K64" s="1" t="s">
        <v>799</v>
      </c>
      <c r="L64" s="1" t="s">
        <v>799</v>
      </c>
      <c r="M64" s="1" t="s">
        <v>387</v>
      </c>
      <c r="N64" s="1" t="s">
        <v>387</v>
      </c>
      <c r="O64" s="1" t="s">
        <v>388</v>
      </c>
      <c r="P64" s="1" t="s">
        <v>389</v>
      </c>
      <c r="Q64" s="1" t="s">
        <v>390</v>
      </c>
      <c r="R64" s="1" t="s">
        <v>800</v>
      </c>
      <c r="S64" s="1" t="s">
        <v>392</v>
      </c>
      <c r="T64" s="1" t="s">
        <v>393</v>
      </c>
      <c r="U64" s="1" t="s">
        <v>394</v>
      </c>
      <c r="V64" s="1" t="s">
        <v>730</v>
      </c>
    </row>
    <row r="65" s="1" customFormat="1" spans="1:22">
      <c r="A65" s="3">
        <v>18697650649</v>
      </c>
      <c r="B65" s="1" t="s">
        <v>801</v>
      </c>
      <c r="C65" s="1" t="s">
        <v>802</v>
      </c>
      <c r="D65" s="1" t="s">
        <v>803</v>
      </c>
      <c r="E65" s="1" t="s">
        <v>804</v>
      </c>
      <c r="F65" s="1" t="s">
        <v>649</v>
      </c>
      <c r="G65" s="1" t="s">
        <v>383</v>
      </c>
      <c r="H65" s="1" t="s">
        <v>384</v>
      </c>
      <c r="I65" s="1" t="s">
        <v>805</v>
      </c>
      <c r="J65" s="1" t="s">
        <v>30</v>
      </c>
      <c r="K65" s="1" t="s">
        <v>806</v>
      </c>
      <c r="L65" s="1" t="s">
        <v>806</v>
      </c>
      <c r="M65" s="1" t="s">
        <v>387</v>
      </c>
      <c r="N65" s="1" t="s">
        <v>387</v>
      </c>
      <c r="O65" s="1" t="s">
        <v>388</v>
      </c>
      <c r="P65" s="1" t="s">
        <v>389</v>
      </c>
      <c r="Q65" s="1" t="s">
        <v>390</v>
      </c>
      <c r="R65" s="1" t="s">
        <v>807</v>
      </c>
      <c r="S65" s="1" t="s">
        <v>392</v>
      </c>
      <c r="T65" s="1" t="s">
        <v>393</v>
      </c>
      <c r="U65" s="1" t="s">
        <v>394</v>
      </c>
      <c r="V65" s="1" t="s">
        <v>416</v>
      </c>
    </row>
    <row r="66" s="1" customFormat="1" spans="1:22">
      <c r="A66" s="3">
        <v>18435203570</v>
      </c>
      <c r="B66" s="1" t="s">
        <v>808</v>
      </c>
      <c r="C66" s="1" t="s">
        <v>809</v>
      </c>
      <c r="D66" s="1" t="s">
        <v>810</v>
      </c>
      <c r="E66" s="1" t="s">
        <v>811</v>
      </c>
      <c r="F66" s="1" t="s">
        <v>568</v>
      </c>
      <c r="G66" s="1" t="s">
        <v>383</v>
      </c>
      <c r="H66" s="1" t="s">
        <v>384</v>
      </c>
      <c r="I66" s="1" t="s">
        <v>812</v>
      </c>
      <c r="J66" s="1" t="s">
        <v>30</v>
      </c>
      <c r="K66" s="1" t="s">
        <v>813</v>
      </c>
      <c r="L66" s="1" t="s">
        <v>813</v>
      </c>
      <c r="M66" s="1" t="s">
        <v>387</v>
      </c>
      <c r="N66" s="1" t="s">
        <v>387</v>
      </c>
      <c r="O66" s="1" t="s">
        <v>388</v>
      </c>
      <c r="P66" s="1" t="s">
        <v>389</v>
      </c>
      <c r="Q66" s="1" t="s">
        <v>390</v>
      </c>
      <c r="R66" s="1" t="s">
        <v>814</v>
      </c>
      <c r="S66" s="1" t="s">
        <v>392</v>
      </c>
      <c r="T66" s="1" t="s">
        <v>393</v>
      </c>
      <c r="U66" s="1" t="s">
        <v>394</v>
      </c>
      <c r="V66" s="1" t="s">
        <v>815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2022-09-29T01:00:10Z</dcterms:created>
  <dcterms:modified xsi:type="dcterms:W3CDTF">2022-09-29T01:36:33Z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F9DC46C1BAC24D698A976433CE1CAF2B</vt:lpwstr>
  </property>
  <property fmtid="{D5CDD505-2E9C-101B-9397-08002B2CF9AE}" pid="3" name="KSOProductBuildVer">
    <vt:lpwstr>2052-11.1.0.12358</vt:lpwstr>
  </property>
</Properties>
</file>