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<sst xmlns="http://schemas.openxmlformats.org/spreadsheetml/2006/main" count="1249" uniqueCount="327">
  <si>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</si>
  <si>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</si>
  <si>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</si>
  <si>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</si>
  <si>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</si>
  <si>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</si>
  <si>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</si>
  <si>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</si>
  <si>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</si>
  <si>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</si>
  <si>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</si>
  <si>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</si>
  <si>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</si>
  <si>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</si>
  <si>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</si>
  <si>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</si>
  <si>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</si>
  <si>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</si>
  <si>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</si>
  <si>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</si>
  <si>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</si>
  <si>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</si>
  <si>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</si>
  <si>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</si>
  <si>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</si>
  <si>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999221120302589	</t>
  </si>
  <si>
    <t>Ctrip</t>
  </si>
  <si>
    <t>正常</t>
  </si>
  <si>
    <t>[崇左]城市便捷酒店(崇左友谊大道店)(72814352)</t>
  </si>
  <si>
    <t>标准大床房&lt;双人入住&gt;&lt;内宾&gt;&lt;预付&gt;&lt;双早&gt;</t>
  </si>
  <si>
    <t>CNY</t>
  </si>
  <si>
    <t>徐正富,代福军</t>
  </si>
  <si>
    <t>CA11323220929CNY</t>
  </si>
  <si>
    <t>未提现</t>
  </si>
  <si>
    <t>携程开票</t>
  </si>
  <si>
    <t xml:space="preserve">2703427	</t>
  </si>
  <si>
    <t xml:space="preserve">	</t>
  </si>
  <si>
    <t xml:space="preserve">999221120413075	</t>
  </si>
  <si>
    <t>陈维玲</t>
  </si>
  <si>
    <t xml:space="preserve">2703452	</t>
  </si>
  <si>
    <t xml:space="preserve">999221122376858	</t>
  </si>
  <si>
    <t>[福州]福州三坊七巷亚朵酒店(46260900)</t>
  </si>
  <si>
    <t>行政大床房&lt;双人入住&gt;&lt;内宾&gt;&lt;预付&gt;&lt;单早&gt;</t>
  </si>
  <si>
    <t>王子月</t>
  </si>
  <si>
    <t xml:space="preserve">999221132955182	</t>
  </si>
  <si>
    <t>[武汉]城市便捷酒店(武汉南湖中南政法大学店)(78097996)</t>
  </si>
  <si>
    <t>特惠大床房&lt;双人入住&gt;&lt;内宾&gt;&lt;预付&gt;&lt;无早&gt;</t>
  </si>
  <si>
    <t>扎西东智</t>
  </si>
  <si>
    <t xml:space="preserve">2705642	</t>
  </si>
  <si>
    <t xml:space="preserve">999221137679641	</t>
  </si>
  <si>
    <t>[洛阳]城市便捷酒店(洛阳偃师白马寺店)(78098308)</t>
  </si>
  <si>
    <t>城市家庭房&lt;双人入住&gt;&lt;内宾&gt;&lt;预付&gt;&lt;无早&gt;</t>
  </si>
  <si>
    <t>郭云雷</t>
  </si>
  <si>
    <t xml:space="preserve">21140449870	</t>
  </si>
  <si>
    <t>[惠州]惠州淡水高铁南站亚朵酒店(46276573)</t>
  </si>
  <si>
    <t>高级双床房&lt;双人入住&gt;&lt;内宾&gt;&lt;预付&gt;&lt;单早&gt;</t>
  </si>
  <si>
    <t>隋京梅,李明旭</t>
  </si>
  <si>
    <t xml:space="preserve">2707148	</t>
  </si>
  <si>
    <t xml:space="preserve">21140538132	</t>
  </si>
  <si>
    <t>[成都]成都高新亚朵酒店(50191433)</t>
  </si>
  <si>
    <t>向威,向威</t>
  </si>
  <si>
    <t xml:space="preserve">21141733663	</t>
  </si>
  <si>
    <t>[西安]西安高新半导体产业园亚朵酒店(65112369)</t>
  </si>
  <si>
    <t>高级大床房&lt;双人入住&gt;&lt;内宾&gt;&lt;预付&gt;&lt;单早&gt;</t>
  </si>
  <si>
    <t>张煜坤</t>
  </si>
  <si>
    <t xml:space="preserve">999221143548221	</t>
  </si>
  <si>
    <t>[鄂州]城市便捷酒店(鄂州大学莲花山店)(71575028)</t>
  </si>
  <si>
    <t>商务大床房&lt;双人入住&gt;&lt;内宾&gt;&lt;预付&gt;&lt;无早&gt;</t>
  </si>
  <si>
    <t>李金连</t>
  </si>
  <si>
    <t xml:space="preserve">999221145397858	</t>
  </si>
  <si>
    <t>[南宁]城市便捷酒店(南宁东葛路口中医一附院店)(71585713)</t>
  </si>
  <si>
    <t>豪华双床房&lt;双人入住&gt;&lt;内宾&gt;&lt;预付&gt;&lt;无早&gt;</t>
  </si>
  <si>
    <t>黄莉夏</t>
  </si>
  <si>
    <t xml:space="preserve">21145522895	</t>
  </si>
  <si>
    <t>[西安]西安西京医院康复路地铁站亚朵酒店(85216221)</t>
  </si>
  <si>
    <t>雅致大床房&lt;双人入住&gt;&lt;内宾&gt;&lt;预付&gt;&lt;单早&gt;</t>
  </si>
  <si>
    <t>马勇</t>
  </si>
  <si>
    <t xml:space="preserve">999221145614208	</t>
  </si>
  <si>
    <t>豪华大床房&lt;双人入住&gt;&lt;内宾&gt;&lt;预付&gt;&lt;无早&gt;</t>
  </si>
  <si>
    <t>取消</t>
  </si>
  <si>
    <t xml:space="preserve">999221146067316	</t>
  </si>
  <si>
    <t>[秦皇岛]秦皇岛香玺海亚朵酒店(46261666)</t>
  </si>
  <si>
    <t>范万林</t>
  </si>
  <si>
    <t xml:space="preserve">999221146105486	</t>
  </si>
  <si>
    <t>[中山]城市便捷连锁酒店(中山小榄新都汇体育馆店)(71584856)</t>
  </si>
  <si>
    <t>柯敏金</t>
  </si>
  <si>
    <t xml:space="preserve">21146116172	</t>
  </si>
  <si>
    <t>[广州]宜尚酒店(广州嘉禾望岗地铁站店)(72839784)</t>
  </si>
  <si>
    <t>宜悦大床房&lt;双人入住&gt;&lt;内宾&gt;&lt;预付&gt;&lt;无早&gt;</t>
  </si>
  <si>
    <t>李维杰</t>
  </si>
  <si>
    <t xml:space="preserve">2708263	</t>
  </si>
  <si>
    <t xml:space="preserve">21146298042	</t>
  </si>
  <si>
    <t>[吉林市]吉林市政府亚朵酒店(65109060)</t>
  </si>
  <si>
    <t>李铨</t>
  </si>
  <si>
    <t xml:space="preserve">21146787649	</t>
  </si>
  <si>
    <t>[宁波]宁波机场鄞州大道亚朵酒店(46275374)</t>
  </si>
  <si>
    <t>几木江景大床房&lt;双人入住&gt;&lt;内宾&gt;&lt;预付&gt;&lt;单早&gt;</t>
  </si>
  <si>
    <t>李勇</t>
  </si>
  <si>
    <t xml:space="preserve">21147222247	</t>
  </si>
  <si>
    <t>[嵊州]嵊州亚朵酒店(89920155)</t>
  </si>
  <si>
    <t>郑志梅,范念</t>
  </si>
  <si>
    <t xml:space="preserve">2708474	</t>
  </si>
  <si>
    <t xml:space="preserve">21147475454	</t>
  </si>
  <si>
    <t>[西林]城市便捷酒店(百色西林时代广场店)(71589705)</t>
  </si>
  <si>
    <t>赵瑛</t>
  </si>
  <si>
    <t xml:space="preserve">999221147933730	</t>
  </si>
  <si>
    <t>[徐州]徐州市政府亚朵酒店(89920676)</t>
  </si>
  <si>
    <t>林振武,陈文毅</t>
  </si>
  <si>
    <t xml:space="preserve">21148528844	</t>
  </si>
  <si>
    <t>[昆明]昆明经开区亚朵酒店(89919632)</t>
  </si>
  <si>
    <t>杨海,冯途</t>
  </si>
  <si>
    <t xml:space="preserve">999221148542470	</t>
  </si>
  <si>
    <t>周志源</t>
  </si>
  <si>
    <t xml:space="preserve">999221148690535	</t>
  </si>
  <si>
    <t>[无锡]宜尚酒店(无锡中南路古运河店)(71644319)</t>
  </si>
  <si>
    <t>宜馨大床房&lt;双人入住&gt;&lt;内宾&gt;&lt;预付&gt;&lt;无早&gt;</t>
  </si>
  <si>
    <t>杨志,杨燕</t>
  </si>
  <si>
    <t xml:space="preserve">21149071232	</t>
  </si>
  <si>
    <t>[杭州]杭州西湖亚朵S音乐酒店(46272941)</t>
  </si>
  <si>
    <t>管丽华</t>
  </si>
  <si>
    <t xml:space="preserve">999221149293393	</t>
  </si>
  <si>
    <t>[盐城]盐城经济技术开发区亚朵酒店(89920143)</t>
  </si>
  <si>
    <t>刘关天竺</t>
  </si>
  <si>
    <t xml:space="preserve">999221149571638	</t>
  </si>
  <si>
    <t>[广州]城市便捷酒店(广州南方医院同和地铁站店)(72829667)</t>
  </si>
  <si>
    <t>王靖棋</t>
  </si>
  <si>
    <t xml:space="preserve">21149826197	</t>
  </si>
  <si>
    <t>[武汉]城市便捷酒店(武汉蔡甸广场店)(71632526)</t>
  </si>
  <si>
    <t>高杨</t>
  </si>
  <si>
    <t xml:space="preserve">21149958408	</t>
  </si>
  <si>
    <t>[合肥]柏曼酒店(合肥安医大四附院黉街店)(77365562)</t>
  </si>
  <si>
    <t>曼享双床房&lt;双人入住&gt;&lt;内宾&gt;&lt;预付&gt;&lt;无早&gt;</t>
  </si>
  <si>
    <t>姜国军</t>
  </si>
  <si>
    <t xml:space="preserve">21149979555	</t>
  </si>
  <si>
    <t>周松</t>
  </si>
  <si>
    <t xml:space="preserve">2709025	</t>
  </si>
  <si>
    <t xml:space="preserve">21150269222	</t>
  </si>
  <si>
    <t>[大悟]城市便捷酒店(大悟迎宾大道店)(72815930)</t>
  </si>
  <si>
    <t>潘顺平</t>
  </si>
  <si>
    <t xml:space="preserve">21150617827	</t>
  </si>
  <si>
    <t>[长兴]长兴亚朵酒店(46313136)</t>
  </si>
  <si>
    <t>几木大床房&lt;双人入住&gt;&lt;内宾&gt;&lt;预付&gt;&lt;单早&gt;</t>
  </si>
  <si>
    <t>阮新风,刘世松</t>
  </si>
  <si>
    <t xml:space="preserve">21151060982	</t>
  </si>
  <si>
    <t>[武汉]城市便捷酒店(武汉江夏体育馆店)(71580760)</t>
  </si>
  <si>
    <t>陈正超</t>
  </si>
  <si>
    <t xml:space="preserve">21151115702	</t>
  </si>
  <si>
    <t>[泗阳]泗阳上海路亚朵酒店(65109603)</t>
  </si>
  <si>
    <t>向长伟</t>
  </si>
  <si>
    <t xml:space="preserve">21179395617	</t>
  </si>
  <si>
    <t>[河池]城市便捷酒店(河池城西大道店)(71589945)</t>
  </si>
  <si>
    <t>标准大床房&lt;双人入住&gt;&lt;内宾&gt;&lt;预付&gt;&lt;无早&gt;</t>
  </si>
  <si>
    <t>周辉辉</t>
  </si>
  <si>
    <t xml:space="preserve">2709238	</t>
  </si>
  <si>
    <t xml:space="preserve">21179772252	</t>
  </si>
  <si>
    <t>[天水]天水高铁南羲皇大道亚朵酒店(46314394)</t>
  </si>
  <si>
    <t>陈大雷</t>
  </si>
  <si>
    <t xml:space="preserve">21179914661	</t>
  </si>
  <si>
    <t>[广州]城市便捷酒店(广州同德地铁站店)(72815513)</t>
  </si>
  <si>
    <t>商务双床房&lt;双人入住&gt;&lt;内宾&gt;&lt;预付&gt;&lt;双早&gt;</t>
  </si>
  <si>
    <t>黄景照</t>
  </si>
  <si>
    <t xml:space="preserve">2709293	</t>
  </si>
  <si>
    <t>退单</t>
  </si>
  <si>
    <t>，</t>
  </si>
  <si>
    <t>A220929095707481</t>
  </si>
  <si>
    <t>CNY / HKD 当前参考汇率: 1.093037893</t>
  </si>
  <si>
    <t>总计： 12020.8 CNY/
13139.19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</si>
  <si>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</si>
  <si>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</si>
  <si>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</si>
  <si>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</si>
  <si>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</si>
  <si>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</si>
  <si>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</si>
  <si>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</si>
  <si>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</si>
  <si>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</si>
  <si>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</si>
  <si>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</si>
  <si>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</si>
  <si>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</si>
  <si>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</si>
  <si>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</si>
  <si>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</si>
  <si>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</si>
  <si>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</si>
  <si>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</si>
  <si>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2709293</t>
  </si>
  <si>
    <t>城市便捷酒店(广州同德地铁站店)</t>
  </si>
  <si>
    <t>2022-09-26</t>
  </si>
  <si>
    <t>退房日月结</t>
  </si>
  <si>
    <t>183.48</t>
  </si>
  <si>
    <t>RMB</t>
  </si>
  <si>
    <t>0</t>
  </si>
  <si>
    <t>0.00</t>
  </si>
  <si>
    <t>携程汇智国内直连</t>
  </si>
  <si>
    <t>1861</t>
  </si>
  <si>
    <t>2022-09-25 23:22:30</t>
  </si>
  <si>
    <t>否</t>
  </si>
  <si>
    <t>汇智国际旅游发展有限公司</t>
  </si>
  <si>
    <t>直连</t>
  </si>
  <si>
    <t>中国</t>
  </si>
  <si>
    <t>2709275</t>
  </si>
  <si>
    <t>天水高铁南羲皇大道亚朵酒店</t>
  </si>
  <si>
    <t>269.62</t>
  </si>
  <si>
    <t>2022-09-25 23:09:10</t>
  </si>
  <si>
    <t>2709238</t>
  </si>
  <si>
    <t>城市便捷酒店(河池城西大道店)</t>
  </si>
  <si>
    <t>168.10</t>
  </si>
  <si>
    <t>2022-09-25 22:41:34</t>
  </si>
  <si>
    <t>2709229</t>
  </si>
  <si>
    <t>泗阳上海路亚朵酒店</t>
  </si>
  <si>
    <t>294.57</t>
  </si>
  <si>
    <t>2022-09-25 22:34:22</t>
  </si>
  <si>
    <t>2709104</t>
  </si>
  <si>
    <t>长兴亚朵酒店</t>
  </si>
  <si>
    <t>2022-09-25 21:24:06</t>
  </si>
  <si>
    <t>2709055</t>
  </si>
  <si>
    <t>城市便捷酒店(大悟迎宾大道店)</t>
  </si>
  <si>
    <t>145.55</t>
  </si>
  <si>
    <t>2022-09-25 20:49:16</t>
  </si>
  <si>
    <t>2709025</t>
  </si>
  <si>
    <t>柏曼酒店(合肥安医大四附院黉街店)</t>
  </si>
  <si>
    <t>211.15</t>
  </si>
  <si>
    <t>2022-09-25 20:19:56</t>
  </si>
  <si>
    <t>2709024</t>
  </si>
  <si>
    <t>2022-09-25 20:18:57</t>
  </si>
  <si>
    <t>2709008</t>
  </si>
  <si>
    <t>城市便捷酒店(武汉蔡甸广场店)</t>
  </si>
  <si>
    <t>155.80</t>
  </si>
  <si>
    <t>2022-09-25 19:59:59</t>
  </si>
  <si>
    <t>2708964</t>
  </si>
  <si>
    <t>城市便捷酒店(广州南方医院同和地铁站店)</t>
  </si>
  <si>
    <t>2022-09-25 19:23:01</t>
  </si>
  <si>
    <t>2708904</t>
  </si>
  <si>
    <t>盐城经济技术开发区亚朵酒店</t>
  </si>
  <si>
    <t>328.15</t>
  </si>
  <si>
    <t>2022-09-25 18:42:19</t>
  </si>
  <si>
    <t>2708852</t>
  </si>
  <si>
    <t>杭州西湖亚朵S音乐酒店</t>
  </si>
  <si>
    <t>396.27</t>
  </si>
  <si>
    <t>2022-09-25 18:09:41</t>
  </si>
  <si>
    <t>2708766</t>
  </si>
  <si>
    <t>宜尚酒店(无锡中南路古运河店)</t>
  </si>
  <si>
    <t>489.96</t>
  </si>
  <si>
    <t>2022-09-25 17:13:42</t>
  </si>
  <si>
    <t>2708729</t>
  </si>
  <si>
    <t>徐州市政府亚朵酒店</t>
  </si>
  <si>
    <t>336.78</t>
  </si>
  <si>
    <t>2022-09-25 16:51:38</t>
  </si>
  <si>
    <t>2708726</t>
  </si>
  <si>
    <t>昆明经开国际金融中心亚朵酒店</t>
  </si>
  <si>
    <t>640.94</t>
  </si>
  <si>
    <t>2022-09-25 16:49:37</t>
  </si>
  <si>
    <t>2708583</t>
  </si>
  <si>
    <t>673.56</t>
  </si>
  <si>
    <t>2022-09-25 15:15:22</t>
  </si>
  <si>
    <t>2708512</t>
  </si>
  <si>
    <t>城市便捷酒店(百色西林时代广场店)</t>
  </si>
  <si>
    <t>176.30</t>
  </si>
  <si>
    <t>2022-09-25 14:26:21</t>
  </si>
  <si>
    <t>2708474</t>
  </si>
  <si>
    <t>嵊州亚朵酒店</t>
  </si>
  <si>
    <t>606.40</t>
  </si>
  <si>
    <t>2022-09-25 13:56:39</t>
  </si>
  <si>
    <t>2708392</t>
  </si>
  <si>
    <t>宁波机场鄞州大道亚朵酒店</t>
  </si>
  <si>
    <t>429.86</t>
  </si>
  <si>
    <t>2022-09-25 12:56:41</t>
  </si>
  <si>
    <t>2708299</t>
  </si>
  <si>
    <t>吉林市政府亚朵酒店</t>
  </si>
  <si>
    <t>278.26</t>
  </si>
  <si>
    <t>2022-09-25 11:48:06</t>
  </si>
  <si>
    <t>2708263</t>
  </si>
  <si>
    <t>宜尚酒店(广州嘉禾望岗地铁站店)</t>
  </si>
  <si>
    <t>306.48</t>
  </si>
  <si>
    <t>2022-09-25 11:22:26</t>
  </si>
  <si>
    <t>2708262</t>
  </si>
  <si>
    <t>城市便捷连锁酒店(中山小榄新都汇体育馆店)</t>
  </si>
  <si>
    <t>161.95</t>
  </si>
  <si>
    <t>2022-09-25 11:20:53</t>
  </si>
  <si>
    <t>2708253</t>
  </si>
  <si>
    <t>秦皇岛香玺海亚朵酒店</t>
  </si>
  <si>
    <t>320.47</t>
  </si>
  <si>
    <t>2022-09-25 11:15:18</t>
  </si>
  <si>
    <t>2708175</t>
  </si>
  <si>
    <t>城市便捷酒店(南宁东葛路口中医一附院店)</t>
  </si>
  <si>
    <t>162.98</t>
  </si>
  <si>
    <t>2022-09-25 09:57:11</t>
  </si>
  <si>
    <t>2708164</t>
  </si>
  <si>
    <t>西安西京医院康复路地铁站亚朵酒店</t>
  </si>
  <si>
    <t>2022-09-25 09:37:51</t>
  </si>
  <si>
    <t>2708146</t>
  </si>
  <si>
    <t>2022-09-25 14:35:31</t>
  </si>
  <si>
    <t>2022-09-24</t>
  </si>
  <si>
    <t>2707466</t>
  </si>
  <si>
    <t>西安高新半导体产业园亚朵酒店</t>
  </si>
  <si>
    <t>420.26</t>
  </si>
  <si>
    <t>2022-09-24 19:16:21</t>
  </si>
  <si>
    <t>2707175</t>
  </si>
  <si>
    <t>成都高新亚朵酒店</t>
  </si>
  <si>
    <t>690.84</t>
  </si>
  <si>
    <t>2022-09-24 16:27:23</t>
  </si>
  <si>
    <t>2707148</t>
  </si>
  <si>
    <t>惠州淡水高铁南站亚朵酒店</t>
  </si>
  <si>
    <t>2022-09-24 16:15:04</t>
  </si>
  <si>
    <t>2706548</t>
  </si>
  <si>
    <t>城市便捷酒店(洛阳偃师白马寺店)</t>
  </si>
  <si>
    <t>397.70</t>
  </si>
  <si>
    <t>2022-09-24 10:45:37</t>
  </si>
  <si>
    <t>2022-09-23</t>
  </si>
  <si>
    <t>2705642</t>
  </si>
  <si>
    <t>城市便捷酒店(武汉南湖中南政法大学店)</t>
  </si>
  <si>
    <t>180.40</t>
  </si>
  <si>
    <t>2022-09-23 19:11:01</t>
  </si>
  <si>
    <t>2022-09-22</t>
  </si>
  <si>
    <t>2703736</t>
  </si>
  <si>
    <t>福州三坊七巷亚朵酒店</t>
  </si>
  <si>
    <t>1230.08</t>
  </si>
  <si>
    <t>2022-09-22 19:16:28</t>
  </si>
  <si>
    <t>2703452</t>
  </si>
  <si>
    <t>城市便捷酒店(崇左友谊大道店)</t>
  </si>
  <si>
    <t>342.36</t>
  </si>
  <si>
    <t>2022-09-22 16:13:23</t>
  </si>
  <si>
    <t>2703427</t>
  </si>
  <si>
    <t>684.72</t>
  </si>
  <si>
    <t>2022-09-22 16:01:30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</si>
</sst>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13</xdr:col>
      <xdr:colOff>161925</xdr:colOff>
      <xdr:row>86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086850"/>
          <a:ext cx="9563100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44828</v>
      </c>
      <c r="G2" s="6">
        <v>44830</v>
      </c>
      <c r="H2" s="4">
        <v>2</v>
      </c>
      <c r="I2" s="4">
        <v>2</v>
      </c>
      <c r="J2" s="4">
        <v>4</v>
      </c>
      <c r="K2" s="4" t="s">
        <v>30</v>
      </c>
      <c r="L2" s="4">
        <v>684.72</v>
      </c>
      <c r="M2" s="4">
        <v>684.72</v>
      </c>
      <c r="N2" s="4" t="s">
        <v>31</v>
      </c>
      <c r="O2" s="4" t="s">
        <v>32</v>
      </c>
      <c r="P2" s="4" t="s">
        <v>33</v>
      </c>
      <c r="Q2" s="4">
        <v>0</v>
      </c>
      <c r="R2" s="7">
        <v>44826</v>
      </c>
      <c r="S2" s="6">
        <v>44833</v>
      </c>
      <c r="T2" s="4" t="s">
        <v>34</v>
      </c>
      <c r="U2" s="4">
        <v>684.72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44828</v>
      </c>
      <c r="G3" s="6">
        <v>44830</v>
      </c>
      <c r="H3" s="4">
        <v>1</v>
      </c>
      <c r="I3" s="4">
        <v>2</v>
      </c>
      <c r="J3" s="4">
        <v>2</v>
      </c>
      <c r="K3" s="4" t="s">
        <v>30</v>
      </c>
      <c r="L3" s="4">
        <v>342.36</v>
      </c>
      <c r="M3" s="4">
        <v>342.36</v>
      </c>
      <c r="N3" s="4" t="s">
        <v>38</v>
      </c>
      <c r="O3" s="4" t="s">
        <v>32</v>
      </c>
      <c r="P3" s="4" t="s">
        <v>33</v>
      </c>
      <c r="Q3" s="4">
        <v>0</v>
      </c>
      <c r="R3" s="7">
        <v>44826</v>
      </c>
      <c r="S3" s="6">
        <v>44833</v>
      </c>
      <c r="T3" s="4" t="s">
        <v>34</v>
      </c>
      <c r="U3" s="4">
        <v>342.36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44827</v>
      </c>
      <c r="G4" s="6">
        <v>44830</v>
      </c>
      <c r="H4" s="4">
        <v>1</v>
      </c>
      <c r="I4" s="4">
        <v>3</v>
      </c>
      <c r="J4" s="4">
        <v>3</v>
      </c>
      <c r="K4" s="4" t="s">
        <v>30</v>
      </c>
      <c r="L4" s="4">
        <v>1230.08</v>
      </c>
      <c r="M4" s="4">
        <v>1230.08</v>
      </c>
      <c r="N4" s="4" t="s">
        <v>43</v>
      </c>
      <c r="O4" s="4" t="s">
        <v>32</v>
      </c>
      <c r="P4" s="4" t="s">
        <v>33</v>
      </c>
      <c r="Q4" s="4">
        <v>0</v>
      </c>
      <c r="R4" s="7">
        <v>44826</v>
      </c>
      <c r="S4" s="6">
        <v>44833</v>
      </c>
      <c r="T4" s="4" t="s">
        <v>34</v>
      </c>
      <c r="U4" s="4">
        <v>1230.08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44829</v>
      </c>
      <c r="G5" s="6">
        <v>44830</v>
      </c>
      <c r="H5" s="4">
        <v>1</v>
      </c>
      <c r="I5" s="4">
        <v>1</v>
      </c>
      <c r="J5" s="4">
        <v>1</v>
      </c>
      <c r="K5" s="4" t="s">
        <v>30</v>
      </c>
      <c r="L5" s="4">
        <v>180.4</v>
      </c>
      <c r="M5" s="4">
        <v>180.4</v>
      </c>
      <c r="N5" s="4" t="s">
        <v>47</v>
      </c>
      <c r="O5" s="4" t="s">
        <v>32</v>
      </c>
      <c r="P5" s="4" t="s">
        <v>33</v>
      </c>
      <c r="Q5" s="4">
        <v>0</v>
      </c>
      <c r="R5" s="7">
        <v>44827</v>
      </c>
      <c r="S5" s="6">
        <v>44833</v>
      </c>
      <c r="T5" s="4" t="s">
        <v>34</v>
      </c>
      <c r="U5" s="4">
        <v>180.4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44828</v>
      </c>
      <c r="G6" s="6">
        <v>44830</v>
      </c>
      <c r="H6" s="4">
        <v>1</v>
      </c>
      <c r="I6" s="4">
        <v>2</v>
      </c>
      <c r="J6" s="4">
        <v>2</v>
      </c>
      <c r="K6" s="4" t="s">
        <v>30</v>
      </c>
      <c r="L6" s="4">
        <v>397.7</v>
      </c>
      <c r="M6" s="4">
        <v>397.7</v>
      </c>
      <c r="N6" s="4" t="s">
        <v>52</v>
      </c>
      <c r="O6" s="4" t="s">
        <v>32</v>
      </c>
      <c r="P6" s="4" t="s">
        <v>33</v>
      </c>
      <c r="Q6" s="4">
        <v>0</v>
      </c>
      <c r="R6" s="7">
        <v>44828</v>
      </c>
      <c r="S6" s="6">
        <v>44833</v>
      </c>
      <c r="T6" s="4" t="s">
        <v>34</v>
      </c>
      <c r="U6" s="4">
        <v>397.7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44829</v>
      </c>
      <c r="G7" s="6">
        <v>44830</v>
      </c>
      <c r="H7" s="4">
        <v>2</v>
      </c>
      <c r="I7" s="4">
        <v>1</v>
      </c>
      <c r="J7" s="4">
        <v>2</v>
      </c>
      <c r="K7" s="4" t="s">
        <v>30</v>
      </c>
      <c r="L7" s="4">
        <v>673.56</v>
      </c>
      <c r="M7" s="4">
        <v>673.56</v>
      </c>
      <c r="N7" s="4" t="s">
        <v>56</v>
      </c>
      <c r="O7" s="4" t="s">
        <v>32</v>
      </c>
      <c r="P7" s="4" t="s">
        <v>33</v>
      </c>
      <c r="Q7" s="4">
        <v>0</v>
      </c>
      <c r="R7" s="7">
        <v>44828</v>
      </c>
      <c r="S7" s="6">
        <v>44833</v>
      </c>
      <c r="T7" s="4" t="s">
        <v>34</v>
      </c>
      <c r="U7" s="4">
        <v>673.56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55</v>
      </c>
      <c r="F8" s="6">
        <v>44829</v>
      </c>
      <c r="G8" s="6">
        <v>44830</v>
      </c>
      <c r="H8" s="4">
        <v>2</v>
      </c>
      <c r="I8" s="4">
        <v>1</v>
      </c>
      <c r="J8" s="4">
        <v>2</v>
      </c>
      <c r="K8" s="4" t="s">
        <v>30</v>
      </c>
      <c r="L8" s="4">
        <v>690.84</v>
      </c>
      <c r="M8" s="4">
        <v>690.84</v>
      </c>
      <c r="N8" s="4" t="s">
        <v>60</v>
      </c>
      <c r="O8" s="4" t="s">
        <v>32</v>
      </c>
      <c r="P8" s="4" t="s">
        <v>33</v>
      </c>
      <c r="Q8" s="4">
        <v>0</v>
      </c>
      <c r="R8" s="7">
        <v>44828</v>
      </c>
      <c r="S8" s="6">
        <v>44833</v>
      </c>
      <c r="T8" s="4" t="s">
        <v>34</v>
      </c>
      <c r="U8" s="4">
        <v>690.84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44829</v>
      </c>
      <c r="G9" s="6">
        <v>44830</v>
      </c>
      <c r="H9" s="4">
        <v>1</v>
      </c>
      <c r="I9" s="4">
        <v>1</v>
      </c>
      <c r="J9" s="4">
        <v>1</v>
      </c>
      <c r="K9" s="4" t="s">
        <v>30</v>
      </c>
      <c r="L9" s="4">
        <v>420.26</v>
      </c>
      <c r="M9" s="4">
        <v>420.26</v>
      </c>
      <c r="N9" s="4" t="s">
        <v>64</v>
      </c>
      <c r="O9" s="4" t="s">
        <v>32</v>
      </c>
      <c r="P9" s="4" t="s">
        <v>33</v>
      </c>
      <c r="Q9" s="4">
        <v>0</v>
      </c>
      <c r="R9" s="7">
        <v>44828</v>
      </c>
      <c r="S9" s="6">
        <v>44833</v>
      </c>
      <c r="T9" s="4" t="s">
        <v>34</v>
      </c>
      <c r="U9" s="4">
        <v>420.26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44829</v>
      </c>
      <c r="G10" s="6">
        <v>44830</v>
      </c>
      <c r="H10" s="4">
        <v>1</v>
      </c>
      <c r="I10" s="4">
        <v>1</v>
      </c>
      <c r="J10" s="4">
        <v>1</v>
      </c>
      <c r="K10" s="4" t="s">
        <v>30</v>
      </c>
      <c r="L10" s="4">
        <v>190.65</v>
      </c>
      <c r="M10" s="4">
        <v>190.65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44828</v>
      </c>
      <c r="S10" s="6">
        <v>44833</v>
      </c>
      <c r="T10" s="4" t="s">
        <v>34</v>
      </c>
      <c r="U10" s="4">
        <v>190.65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44829</v>
      </c>
      <c r="G11" s="6">
        <v>44830</v>
      </c>
      <c r="H11" s="4">
        <v>1</v>
      </c>
      <c r="I11" s="4">
        <v>1</v>
      </c>
      <c r="J11" s="4">
        <v>1</v>
      </c>
      <c r="K11" s="4" t="s">
        <v>30</v>
      </c>
      <c r="L11" s="4">
        <v>162.98</v>
      </c>
      <c r="M11" s="4">
        <v>162.98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44829</v>
      </c>
      <c r="S11" s="6">
        <v>44833</v>
      </c>
      <c r="T11" s="4" t="s">
        <v>34</v>
      </c>
      <c r="U11" s="4">
        <v>162.98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44829</v>
      </c>
      <c r="G12" s="6">
        <v>44830</v>
      </c>
      <c r="H12" s="4">
        <v>1</v>
      </c>
      <c r="I12" s="4">
        <v>1</v>
      </c>
      <c r="J12" s="4">
        <v>1</v>
      </c>
      <c r="K12" s="4" t="s">
        <v>30</v>
      </c>
      <c r="L12" s="4">
        <v>269.62</v>
      </c>
      <c r="M12" s="4">
        <v>269.62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44829</v>
      </c>
      <c r="S12" s="6">
        <v>44833</v>
      </c>
      <c r="T12" s="4" t="s">
        <v>34</v>
      </c>
      <c r="U12" s="4">
        <v>269.62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70</v>
      </c>
      <c r="E13" s="4" t="s">
        <v>78</v>
      </c>
      <c r="F13" s="6">
        <v>44829</v>
      </c>
      <c r="G13" s="6">
        <v>44830</v>
      </c>
      <c r="H13" s="4">
        <v>1</v>
      </c>
      <c r="I13" s="4">
        <v>1</v>
      </c>
      <c r="J13" s="4">
        <v>1</v>
      </c>
      <c r="K13" s="4" t="s">
        <v>30</v>
      </c>
      <c r="L13" s="4">
        <v>162.98</v>
      </c>
      <c r="M13" s="4">
        <v>162.98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44829</v>
      </c>
      <c r="S13" s="6">
        <v>44833</v>
      </c>
      <c r="T13" s="4" t="s">
        <v>34</v>
      </c>
      <c r="U13" s="4">
        <v>162.98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69</v>
      </c>
      <c r="B14" s="4" t="s">
        <v>26</v>
      </c>
      <c r="C14" s="4" t="s">
        <v>79</v>
      </c>
      <c r="D14" s="4" t="s">
        <v>70</v>
      </c>
      <c r="E14" s="4" t="s">
        <v>71</v>
      </c>
      <c r="F14" s="6">
        <v>44829</v>
      </c>
      <c r="G14" s="6">
        <v>44830</v>
      </c>
      <c r="H14" s="4">
        <v>1</v>
      </c>
      <c r="I14" s="4">
        <v>1</v>
      </c>
      <c r="J14" s="4">
        <v>1</v>
      </c>
      <c r="K14" s="4" t="s">
        <v>30</v>
      </c>
      <c r="L14" s="4">
        <v>-162.98</v>
      </c>
      <c r="M14" s="4">
        <v>-162.98</v>
      </c>
      <c r="N14" s="4" t="s">
        <v>72</v>
      </c>
      <c r="O14" s="4" t="s">
        <v>32</v>
      </c>
      <c r="P14" s="4" t="s">
        <v>33</v>
      </c>
      <c r="Q14" s="4">
        <v>0</v>
      </c>
      <c r="R14" s="7">
        <v>44829</v>
      </c>
      <c r="S14" s="6">
        <v>44833</v>
      </c>
      <c r="T14" s="4" t="s">
        <v>34</v>
      </c>
      <c r="U14" s="4">
        <v>-162.98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55</v>
      </c>
      <c r="F15" s="6">
        <v>44829</v>
      </c>
      <c r="G15" s="6">
        <v>44830</v>
      </c>
      <c r="H15" s="4">
        <v>1</v>
      </c>
      <c r="I15" s="4">
        <v>1</v>
      </c>
      <c r="J15" s="4">
        <v>1</v>
      </c>
      <c r="K15" s="4" t="s">
        <v>30</v>
      </c>
      <c r="L15" s="4">
        <v>320.47</v>
      </c>
      <c r="M15" s="4">
        <v>320.47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44829</v>
      </c>
      <c r="S15" s="6">
        <v>44833</v>
      </c>
      <c r="T15" s="4" t="s">
        <v>34</v>
      </c>
      <c r="U15" s="4">
        <v>320.47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67</v>
      </c>
      <c r="F16" s="6">
        <v>44829</v>
      </c>
      <c r="G16" s="6">
        <v>44830</v>
      </c>
      <c r="H16" s="4">
        <v>1</v>
      </c>
      <c r="I16" s="4">
        <v>1</v>
      </c>
      <c r="J16" s="4">
        <v>1</v>
      </c>
      <c r="K16" s="4" t="s">
        <v>30</v>
      </c>
      <c r="L16" s="4">
        <v>161.95</v>
      </c>
      <c r="M16" s="4">
        <v>161.95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44829</v>
      </c>
      <c r="S16" s="6">
        <v>44833</v>
      </c>
      <c r="T16" s="4" t="s">
        <v>34</v>
      </c>
      <c r="U16" s="4">
        <v>161.95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44829</v>
      </c>
      <c r="G17" s="6">
        <v>44830</v>
      </c>
      <c r="H17" s="4">
        <v>1</v>
      </c>
      <c r="I17" s="4">
        <v>1</v>
      </c>
      <c r="J17" s="4">
        <v>1</v>
      </c>
      <c r="K17" s="4" t="s">
        <v>30</v>
      </c>
      <c r="L17" s="4">
        <v>306.48</v>
      </c>
      <c r="M17" s="4">
        <v>306.48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44829</v>
      </c>
      <c r="S17" s="6">
        <v>44833</v>
      </c>
      <c r="T17" s="4" t="s">
        <v>34</v>
      </c>
      <c r="U17" s="4">
        <v>306.48</v>
      </c>
      <c r="V17" s="4">
        <v>0</v>
      </c>
      <c r="W17" s="4">
        <v>0</v>
      </c>
      <c r="X17" s="4" t="s">
        <v>90</v>
      </c>
      <c r="Y17" s="4" t="s">
        <v>36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75</v>
      </c>
      <c r="F18" s="6">
        <v>44829</v>
      </c>
      <c r="G18" s="6">
        <v>44830</v>
      </c>
      <c r="H18" s="4">
        <v>1</v>
      </c>
      <c r="I18" s="4">
        <v>1</v>
      </c>
      <c r="J18" s="4">
        <v>1</v>
      </c>
      <c r="K18" s="4" t="s">
        <v>30</v>
      </c>
      <c r="L18" s="4">
        <v>278.26</v>
      </c>
      <c r="M18" s="4">
        <v>278.26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44829</v>
      </c>
      <c r="S18" s="6">
        <v>44833</v>
      </c>
      <c r="T18" s="4" t="s">
        <v>34</v>
      </c>
      <c r="U18" s="4">
        <v>278.26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44829</v>
      </c>
      <c r="G19" s="6">
        <v>44830</v>
      </c>
      <c r="H19" s="4">
        <v>1</v>
      </c>
      <c r="I19" s="4">
        <v>1</v>
      </c>
      <c r="J19" s="4">
        <v>1</v>
      </c>
      <c r="K19" s="4" t="s">
        <v>30</v>
      </c>
      <c r="L19" s="4">
        <v>429.86</v>
      </c>
      <c r="M19" s="4">
        <v>429.86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44829</v>
      </c>
      <c r="S19" s="6">
        <v>44833</v>
      </c>
      <c r="T19" s="4" t="s">
        <v>34</v>
      </c>
      <c r="U19" s="4">
        <v>429.86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75</v>
      </c>
      <c r="F20" s="6">
        <v>44829</v>
      </c>
      <c r="G20" s="6">
        <v>44830</v>
      </c>
      <c r="H20" s="4">
        <v>2</v>
      </c>
      <c r="I20" s="4">
        <v>1</v>
      </c>
      <c r="J20" s="4">
        <v>2</v>
      </c>
      <c r="K20" s="4" t="s">
        <v>30</v>
      </c>
      <c r="L20" s="4">
        <v>606.4</v>
      </c>
      <c r="M20" s="4">
        <v>606.4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44829</v>
      </c>
      <c r="S20" s="6">
        <v>44833</v>
      </c>
      <c r="T20" s="4" t="s">
        <v>34</v>
      </c>
      <c r="U20" s="4">
        <v>606.4</v>
      </c>
      <c r="V20" s="4">
        <v>0</v>
      </c>
      <c r="W20" s="4">
        <v>0</v>
      </c>
      <c r="X20" s="4" t="s">
        <v>101</v>
      </c>
      <c r="Y20" s="4" t="s">
        <v>36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103</v>
      </c>
      <c r="E21" s="4" t="s">
        <v>67</v>
      </c>
      <c r="F21" s="6">
        <v>44829</v>
      </c>
      <c r="G21" s="6">
        <v>44830</v>
      </c>
      <c r="H21" s="4">
        <v>1</v>
      </c>
      <c r="I21" s="4">
        <v>1</v>
      </c>
      <c r="J21" s="4">
        <v>1</v>
      </c>
      <c r="K21" s="4" t="s">
        <v>30</v>
      </c>
      <c r="L21" s="4">
        <v>176.3</v>
      </c>
      <c r="M21" s="4">
        <v>176.3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44829</v>
      </c>
      <c r="S21" s="6">
        <v>44833</v>
      </c>
      <c r="T21" s="4" t="s">
        <v>34</v>
      </c>
      <c r="U21" s="4">
        <v>176.3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106</v>
      </c>
      <c r="E22" s="4" t="s">
        <v>55</v>
      </c>
      <c r="F22" s="6">
        <v>44829</v>
      </c>
      <c r="G22" s="6">
        <v>44830</v>
      </c>
      <c r="H22" s="4">
        <v>2</v>
      </c>
      <c r="I22" s="4">
        <v>1</v>
      </c>
      <c r="J22" s="4">
        <v>2</v>
      </c>
      <c r="K22" s="4" t="s">
        <v>30</v>
      </c>
      <c r="L22" s="4">
        <v>673.56</v>
      </c>
      <c r="M22" s="4">
        <v>673.56</v>
      </c>
      <c r="N22" s="4" t="s">
        <v>107</v>
      </c>
      <c r="O22" s="4" t="s">
        <v>32</v>
      </c>
      <c r="P22" s="4" t="s">
        <v>33</v>
      </c>
      <c r="Q22" s="4">
        <v>0</v>
      </c>
      <c r="R22" s="7">
        <v>44829</v>
      </c>
      <c r="S22" s="6">
        <v>44833</v>
      </c>
      <c r="T22" s="4" t="s">
        <v>34</v>
      </c>
      <c r="U22" s="4">
        <v>673.56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109</v>
      </c>
      <c r="E23" s="4" t="s">
        <v>63</v>
      </c>
      <c r="F23" s="6">
        <v>44829</v>
      </c>
      <c r="G23" s="6">
        <v>44830</v>
      </c>
      <c r="H23" s="4">
        <v>2</v>
      </c>
      <c r="I23" s="4">
        <v>1</v>
      </c>
      <c r="J23" s="4">
        <v>2</v>
      </c>
      <c r="K23" s="4" t="s">
        <v>30</v>
      </c>
      <c r="L23" s="4">
        <v>640.94</v>
      </c>
      <c r="M23" s="4">
        <v>640.94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44829</v>
      </c>
      <c r="S23" s="6">
        <v>44833</v>
      </c>
      <c r="T23" s="4" t="s">
        <v>34</v>
      </c>
      <c r="U23" s="4">
        <v>640.94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106</v>
      </c>
      <c r="E24" s="4" t="s">
        <v>55</v>
      </c>
      <c r="F24" s="6">
        <v>44829</v>
      </c>
      <c r="G24" s="6">
        <v>44830</v>
      </c>
      <c r="H24" s="4">
        <v>1</v>
      </c>
      <c r="I24" s="4">
        <v>1</v>
      </c>
      <c r="J24" s="4">
        <v>1</v>
      </c>
      <c r="K24" s="4" t="s">
        <v>30</v>
      </c>
      <c r="L24" s="4">
        <v>336.78</v>
      </c>
      <c r="M24" s="4">
        <v>336.78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44829</v>
      </c>
      <c r="S24" s="6">
        <v>44833</v>
      </c>
      <c r="T24" s="4" t="s">
        <v>34</v>
      </c>
      <c r="U24" s="4">
        <v>336.78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113</v>
      </c>
      <c r="B25" s="4" t="s">
        <v>26</v>
      </c>
      <c r="C25" s="4" t="s">
        <v>27</v>
      </c>
      <c r="D25" s="4" t="s">
        <v>114</v>
      </c>
      <c r="E25" s="4" t="s">
        <v>115</v>
      </c>
      <c r="F25" s="6">
        <v>44829</v>
      </c>
      <c r="G25" s="6">
        <v>44830</v>
      </c>
      <c r="H25" s="4">
        <v>2</v>
      </c>
      <c r="I25" s="4">
        <v>1</v>
      </c>
      <c r="J25" s="4">
        <v>2</v>
      </c>
      <c r="K25" s="4" t="s">
        <v>30</v>
      </c>
      <c r="L25" s="4">
        <v>489.96</v>
      </c>
      <c r="M25" s="4">
        <v>489.96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44829</v>
      </c>
      <c r="S25" s="6">
        <v>44833</v>
      </c>
      <c r="T25" s="4" t="s">
        <v>34</v>
      </c>
      <c r="U25" s="4">
        <v>489.96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117</v>
      </c>
      <c r="B26" s="4" t="s">
        <v>26</v>
      </c>
      <c r="C26" s="4" t="s">
        <v>27</v>
      </c>
      <c r="D26" s="4" t="s">
        <v>118</v>
      </c>
      <c r="E26" s="4" t="s">
        <v>63</v>
      </c>
      <c r="F26" s="6">
        <v>44829</v>
      </c>
      <c r="G26" s="6">
        <v>44830</v>
      </c>
      <c r="H26" s="4">
        <v>1</v>
      </c>
      <c r="I26" s="4">
        <v>1</v>
      </c>
      <c r="J26" s="4">
        <v>1</v>
      </c>
      <c r="K26" s="4" t="s">
        <v>30</v>
      </c>
      <c r="L26" s="4">
        <v>396.27</v>
      </c>
      <c r="M26" s="4">
        <v>396.27</v>
      </c>
      <c r="N26" s="4" t="s">
        <v>119</v>
      </c>
      <c r="O26" s="4" t="s">
        <v>32</v>
      </c>
      <c r="P26" s="4" t="s">
        <v>33</v>
      </c>
      <c r="Q26" s="4">
        <v>0</v>
      </c>
      <c r="R26" s="7">
        <v>44829</v>
      </c>
      <c r="S26" s="6">
        <v>44833</v>
      </c>
      <c r="T26" s="4" t="s">
        <v>34</v>
      </c>
      <c r="U26" s="4">
        <v>396.27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65</v>
      </c>
      <c r="B27" s="4" t="s">
        <v>26</v>
      </c>
      <c r="C27" s="4" t="s">
        <v>79</v>
      </c>
      <c r="D27" s="4" t="s">
        <v>66</v>
      </c>
      <c r="E27" s="4" t="s">
        <v>67</v>
      </c>
      <c r="F27" s="6">
        <v>44829</v>
      </c>
      <c r="G27" s="6">
        <v>44830</v>
      </c>
      <c r="H27" s="4">
        <v>1</v>
      </c>
      <c r="I27" s="4">
        <v>1</v>
      </c>
      <c r="J27" s="4">
        <v>1</v>
      </c>
      <c r="K27" s="4" t="s">
        <v>30</v>
      </c>
      <c r="L27" s="4">
        <v>-190.65</v>
      </c>
      <c r="M27" s="4">
        <v>-190.65</v>
      </c>
      <c r="N27" s="4" t="s">
        <v>68</v>
      </c>
      <c r="O27" s="4" t="s">
        <v>32</v>
      </c>
      <c r="P27" s="4" t="s">
        <v>33</v>
      </c>
      <c r="Q27" s="4">
        <v>0</v>
      </c>
      <c r="R27" s="7">
        <v>44828</v>
      </c>
      <c r="S27" s="6">
        <v>44833</v>
      </c>
      <c r="T27" s="4" t="s">
        <v>34</v>
      </c>
      <c r="U27" s="4">
        <v>-190.65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121</v>
      </c>
      <c r="E28" s="4" t="s">
        <v>42</v>
      </c>
      <c r="F28" s="6">
        <v>44829</v>
      </c>
      <c r="G28" s="6">
        <v>44830</v>
      </c>
      <c r="H28" s="4">
        <v>1</v>
      </c>
      <c r="I28" s="4">
        <v>1</v>
      </c>
      <c r="J28" s="4">
        <v>1</v>
      </c>
      <c r="K28" s="4" t="s">
        <v>30</v>
      </c>
      <c r="L28" s="4">
        <v>328.15</v>
      </c>
      <c r="M28" s="4">
        <v>328.15</v>
      </c>
      <c r="N28" s="4" t="s">
        <v>122</v>
      </c>
      <c r="O28" s="4" t="s">
        <v>32</v>
      </c>
      <c r="P28" s="4" t="s">
        <v>33</v>
      </c>
      <c r="Q28" s="4">
        <v>0</v>
      </c>
      <c r="R28" s="7">
        <v>44829</v>
      </c>
      <c r="S28" s="6">
        <v>44833</v>
      </c>
      <c r="T28" s="4" t="s">
        <v>34</v>
      </c>
      <c r="U28" s="4">
        <v>328.15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123</v>
      </c>
      <c r="B29" s="4" t="s">
        <v>26</v>
      </c>
      <c r="C29" s="4" t="s">
        <v>27</v>
      </c>
      <c r="D29" s="4" t="s">
        <v>124</v>
      </c>
      <c r="E29" s="4" t="s">
        <v>67</v>
      </c>
      <c r="F29" s="6">
        <v>44829</v>
      </c>
      <c r="G29" s="6">
        <v>44830</v>
      </c>
      <c r="H29" s="4">
        <v>1</v>
      </c>
      <c r="I29" s="4">
        <v>1</v>
      </c>
      <c r="J29" s="4">
        <v>1</v>
      </c>
      <c r="K29" s="4" t="s">
        <v>30</v>
      </c>
      <c r="L29" s="4">
        <v>183.48</v>
      </c>
      <c r="M29" s="4">
        <v>183.48</v>
      </c>
      <c r="N29" s="4" t="s">
        <v>125</v>
      </c>
      <c r="O29" s="4" t="s">
        <v>32</v>
      </c>
      <c r="P29" s="4" t="s">
        <v>33</v>
      </c>
      <c r="Q29" s="4">
        <v>0</v>
      </c>
      <c r="R29" s="7">
        <v>44829</v>
      </c>
      <c r="S29" s="6">
        <v>44833</v>
      </c>
      <c r="T29" s="4" t="s">
        <v>34</v>
      </c>
      <c r="U29" s="4">
        <v>183.48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126</v>
      </c>
      <c r="B30" s="4" t="s">
        <v>26</v>
      </c>
      <c r="C30" s="4" t="s">
        <v>27</v>
      </c>
      <c r="D30" s="4" t="s">
        <v>127</v>
      </c>
      <c r="E30" s="4" t="s">
        <v>46</v>
      </c>
      <c r="F30" s="6">
        <v>44829</v>
      </c>
      <c r="G30" s="6">
        <v>44830</v>
      </c>
      <c r="H30" s="4">
        <v>1</v>
      </c>
      <c r="I30" s="4">
        <v>1</v>
      </c>
      <c r="J30" s="4">
        <v>1</v>
      </c>
      <c r="K30" s="4" t="s">
        <v>30</v>
      </c>
      <c r="L30" s="4">
        <v>155.8</v>
      </c>
      <c r="M30" s="4">
        <v>155.8</v>
      </c>
      <c r="N30" s="4" t="s">
        <v>128</v>
      </c>
      <c r="O30" s="4" t="s">
        <v>32</v>
      </c>
      <c r="P30" s="4" t="s">
        <v>33</v>
      </c>
      <c r="Q30" s="4">
        <v>0</v>
      </c>
      <c r="R30" s="7">
        <v>44829</v>
      </c>
      <c r="S30" s="6">
        <v>44833</v>
      </c>
      <c r="T30" s="4" t="s">
        <v>34</v>
      </c>
      <c r="U30" s="4">
        <v>155.8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129</v>
      </c>
      <c r="B31" s="4" t="s">
        <v>26</v>
      </c>
      <c r="C31" s="4" t="s">
        <v>27</v>
      </c>
      <c r="D31" s="4" t="s">
        <v>130</v>
      </c>
      <c r="E31" s="4" t="s">
        <v>131</v>
      </c>
      <c r="F31" s="6">
        <v>44829</v>
      </c>
      <c r="G31" s="6">
        <v>44830</v>
      </c>
      <c r="H31" s="4">
        <v>1</v>
      </c>
      <c r="I31" s="4">
        <v>1</v>
      </c>
      <c r="J31" s="4">
        <v>1</v>
      </c>
      <c r="K31" s="4" t="s">
        <v>30</v>
      </c>
      <c r="L31" s="4">
        <v>211.15</v>
      </c>
      <c r="M31" s="4">
        <v>211.15</v>
      </c>
      <c r="N31" s="4" t="s">
        <v>132</v>
      </c>
      <c r="O31" s="4" t="s">
        <v>32</v>
      </c>
      <c r="P31" s="4" t="s">
        <v>33</v>
      </c>
      <c r="Q31" s="4">
        <v>0</v>
      </c>
      <c r="R31" s="7">
        <v>44829</v>
      </c>
      <c r="S31" s="6">
        <v>44833</v>
      </c>
      <c r="T31" s="4" t="s">
        <v>34</v>
      </c>
      <c r="U31" s="4">
        <v>211.15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133</v>
      </c>
      <c r="B32" s="4" t="s">
        <v>26</v>
      </c>
      <c r="C32" s="4" t="s">
        <v>27</v>
      </c>
      <c r="D32" s="4" t="s">
        <v>130</v>
      </c>
      <c r="E32" s="4" t="s">
        <v>131</v>
      </c>
      <c r="F32" s="6">
        <v>44829</v>
      </c>
      <c r="G32" s="6">
        <v>44830</v>
      </c>
      <c r="H32" s="4">
        <v>1</v>
      </c>
      <c r="I32" s="4">
        <v>1</v>
      </c>
      <c r="J32" s="4">
        <v>1</v>
      </c>
      <c r="K32" s="4" t="s">
        <v>30</v>
      </c>
      <c r="L32" s="4">
        <v>211.15</v>
      </c>
      <c r="M32" s="4">
        <v>211.15</v>
      </c>
      <c r="N32" s="4" t="s">
        <v>134</v>
      </c>
      <c r="O32" s="4" t="s">
        <v>32</v>
      </c>
      <c r="P32" s="4" t="s">
        <v>33</v>
      </c>
      <c r="Q32" s="4">
        <v>0</v>
      </c>
      <c r="R32" s="7">
        <v>44829</v>
      </c>
      <c r="S32" s="6">
        <v>44833</v>
      </c>
      <c r="T32" s="4" t="s">
        <v>34</v>
      </c>
      <c r="U32" s="4">
        <v>211.15</v>
      </c>
      <c r="V32" s="4">
        <v>0</v>
      </c>
      <c r="W32" s="4">
        <v>0</v>
      </c>
      <c r="X32" s="4" t="s">
        <v>135</v>
      </c>
      <c r="Y32" s="4" t="s">
        <v>36</v>
      </c>
    </row>
    <row r="33" s="4" customFormat="1" spans="1:25">
      <c r="A33" s="4" t="s">
        <v>136</v>
      </c>
      <c r="B33" s="4" t="s">
        <v>26</v>
      </c>
      <c r="C33" s="4" t="s">
        <v>27</v>
      </c>
      <c r="D33" s="4" t="s">
        <v>137</v>
      </c>
      <c r="E33" s="4" t="s">
        <v>46</v>
      </c>
      <c r="F33" s="6">
        <v>44829</v>
      </c>
      <c r="G33" s="6">
        <v>44830</v>
      </c>
      <c r="H33" s="4">
        <v>1</v>
      </c>
      <c r="I33" s="4">
        <v>1</v>
      </c>
      <c r="J33" s="4">
        <v>1</v>
      </c>
      <c r="K33" s="4" t="s">
        <v>30</v>
      </c>
      <c r="L33" s="4">
        <v>145.55</v>
      </c>
      <c r="M33" s="4">
        <v>145.55</v>
      </c>
      <c r="N33" s="4" t="s">
        <v>138</v>
      </c>
      <c r="O33" s="4" t="s">
        <v>32</v>
      </c>
      <c r="P33" s="4" t="s">
        <v>33</v>
      </c>
      <c r="Q33" s="4">
        <v>0</v>
      </c>
      <c r="R33" s="7">
        <v>44829</v>
      </c>
      <c r="S33" s="6">
        <v>44833</v>
      </c>
      <c r="T33" s="4" t="s">
        <v>34</v>
      </c>
      <c r="U33" s="4">
        <v>145.55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139</v>
      </c>
      <c r="B34" s="4" t="s">
        <v>26</v>
      </c>
      <c r="C34" s="4" t="s">
        <v>27</v>
      </c>
      <c r="D34" s="4" t="s">
        <v>140</v>
      </c>
      <c r="E34" s="4" t="s">
        <v>141</v>
      </c>
      <c r="F34" s="6">
        <v>44829</v>
      </c>
      <c r="G34" s="6">
        <v>44830</v>
      </c>
      <c r="H34" s="4">
        <v>2</v>
      </c>
      <c r="I34" s="4">
        <v>1</v>
      </c>
      <c r="J34" s="4">
        <v>2</v>
      </c>
      <c r="K34" s="4" t="s">
        <v>30</v>
      </c>
      <c r="L34" s="4">
        <v>809.82</v>
      </c>
      <c r="M34" s="4">
        <v>809.82</v>
      </c>
      <c r="N34" s="4" t="s">
        <v>142</v>
      </c>
      <c r="O34" s="4" t="s">
        <v>32</v>
      </c>
      <c r="P34" s="4" t="s">
        <v>33</v>
      </c>
      <c r="Q34" s="4">
        <v>0</v>
      </c>
      <c r="R34" s="7">
        <v>44829</v>
      </c>
      <c r="S34" s="6">
        <v>44833</v>
      </c>
      <c r="T34" s="4" t="s">
        <v>34</v>
      </c>
      <c r="U34" s="4">
        <v>809.82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143</v>
      </c>
      <c r="B35" s="4" t="s">
        <v>26</v>
      </c>
      <c r="C35" s="4" t="s">
        <v>27</v>
      </c>
      <c r="D35" s="4" t="s">
        <v>144</v>
      </c>
      <c r="E35" s="4" t="s">
        <v>46</v>
      </c>
      <c r="F35" s="6">
        <v>44829</v>
      </c>
      <c r="G35" s="6">
        <v>44830</v>
      </c>
      <c r="H35" s="4">
        <v>1</v>
      </c>
      <c r="I35" s="4">
        <v>1</v>
      </c>
      <c r="J35" s="4">
        <v>1</v>
      </c>
      <c r="K35" s="4" t="s">
        <v>30</v>
      </c>
      <c r="L35" s="4">
        <v>155.8</v>
      </c>
      <c r="M35" s="4">
        <v>155.8</v>
      </c>
      <c r="N35" s="4" t="s">
        <v>145</v>
      </c>
      <c r="O35" s="4" t="s">
        <v>32</v>
      </c>
      <c r="P35" s="4" t="s">
        <v>33</v>
      </c>
      <c r="Q35" s="4">
        <v>0</v>
      </c>
      <c r="R35" s="7">
        <v>44829</v>
      </c>
      <c r="S35" s="6">
        <v>44833</v>
      </c>
      <c r="T35" s="4" t="s">
        <v>34</v>
      </c>
      <c r="U35" s="4">
        <v>155.8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139</v>
      </c>
      <c r="B36" s="4" t="s">
        <v>26</v>
      </c>
      <c r="C36" s="4" t="s">
        <v>79</v>
      </c>
      <c r="D36" s="4" t="s">
        <v>140</v>
      </c>
      <c r="E36" s="4" t="s">
        <v>141</v>
      </c>
      <c r="F36" s="6">
        <v>44829</v>
      </c>
      <c r="G36" s="6">
        <v>44830</v>
      </c>
      <c r="H36" s="4">
        <v>2</v>
      </c>
      <c r="I36" s="4">
        <v>1</v>
      </c>
      <c r="J36" s="4">
        <v>2</v>
      </c>
      <c r="K36" s="4" t="s">
        <v>30</v>
      </c>
      <c r="L36" s="4">
        <v>-809.82</v>
      </c>
      <c r="M36" s="4">
        <v>-809.82</v>
      </c>
      <c r="N36" s="4" t="s">
        <v>142</v>
      </c>
      <c r="O36" s="4" t="s">
        <v>32</v>
      </c>
      <c r="P36" s="4" t="s">
        <v>33</v>
      </c>
      <c r="Q36" s="4">
        <v>0</v>
      </c>
      <c r="R36" s="7">
        <v>44829</v>
      </c>
      <c r="S36" s="6">
        <v>44833</v>
      </c>
      <c r="T36" s="4" t="s">
        <v>34</v>
      </c>
      <c r="U36" s="4">
        <v>-809.82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146</v>
      </c>
      <c r="B37" s="4" t="s">
        <v>26</v>
      </c>
      <c r="C37" s="4" t="s">
        <v>27</v>
      </c>
      <c r="D37" s="4" t="s">
        <v>147</v>
      </c>
      <c r="E37" s="4" t="s">
        <v>63</v>
      </c>
      <c r="F37" s="6">
        <v>44829</v>
      </c>
      <c r="G37" s="6">
        <v>44830</v>
      </c>
      <c r="H37" s="4">
        <v>1</v>
      </c>
      <c r="I37" s="4">
        <v>1</v>
      </c>
      <c r="J37" s="4">
        <v>1</v>
      </c>
      <c r="K37" s="4" t="s">
        <v>30</v>
      </c>
      <c r="L37" s="4">
        <v>294.57</v>
      </c>
      <c r="M37" s="4">
        <v>294.57</v>
      </c>
      <c r="N37" s="4" t="s">
        <v>148</v>
      </c>
      <c r="O37" s="4" t="s">
        <v>32</v>
      </c>
      <c r="P37" s="4" t="s">
        <v>33</v>
      </c>
      <c r="Q37" s="4">
        <v>0</v>
      </c>
      <c r="R37" s="7">
        <v>44829</v>
      </c>
      <c r="S37" s="6">
        <v>44833</v>
      </c>
      <c r="T37" s="4" t="s">
        <v>34</v>
      </c>
      <c r="U37" s="4">
        <v>294.57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149</v>
      </c>
      <c r="B38" s="4" t="s">
        <v>26</v>
      </c>
      <c r="C38" s="4" t="s">
        <v>27</v>
      </c>
      <c r="D38" s="4" t="s">
        <v>150</v>
      </c>
      <c r="E38" s="4" t="s">
        <v>151</v>
      </c>
      <c r="F38" s="6">
        <v>44829</v>
      </c>
      <c r="G38" s="6">
        <v>44830</v>
      </c>
      <c r="H38" s="4">
        <v>1</v>
      </c>
      <c r="I38" s="4">
        <v>1</v>
      </c>
      <c r="J38" s="4">
        <v>1</v>
      </c>
      <c r="K38" s="4" t="s">
        <v>30</v>
      </c>
      <c r="L38" s="4">
        <v>168.1</v>
      </c>
      <c r="M38" s="4">
        <v>168.1</v>
      </c>
      <c r="N38" s="4" t="s">
        <v>152</v>
      </c>
      <c r="O38" s="4" t="s">
        <v>32</v>
      </c>
      <c r="P38" s="4" t="s">
        <v>33</v>
      </c>
      <c r="Q38" s="4">
        <v>0</v>
      </c>
      <c r="R38" s="7">
        <v>44829</v>
      </c>
      <c r="S38" s="6">
        <v>44833</v>
      </c>
      <c r="T38" s="4" t="s">
        <v>34</v>
      </c>
      <c r="U38" s="4">
        <v>168.1</v>
      </c>
      <c r="V38" s="4">
        <v>0</v>
      </c>
      <c r="W38" s="4">
        <v>0</v>
      </c>
      <c r="X38" s="4" t="s">
        <v>153</v>
      </c>
      <c r="Y38" s="4" t="s">
        <v>36</v>
      </c>
    </row>
    <row r="39" s="4" customFormat="1" spans="1:25">
      <c r="A39" s="4" t="s">
        <v>154</v>
      </c>
      <c r="B39" s="4" t="s">
        <v>26</v>
      </c>
      <c r="C39" s="4" t="s">
        <v>27</v>
      </c>
      <c r="D39" s="4" t="s">
        <v>155</v>
      </c>
      <c r="E39" s="4" t="s">
        <v>55</v>
      </c>
      <c r="F39" s="6">
        <v>44829</v>
      </c>
      <c r="G39" s="6">
        <v>44830</v>
      </c>
      <c r="H39" s="4">
        <v>1</v>
      </c>
      <c r="I39" s="4">
        <v>1</v>
      </c>
      <c r="J39" s="4">
        <v>1</v>
      </c>
      <c r="K39" s="4" t="s">
        <v>30</v>
      </c>
      <c r="L39" s="4">
        <v>269.62</v>
      </c>
      <c r="M39" s="4">
        <v>269.62</v>
      </c>
      <c r="N39" s="4" t="s">
        <v>156</v>
      </c>
      <c r="O39" s="4" t="s">
        <v>32</v>
      </c>
      <c r="P39" s="4" t="s">
        <v>33</v>
      </c>
      <c r="Q39" s="4">
        <v>0</v>
      </c>
      <c r="R39" s="7">
        <v>44829</v>
      </c>
      <c r="S39" s="6">
        <v>44833</v>
      </c>
      <c r="T39" s="4" t="s">
        <v>34</v>
      </c>
      <c r="U39" s="4">
        <v>269.62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157</v>
      </c>
      <c r="B40" s="4" t="s">
        <v>26</v>
      </c>
      <c r="C40" s="4" t="s">
        <v>27</v>
      </c>
      <c r="D40" s="4" t="s">
        <v>158</v>
      </c>
      <c r="E40" s="4" t="s">
        <v>159</v>
      </c>
      <c r="F40" s="6">
        <v>44829</v>
      </c>
      <c r="G40" s="6">
        <v>44830</v>
      </c>
      <c r="H40" s="4">
        <v>1</v>
      </c>
      <c r="I40" s="4">
        <v>1</v>
      </c>
      <c r="J40" s="4">
        <v>1</v>
      </c>
      <c r="K40" s="4" t="s">
        <v>30</v>
      </c>
      <c r="L40" s="4">
        <v>183.48</v>
      </c>
      <c r="M40" s="4">
        <v>183.48</v>
      </c>
      <c r="N40" s="4" t="s">
        <v>160</v>
      </c>
      <c r="O40" s="4" t="s">
        <v>32</v>
      </c>
      <c r="P40" s="4" t="s">
        <v>33</v>
      </c>
      <c r="Q40" s="4">
        <v>0</v>
      </c>
      <c r="R40" s="7">
        <v>44829</v>
      </c>
      <c r="S40" s="6">
        <v>44833</v>
      </c>
      <c r="T40" s="4" t="s">
        <v>34</v>
      </c>
      <c r="U40" s="4">
        <v>183.48</v>
      </c>
      <c r="V40" s="4">
        <v>0</v>
      </c>
      <c r="W40" s="4">
        <v>0</v>
      </c>
      <c r="X40" s="4" t="s">
        <v>161</v>
      </c>
      <c r="Y40" s="4" t="s">
        <v>36</v>
      </c>
    </row>
    <row r="41" s="4" customFormat="1" spans="1:25">
      <c r="A41" s="4" t="s">
        <v>143</v>
      </c>
      <c r="B41" s="4" t="s">
        <v>26</v>
      </c>
      <c r="C41" s="4" t="s">
        <v>162</v>
      </c>
      <c r="D41" s="4" t="s">
        <v>144</v>
      </c>
      <c r="E41" s="4" t="s">
        <v>46</v>
      </c>
      <c r="F41" s="6">
        <v>44829</v>
      </c>
      <c r="G41" s="6">
        <v>44830</v>
      </c>
      <c r="H41" s="4">
        <v>1</v>
      </c>
      <c r="I41" s="4">
        <v>1</v>
      </c>
      <c r="J41" s="4">
        <v>1</v>
      </c>
      <c r="K41" s="4" t="s">
        <v>30</v>
      </c>
      <c r="L41" s="4">
        <v>-155.8</v>
      </c>
      <c r="M41" s="4">
        <v>-155.8</v>
      </c>
      <c r="N41" s="4" t="s">
        <v>145</v>
      </c>
      <c r="O41" s="4" t="s">
        <v>32</v>
      </c>
      <c r="P41" s="4" t="s">
        <v>33</v>
      </c>
      <c r="Q41" s="4">
        <v>0</v>
      </c>
      <c r="R41" s="7">
        <v>44829</v>
      </c>
      <c r="S41" s="6">
        <v>44833</v>
      </c>
      <c r="T41" s="4" t="s">
        <v>34</v>
      </c>
      <c r="U41" s="4">
        <v>-155.8</v>
      </c>
      <c r="V41" s="4">
        <v>0</v>
      </c>
      <c r="W41" s="4">
        <v>0</v>
      </c>
      <c r="X41" s="4" t="s">
        <v>36</v>
      </c>
      <c r="Y4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"/>
  <sheetViews>
    <sheetView tabSelected="1" topLeftCell="A15" workbookViewId="0">
      <selection activeCell="A46" sqref="A46:A48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spans="1:9">
      <c r="A2" s="5">
        <v>999221120302589</v>
      </c>
      <c r="B2" s="6">
        <v>44828</v>
      </c>
      <c r="C2" s="6">
        <v>44830</v>
      </c>
      <c r="D2" s="4">
        <v>684.72</v>
      </c>
      <c r="E2" s="4" t="str">
        <f>VLOOKUP(A2,HOP!A:L,12,0)</f>
        <v>684.72</v>
      </c>
      <c r="F2" s="4" t="str">
        <f>VLOOKUP(A2,HOP!A:C,3,0)</f>
        <v>2703427</v>
      </c>
      <c r="G2" s="4">
        <f>D2-E2</f>
        <v>0</v>
      </c>
      <c r="H2" s="4" t="str">
        <f>$H$1&amp;F2</f>
        <v>，2703427</v>
      </c>
      <c r="I2" s="4" t="str">
        <f>VLOOKUP(A2,HOP!A:U,21,0)</f>
        <v>直连</v>
      </c>
    </row>
    <row r="3" s="4" customFormat="1" spans="1:9">
      <c r="A3" s="5">
        <v>999221120413075</v>
      </c>
      <c r="B3" s="6">
        <v>44828</v>
      </c>
      <c r="C3" s="6">
        <v>44830</v>
      </c>
      <c r="D3" s="4">
        <v>342.36</v>
      </c>
      <c r="E3" s="4" t="str">
        <f>VLOOKUP(A3,HOP!A:L,12,0)</f>
        <v>342.36</v>
      </c>
      <c r="F3" s="4" t="str">
        <f>VLOOKUP(A3,HOP!A:C,3,0)</f>
        <v>2703452</v>
      </c>
      <c r="G3" s="4">
        <f t="shared" ref="G3:G37" si="0">D3-E3</f>
        <v>0</v>
      </c>
      <c r="H3" s="4" t="str">
        <f t="shared" ref="H3:H37" si="1">$H$1&amp;F3</f>
        <v>，2703452</v>
      </c>
      <c r="I3" s="4" t="str">
        <f>VLOOKUP(A3,HOP!A:U,21,0)</f>
        <v>直连</v>
      </c>
    </row>
    <row r="4" s="4" customFormat="1" spans="1:9">
      <c r="A4" s="5">
        <v>999221122376858</v>
      </c>
      <c r="B4" s="6">
        <v>44827</v>
      </c>
      <c r="C4" s="6">
        <v>44830</v>
      </c>
      <c r="D4" s="4">
        <v>1230.08</v>
      </c>
      <c r="E4" s="4" t="str">
        <f>VLOOKUP(A4,HOP!A:L,12,0)</f>
        <v>1230.08</v>
      </c>
      <c r="F4" s="4" t="str">
        <f>VLOOKUP(A4,HOP!A:C,3,0)</f>
        <v>2703736</v>
      </c>
      <c r="G4" s="4">
        <f t="shared" si="0"/>
        <v>0</v>
      </c>
      <c r="H4" s="4" t="str">
        <f t="shared" si="1"/>
        <v>，2703736</v>
      </c>
      <c r="I4" s="4" t="str">
        <f>VLOOKUP(A4,HOP!A:U,21,0)</f>
        <v>直连</v>
      </c>
    </row>
    <row r="5" s="4" customFormat="1" spans="1:9">
      <c r="A5" s="5">
        <v>999221132955182</v>
      </c>
      <c r="B5" s="6">
        <v>44829</v>
      </c>
      <c r="C5" s="6">
        <v>44830</v>
      </c>
      <c r="D5" s="4">
        <v>180.4</v>
      </c>
      <c r="E5" s="4" t="str">
        <f>VLOOKUP(A5,HOP!A:L,12,0)</f>
        <v>180.40</v>
      </c>
      <c r="F5" s="4" t="str">
        <f>VLOOKUP(A5,HOP!A:C,3,0)</f>
        <v>2705642</v>
      </c>
      <c r="G5" s="4">
        <f t="shared" si="0"/>
        <v>0</v>
      </c>
      <c r="H5" s="4" t="str">
        <f t="shared" si="1"/>
        <v>，2705642</v>
      </c>
      <c r="I5" s="4" t="str">
        <f>VLOOKUP(A5,HOP!A:U,21,0)</f>
        <v>直连</v>
      </c>
    </row>
    <row r="6" s="4" customFormat="1" spans="1:9">
      <c r="A6" s="5">
        <v>999221137679641</v>
      </c>
      <c r="B6" s="6">
        <v>44828</v>
      </c>
      <c r="C6" s="6">
        <v>44830</v>
      </c>
      <c r="D6" s="4">
        <v>397.7</v>
      </c>
      <c r="E6" s="4" t="str">
        <f>VLOOKUP(A6,HOP!A:L,12,0)</f>
        <v>397.70</v>
      </c>
      <c r="F6" s="4" t="str">
        <f>VLOOKUP(A6,HOP!A:C,3,0)</f>
        <v>2706548</v>
      </c>
      <c r="G6" s="4">
        <f t="shared" si="0"/>
        <v>0</v>
      </c>
      <c r="H6" s="4" t="str">
        <f t="shared" si="1"/>
        <v>，2706548</v>
      </c>
      <c r="I6" s="4" t="str">
        <f>VLOOKUP(A6,HOP!A:U,21,0)</f>
        <v>直连</v>
      </c>
    </row>
    <row r="7" s="4" customFormat="1" spans="1:9">
      <c r="A7" s="5">
        <v>21140449870</v>
      </c>
      <c r="B7" s="6">
        <v>44829</v>
      </c>
      <c r="C7" s="6">
        <v>44830</v>
      </c>
      <c r="D7" s="4">
        <v>673.56</v>
      </c>
      <c r="E7" s="4" t="str">
        <f>VLOOKUP(A7,HOP!A:L,12,0)</f>
        <v>673.56</v>
      </c>
      <c r="F7" s="4" t="str">
        <f>VLOOKUP(A7,HOP!A:C,3,0)</f>
        <v>2707148</v>
      </c>
      <c r="G7" s="4">
        <f t="shared" si="0"/>
        <v>0</v>
      </c>
      <c r="H7" s="4" t="str">
        <f t="shared" si="1"/>
        <v>，2707148</v>
      </c>
      <c r="I7" s="4" t="str">
        <f>VLOOKUP(A7,HOP!A:U,21,0)</f>
        <v>直连</v>
      </c>
    </row>
    <row r="8" s="4" customFormat="1" spans="1:9">
      <c r="A8" s="5">
        <v>21140538132</v>
      </c>
      <c r="B8" s="6">
        <v>44829</v>
      </c>
      <c r="C8" s="6">
        <v>44830</v>
      </c>
      <c r="D8" s="4">
        <v>690.84</v>
      </c>
      <c r="E8" s="4" t="str">
        <f>VLOOKUP(A8,HOP!A:L,12,0)</f>
        <v>690.84</v>
      </c>
      <c r="F8" s="4" t="str">
        <f>VLOOKUP(A8,HOP!A:C,3,0)</f>
        <v>2707175</v>
      </c>
      <c r="G8" s="4">
        <f t="shared" si="0"/>
        <v>0</v>
      </c>
      <c r="H8" s="4" t="str">
        <f t="shared" si="1"/>
        <v>，2707175</v>
      </c>
      <c r="I8" s="4" t="str">
        <f>VLOOKUP(A8,HOP!A:U,21,0)</f>
        <v>直连</v>
      </c>
    </row>
    <row r="9" s="4" customFormat="1" spans="1:9">
      <c r="A9" s="5">
        <v>21141733663</v>
      </c>
      <c r="B9" s="6">
        <v>44829</v>
      </c>
      <c r="C9" s="6">
        <v>44830</v>
      </c>
      <c r="D9" s="4">
        <v>420.26</v>
      </c>
      <c r="E9" s="4" t="str">
        <f>VLOOKUP(A9,HOP!A:L,12,0)</f>
        <v>420.26</v>
      </c>
      <c r="F9" s="4" t="str">
        <f>VLOOKUP(A9,HOP!A:C,3,0)</f>
        <v>2707466</v>
      </c>
      <c r="G9" s="4">
        <f t="shared" si="0"/>
        <v>0</v>
      </c>
      <c r="H9" s="4" t="str">
        <f t="shared" si="1"/>
        <v>，2707466</v>
      </c>
      <c r="I9" s="4" t="str">
        <f>VLOOKUP(A9,HOP!A:U,21,0)</f>
        <v>直连</v>
      </c>
    </row>
    <row r="10" s="4" customFormat="1" hidden="1" spans="1:9">
      <c r="A10" s="5">
        <v>999221143548221</v>
      </c>
      <c r="B10" s="6">
        <v>44829</v>
      </c>
      <c r="C10" s="6">
        <v>44830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999221145397858</v>
      </c>
      <c r="B11" s="6">
        <v>44829</v>
      </c>
      <c r="C11" s="6">
        <v>44830</v>
      </c>
      <c r="D11" s="4">
        <v>0</v>
      </c>
      <c r="E11" s="4" t="str">
        <f>VLOOKUP(A11,HOP!A:L,12,0)</f>
        <v>0.00</v>
      </c>
      <c r="F11" s="4" t="str">
        <f>VLOOKUP(A11,HOP!A:C,3,0)</f>
        <v>2708146</v>
      </c>
      <c r="G11" s="4">
        <f t="shared" si="0"/>
        <v>0</v>
      </c>
      <c r="H11" s="4" t="str">
        <f t="shared" si="1"/>
        <v>，2708146</v>
      </c>
      <c r="I11" s="4" t="str">
        <f>VLOOKUP(A11,HOP!A:U,21,0)</f>
        <v>直连</v>
      </c>
    </row>
    <row r="12" s="4" customFormat="1" spans="1:9">
      <c r="A12" s="5">
        <v>21145522895</v>
      </c>
      <c r="B12" s="6">
        <v>44829</v>
      </c>
      <c r="C12" s="6">
        <v>44830</v>
      </c>
      <c r="D12" s="4">
        <v>269.62</v>
      </c>
      <c r="E12" s="4" t="str">
        <f>VLOOKUP(A12,HOP!A:L,12,0)</f>
        <v>269.62</v>
      </c>
      <c r="F12" s="4" t="str">
        <f>VLOOKUP(A12,HOP!A:C,3,0)</f>
        <v>2708164</v>
      </c>
      <c r="G12" s="4">
        <f t="shared" si="0"/>
        <v>0</v>
      </c>
      <c r="H12" s="4" t="str">
        <f t="shared" si="1"/>
        <v>，2708164</v>
      </c>
      <c r="I12" s="4" t="str">
        <f>VLOOKUP(A12,HOP!A:U,21,0)</f>
        <v>直连</v>
      </c>
    </row>
    <row r="13" s="4" customFormat="1" spans="1:9">
      <c r="A13" s="5">
        <v>999221145614208</v>
      </c>
      <c r="B13" s="6">
        <v>44829</v>
      </c>
      <c r="C13" s="6">
        <v>44830</v>
      </c>
      <c r="D13" s="4">
        <v>162.98</v>
      </c>
      <c r="E13" s="4" t="str">
        <f>VLOOKUP(A13,HOP!A:L,12,0)</f>
        <v>162.98</v>
      </c>
      <c r="F13" s="4" t="str">
        <f>VLOOKUP(A13,HOP!A:C,3,0)</f>
        <v>2708175</v>
      </c>
      <c r="G13" s="4">
        <f t="shared" si="0"/>
        <v>0</v>
      </c>
      <c r="H13" s="4" t="str">
        <f t="shared" si="1"/>
        <v>，2708175</v>
      </c>
      <c r="I13" s="4" t="str">
        <f>VLOOKUP(A13,HOP!A:U,21,0)</f>
        <v>直连</v>
      </c>
    </row>
    <row r="14" s="4" customFormat="1" spans="1:9">
      <c r="A14" s="5">
        <v>999221146067316</v>
      </c>
      <c r="B14" s="6">
        <v>44829</v>
      </c>
      <c r="C14" s="6">
        <v>44830</v>
      </c>
      <c r="D14" s="4">
        <v>320.47</v>
      </c>
      <c r="E14" s="4" t="str">
        <f>VLOOKUP(A14,HOP!A:L,12,0)</f>
        <v>320.47</v>
      </c>
      <c r="F14" s="4" t="str">
        <f>VLOOKUP(A14,HOP!A:C,3,0)</f>
        <v>2708253</v>
      </c>
      <c r="G14" s="4">
        <f t="shared" si="0"/>
        <v>0</v>
      </c>
      <c r="H14" s="4" t="str">
        <f t="shared" si="1"/>
        <v>，2708253</v>
      </c>
      <c r="I14" s="4" t="str">
        <f>VLOOKUP(A14,HOP!A:U,21,0)</f>
        <v>直连</v>
      </c>
    </row>
    <row r="15" s="4" customFormat="1" spans="1:9">
      <c r="A15" s="5">
        <v>999221146105486</v>
      </c>
      <c r="B15" s="6">
        <v>44829</v>
      </c>
      <c r="C15" s="6">
        <v>44830</v>
      </c>
      <c r="D15" s="4">
        <v>161.95</v>
      </c>
      <c r="E15" s="4" t="str">
        <f>VLOOKUP(A15,HOP!A:L,12,0)</f>
        <v>161.95</v>
      </c>
      <c r="F15" s="4" t="str">
        <f>VLOOKUP(A15,HOP!A:C,3,0)</f>
        <v>2708262</v>
      </c>
      <c r="G15" s="4">
        <f t="shared" si="0"/>
        <v>0</v>
      </c>
      <c r="H15" s="4" t="str">
        <f t="shared" si="1"/>
        <v>，2708262</v>
      </c>
      <c r="I15" s="4" t="str">
        <f>VLOOKUP(A15,HOP!A:U,21,0)</f>
        <v>直连</v>
      </c>
    </row>
    <row r="16" s="4" customFormat="1" spans="1:9">
      <c r="A16" s="5">
        <v>21146116172</v>
      </c>
      <c r="B16" s="6">
        <v>44829</v>
      </c>
      <c r="C16" s="6">
        <v>44830</v>
      </c>
      <c r="D16" s="4">
        <v>306.48</v>
      </c>
      <c r="E16" s="4" t="str">
        <f>VLOOKUP(A16,HOP!A:L,12,0)</f>
        <v>306.48</v>
      </c>
      <c r="F16" s="4" t="str">
        <f>VLOOKUP(A16,HOP!A:C,3,0)</f>
        <v>2708263</v>
      </c>
      <c r="G16" s="4">
        <f t="shared" si="0"/>
        <v>0</v>
      </c>
      <c r="H16" s="4" t="str">
        <f t="shared" si="1"/>
        <v>，2708263</v>
      </c>
      <c r="I16" s="4" t="str">
        <f>VLOOKUP(A16,HOP!A:U,21,0)</f>
        <v>直连</v>
      </c>
    </row>
    <row r="17" s="4" customFormat="1" spans="1:9">
      <c r="A17" s="5">
        <v>21146298042</v>
      </c>
      <c r="B17" s="6">
        <v>44829</v>
      </c>
      <c r="C17" s="6">
        <v>44830</v>
      </c>
      <c r="D17" s="4">
        <v>278.26</v>
      </c>
      <c r="E17" s="4" t="str">
        <f>VLOOKUP(A17,HOP!A:L,12,0)</f>
        <v>278.26</v>
      </c>
      <c r="F17" s="4" t="str">
        <f>VLOOKUP(A17,HOP!A:C,3,0)</f>
        <v>2708299</v>
      </c>
      <c r="G17" s="4">
        <f t="shared" si="0"/>
        <v>0</v>
      </c>
      <c r="H17" s="4" t="str">
        <f t="shared" si="1"/>
        <v>，2708299</v>
      </c>
      <c r="I17" s="4" t="str">
        <f>VLOOKUP(A17,HOP!A:U,21,0)</f>
        <v>直连</v>
      </c>
    </row>
    <row r="18" s="4" customFormat="1" spans="1:9">
      <c r="A18" s="5">
        <v>21146787649</v>
      </c>
      <c r="B18" s="6">
        <v>44829</v>
      </c>
      <c r="C18" s="6">
        <v>44830</v>
      </c>
      <c r="D18" s="4">
        <v>429.86</v>
      </c>
      <c r="E18" s="4" t="str">
        <f>VLOOKUP(A18,HOP!A:L,12,0)</f>
        <v>429.86</v>
      </c>
      <c r="F18" s="4" t="str">
        <f>VLOOKUP(A18,HOP!A:C,3,0)</f>
        <v>2708392</v>
      </c>
      <c r="G18" s="4">
        <f t="shared" si="0"/>
        <v>0</v>
      </c>
      <c r="H18" s="4" t="str">
        <f t="shared" si="1"/>
        <v>，2708392</v>
      </c>
      <c r="I18" s="4" t="str">
        <f>VLOOKUP(A18,HOP!A:U,21,0)</f>
        <v>直连</v>
      </c>
    </row>
    <row r="19" s="4" customFormat="1" spans="1:9">
      <c r="A19" s="5">
        <v>21147222247</v>
      </c>
      <c r="B19" s="6">
        <v>44829</v>
      </c>
      <c r="C19" s="6">
        <v>44830</v>
      </c>
      <c r="D19" s="4">
        <v>606.4</v>
      </c>
      <c r="E19" s="4" t="str">
        <f>VLOOKUP(A19,HOP!A:L,12,0)</f>
        <v>606.40</v>
      </c>
      <c r="F19" s="4" t="str">
        <f>VLOOKUP(A19,HOP!A:C,3,0)</f>
        <v>2708474</v>
      </c>
      <c r="G19" s="4">
        <f t="shared" si="0"/>
        <v>0</v>
      </c>
      <c r="H19" s="4" t="str">
        <f t="shared" si="1"/>
        <v>，2708474</v>
      </c>
      <c r="I19" s="4" t="str">
        <f>VLOOKUP(A19,HOP!A:U,21,0)</f>
        <v>直连</v>
      </c>
    </row>
    <row r="20" s="4" customFormat="1" spans="1:9">
      <c r="A20" s="5">
        <v>21147475454</v>
      </c>
      <c r="B20" s="6">
        <v>44829</v>
      </c>
      <c r="C20" s="6">
        <v>44830</v>
      </c>
      <c r="D20" s="4">
        <v>176.3</v>
      </c>
      <c r="E20" s="4" t="str">
        <f>VLOOKUP(A20,HOP!A:L,12,0)</f>
        <v>176.30</v>
      </c>
      <c r="F20" s="4" t="str">
        <f>VLOOKUP(A20,HOP!A:C,3,0)</f>
        <v>2708512</v>
      </c>
      <c r="G20" s="4">
        <f t="shared" si="0"/>
        <v>0</v>
      </c>
      <c r="H20" s="4" t="str">
        <f t="shared" si="1"/>
        <v>，2708512</v>
      </c>
      <c r="I20" s="4" t="str">
        <f>VLOOKUP(A20,HOP!A:U,21,0)</f>
        <v>直连</v>
      </c>
    </row>
    <row r="21" s="4" customFormat="1" spans="1:9">
      <c r="A21" s="5">
        <v>999221147933730</v>
      </c>
      <c r="B21" s="6">
        <v>44829</v>
      </c>
      <c r="C21" s="6">
        <v>44830</v>
      </c>
      <c r="D21" s="4">
        <v>673.56</v>
      </c>
      <c r="E21" s="4" t="str">
        <f>VLOOKUP(A21,HOP!A:L,12,0)</f>
        <v>673.56</v>
      </c>
      <c r="F21" s="4" t="str">
        <f>VLOOKUP(A21,HOP!A:C,3,0)</f>
        <v>2708583</v>
      </c>
      <c r="G21" s="4">
        <f t="shared" si="0"/>
        <v>0</v>
      </c>
      <c r="H21" s="4" t="str">
        <f t="shared" si="1"/>
        <v>，2708583</v>
      </c>
      <c r="I21" s="4" t="str">
        <f>VLOOKUP(A21,HOP!A:U,21,0)</f>
        <v>直连</v>
      </c>
    </row>
    <row r="22" s="4" customFormat="1" spans="1:9">
      <c r="A22" s="5">
        <v>21148528844</v>
      </c>
      <c r="B22" s="6">
        <v>44829</v>
      </c>
      <c r="C22" s="6">
        <v>44830</v>
      </c>
      <c r="D22" s="4">
        <v>640.94</v>
      </c>
      <c r="E22" s="4" t="str">
        <f>VLOOKUP(A22,HOP!A:L,12,0)</f>
        <v>640.94</v>
      </c>
      <c r="F22" s="4" t="str">
        <f>VLOOKUP(A22,HOP!A:C,3,0)</f>
        <v>2708726</v>
      </c>
      <c r="G22" s="4">
        <f t="shared" si="0"/>
        <v>0</v>
      </c>
      <c r="H22" s="4" t="str">
        <f t="shared" si="1"/>
        <v>，2708726</v>
      </c>
      <c r="I22" s="4" t="str">
        <f>VLOOKUP(A22,HOP!A:U,21,0)</f>
        <v>直连</v>
      </c>
    </row>
    <row r="23" s="4" customFormat="1" spans="1:9">
      <c r="A23" s="5">
        <v>999221148542470</v>
      </c>
      <c r="B23" s="6">
        <v>44829</v>
      </c>
      <c r="C23" s="6">
        <v>44830</v>
      </c>
      <c r="D23" s="4">
        <v>336.78</v>
      </c>
      <c r="E23" s="4" t="str">
        <f>VLOOKUP(A23,HOP!A:L,12,0)</f>
        <v>336.78</v>
      </c>
      <c r="F23" s="4" t="str">
        <f>VLOOKUP(A23,HOP!A:C,3,0)</f>
        <v>2708729</v>
      </c>
      <c r="G23" s="4">
        <f t="shared" si="0"/>
        <v>0</v>
      </c>
      <c r="H23" s="4" t="str">
        <f t="shared" si="1"/>
        <v>，2708729</v>
      </c>
      <c r="I23" s="4" t="str">
        <f>VLOOKUP(A23,HOP!A:U,21,0)</f>
        <v>直连</v>
      </c>
    </row>
    <row r="24" s="4" customFormat="1" spans="1:9">
      <c r="A24" s="5">
        <v>999221148690535</v>
      </c>
      <c r="B24" s="6">
        <v>44829</v>
      </c>
      <c r="C24" s="6">
        <v>44830</v>
      </c>
      <c r="D24" s="4">
        <v>489.96</v>
      </c>
      <c r="E24" s="4" t="str">
        <f>VLOOKUP(A24,HOP!A:L,12,0)</f>
        <v>489.96</v>
      </c>
      <c r="F24" s="4" t="str">
        <f>VLOOKUP(A24,HOP!A:C,3,0)</f>
        <v>2708766</v>
      </c>
      <c r="G24" s="4">
        <f t="shared" si="0"/>
        <v>0</v>
      </c>
      <c r="H24" s="4" t="str">
        <f t="shared" si="1"/>
        <v>，2708766</v>
      </c>
      <c r="I24" s="4" t="str">
        <f>VLOOKUP(A24,HOP!A:U,21,0)</f>
        <v>直连</v>
      </c>
    </row>
    <row r="25" s="4" customFormat="1" spans="1:9">
      <c r="A25" s="5">
        <v>21149071232</v>
      </c>
      <c r="B25" s="6">
        <v>44829</v>
      </c>
      <c r="C25" s="6">
        <v>44830</v>
      </c>
      <c r="D25" s="4">
        <v>396.27</v>
      </c>
      <c r="E25" s="4" t="str">
        <f>VLOOKUP(A25,HOP!A:L,12,0)</f>
        <v>396.27</v>
      </c>
      <c r="F25" s="4" t="str">
        <f>VLOOKUP(A25,HOP!A:C,3,0)</f>
        <v>2708852</v>
      </c>
      <c r="G25" s="4">
        <f t="shared" si="0"/>
        <v>0</v>
      </c>
      <c r="H25" s="4" t="str">
        <f t="shared" si="1"/>
        <v>，2708852</v>
      </c>
      <c r="I25" s="4" t="str">
        <f>VLOOKUP(A25,HOP!A:U,21,0)</f>
        <v>直连</v>
      </c>
    </row>
    <row r="26" s="4" customFormat="1" spans="1:9">
      <c r="A26" s="5">
        <v>999221149293393</v>
      </c>
      <c r="B26" s="6">
        <v>44829</v>
      </c>
      <c r="C26" s="6">
        <v>44830</v>
      </c>
      <c r="D26" s="4">
        <v>328.15</v>
      </c>
      <c r="E26" s="4" t="str">
        <f>VLOOKUP(A26,HOP!A:L,12,0)</f>
        <v>328.15</v>
      </c>
      <c r="F26" s="4" t="str">
        <f>VLOOKUP(A26,HOP!A:C,3,0)</f>
        <v>2708904</v>
      </c>
      <c r="G26" s="4">
        <f t="shared" si="0"/>
        <v>0</v>
      </c>
      <c r="H26" s="4" t="str">
        <f t="shared" si="1"/>
        <v>，2708904</v>
      </c>
      <c r="I26" s="4" t="str">
        <f>VLOOKUP(A26,HOP!A:U,21,0)</f>
        <v>直连</v>
      </c>
    </row>
    <row r="27" s="4" customFormat="1" spans="1:9">
      <c r="A27" s="5">
        <v>999221149571638</v>
      </c>
      <c r="B27" s="6">
        <v>44829</v>
      </c>
      <c r="C27" s="6">
        <v>44830</v>
      </c>
      <c r="D27" s="4">
        <v>183.48</v>
      </c>
      <c r="E27" s="4" t="str">
        <f>VLOOKUP(A27,HOP!A:L,12,0)</f>
        <v>183.48</v>
      </c>
      <c r="F27" s="4" t="str">
        <f>VLOOKUP(A27,HOP!A:C,3,0)</f>
        <v>2708964</v>
      </c>
      <c r="G27" s="4">
        <f t="shared" si="0"/>
        <v>0</v>
      </c>
      <c r="H27" s="4" t="str">
        <f t="shared" si="1"/>
        <v>，2708964</v>
      </c>
      <c r="I27" s="4" t="str">
        <f>VLOOKUP(A27,HOP!A:U,21,0)</f>
        <v>直连</v>
      </c>
    </row>
    <row r="28" s="4" customFormat="1" spans="1:9">
      <c r="A28" s="5">
        <v>21149826197</v>
      </c>
      <c r="B28" s="6">
        <v>44829</v>
      </c>
      <c r="C28" s="6">
        <v>44830</v>
      </c>
      <c r="D28" s="4">
        <v>155.8</v>
      </c>
      <c r="E28" s="4" t="str">
        <f>VLOOKUP(A28,HOP!A:L,12,0)</f>
        <v>155.80</v>
      </c>
      <c r="F28" s="4" t="str">
        <f>VLOOKUP(A28,HOP!A:C,3,0)</f>
        <v>2709008</v>
      </c>
      <c r="G28" s="4">
        <f t="shared" si="0"/>
        <v>0</v>
      </c>
      <c r="H28" s="4" t="str">
        <f t="shared" si="1"/>
        <v>，2709008</v>
      </c>
      <c r="I28" s="4" t="str">
        <f>VLOOKUP(A28,HOP!A:U,21,0)</f>
        <v>直连</v>
      </c>
    </row>
    <row r="29" s="4" customFormat="1" spans="1:9">
      <c r="A29" s="5">
        <v>21149958408</v>
      </c>
      <c r="B29" s="6">
        <v>44829</v>
      </c>
      <c r="C29" s="6">
        <v>44830</v>
      </c>
      <c r="D29" s="4">
        <v>211.15</v>
      </c>
      <c r="E29" s="4" t="str">
        <f>VLOOKUP(A29,HOP!A:L,12,0)</f>
        <v>211.15</v>
      </c>
      <c r="F29" s="4" t="str">
        <f>VLOOKUP(A29,HOP!A:C,3,0)</f>
        <v>2709024</v>
      </c>
      <c r="G29" s="4">
        <f t="shared" si="0"/>
        <v>0</v>
      </c>
      <c r="H29" s="4" t="str">
        <f t="shared" si="1"/>
        <v>，2709024</v>
      </c>
      <c r="I29" s="4" t="str">
        <f>VLOOKUP(A29,HOP!A:U,21,0)</f>
        <v>直连</v>
      </c>
    </row>
    <row r="30" s="4" customFormat="1" spans="1:9">
      <c r="A30" s="5">
        <v>21149979555</v>
      </c>
      <c r="B30" s="6">
        <v>44829</v>
      </c>
      <c r="C30" s="6">
        <v>44830</v>
      </c>
      <c r="D30" s="4">
        <v>211.15</v>
      </c>
      <c r="E30" s="4" t="str">
        <f>VLOOKUP(A30,HOP!A:L,12,0)</f>
        <v>211.15</v>
      </c>
      <c r="F30" s="4" t="str">
        <f>VLOOKUP(A30,HOP!A:C,3,0)</f>
        <v>2709025</v>
      </c>
      <c r="G30" s="4">
        <f t="shared" si="0"/>
        <v>0</v>
      </c>
      <c r="H30" s="4" t="str">
        <f t="shared" si="1"/>
        <v>，2709025</v>
      </c>
      <c r="I30" s="4" t="str">
        <f>VLOOKUP(A30,HOP!A:U,21,0)</f>
        <v>直连</v>
      </c>
    </row>
    <row r="31" s="4" customFormat="1" spans="1:9">
      <c r="A31" s="5">
        <v>21150269222</v>
      </c>
      <c r="B31" s="6">
        <v>44829</v>
      </c>
      <c r="C31" s="6">
        <v>44830</v>
      </c>
      <c r="D31" s="4">
        <v>145.55</v>
      </c>
      <c r="E31" s="4" t="str">
        <f>VLOOKUP(A31,HOP!A:L,12,0)</f>
        <v>145.55</v>
      </c>
      <c r="F31" s="4" t="str">
        <f>VLOOKUP(A31,HOP!A:C,3,0)</f>
        <v>2709055</v>
      </c>
      <c r="G31" s="4">
        <f t="shared" si="0"/>
        <v>0</v>
      </c>
      <c r="H31" s="4" t="str">
        <f t="shared" si="1"/>
        <v>，2709055</v>
      </c>
      <c r="I31" s="4" t="str">
        <f>VLOOKUP(A31,HOP!A:U,21,0)</f>
        <v>直连</v>
      </c>
    </row>
    <row r="32" s="4" customFormat="1" hidden="1" spans="1:9">
      <c r="A32" s="5">
        <v>21150617827</v>
      </c>
      <c r="B32" s="6">
        <v>44829</v>
      </c>
      <c r="C32" s="6">
        <v>44830</v>
      </c>
      <c r="D32" s="4">
        <v>0</v>
      </c>
      <c r="E32" s="4" t="str">
        <f>VLOOKUP(A32,HOP!A:L,12,0)</f>
        <v>0.00</v>
      </c>
      <c r="F32" s="4" t="str">
        <f>VLOOKUP(A32,HOP!A:C,3,0)</f>
        <v>2709104</v>
      </c>
      <c r="G32" s="4">
        <f t="shared" si="0"/>
        <v>0</v>
      </c>
      <c r="H32" s="4" t="str">
        <f t="shared" si="1"/>
        <v>，2709104</v>
      </c>
      <c r="I32" s="4" t="str">
        <f>VLOOKUP(A32,HOP!A:U,21,0)</f>
        <v>直连</v>
      </c>
    </row>
    <row r="33" s="4" customFormat="1" hidden="1" spans="1:9">
      <c r="A33" s="5">
        <v>21151060982</v>
      </c>
      <c r="B33" s="6">
        <v>44829</v>
      </c>
      <c r="C33" s="6">
        <v>44830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21151115702</v>
      </c>
      <c r="B34" s="6">
        <v>44829</v>
      </c>
      <c r="C34" s="6">
        <v>44830</v>
      </c>
      <c r="D34" s="4">
        <v>294.57</v>
      </c>
      <c r="E34" s="4" t="str">
        <f>VLOOKUP(A34,HOP!A:L,12,0)</f>
        <v>294.57</v>
      </c>
      <c r="F34" s="4" t="str">
        <f>VLOOKUP(A34,HOP!A:C,3,0)</f>
        <v>2709229</v>
      </c>
      <c r="G34" s="4">
        <f t="shared" si="0"/>
        <v>0</v>
      </c>
      <c r="H34" s="4" t="str">
        <f t="shared" si="1"/>
        <v>，2709229</v>
      </c>
      <c r="I34" s="4" t="str">
        <f>VLOOKUP(A34,HOP!A:U,21,0)</f>
        <v>直连</v>
      </c>
    </row>
    <row r="35" s="4" customFormat="1" spans="1:9">
      <c r="A35" s="5">
        <v>21179395617</v>
      </c>
      <c r="B35" s="6">
        <v>44829</v>
      </c>
      <c r="C35" s="6">
        <v>44830</v>
      </c>
      <c r="D35" s="4">
        <v>168.1</v>
      </c>
      <c r="E35" s="4" t="str">
        <f>VLOOKUP(A35,HOP!A:L,12,0)</f>
        <v>168.10</v>
      </c>
      <c r="F35" s="4" t="str">
        <f>VLOOKUP(A35,HOP!A:C,3,0)</f>
        <v>2709238</v>
      </c>
      <c r="G35" s="4">
        <f t="shared" si="0"/>
        <v>0</v>
      </c>
      <c r="H35" s="4" t="str">
        <f t="shared" si="1"/>
        <v>，2709238</v>
      </c>
      <c r="I35" s="4" t="str">
        <f>VLOOKUP(A35,HOP!A:U,21,0)</f>
        <v>直连</v>
      </c>
    </row>
    <row r="36" s="4" customFormat="1" spans="1:9">
      <c r="A36" s="5">
        <v>21179772252</v>
      </c>
      <c r="B36" s="6">
        <v>44829</v>
      </c>
      <c r="C36" s="6">
        <v>44830</v>
      </c>
      <c r="D36" s="4">
        <v>269.62</v>
      </c>
      <c r="E36" s="4" t="str">
        <f>VLOOKUP(A36,HOP!A:L,12,0)</f>
        <v>269.62</v>
      </c>
      <c r="F36" s="4" t="str">
        <f>VLOOKUP(A36,HOP!A:C,3,0)</f>
        <v>2709275</v>
      </c>
      <c r="G36" s="4">
        <f t="shared" si="0"/>
        <v>0</v>
      </c>
      <c r="H36" s="4" t="str">
        <f t="shared" si="1"/>
        <v>，2709275</v>
      </c>
      <c r="I36" s="4" t="str">
        <f>VLOOKUP(A36,HOP!A:U,21,0)</f>
        <v>直连</v>
      </c>
    </row>
    <row r="37" s="4" customFormat="1" spans="1:9">
      <c r="A37" s="5">
        <v>21179914661</v>
      </c>
      <c r="B37" s="6">
        <v>44829</v>
      </c>
      <c r="C37" s="6">
        <v>44830</v>
      </c>
      <c r="D37" s="4">
        <v>183.48</v>
      </c>
      <c r="E37" s="4" t="str">
        <f>VLOOKUP(A37,HOP!A:L,12,0)</f>
        <v>183.48</v>
      </c>
      <c r="F37" s="4" t="str">
        <f>VLOOKUP(A37,HOP!A:C,3,0)</f>
        <v>2709293</v>
      </c>
      <c r="G37" s="4">
        <f t="shared" si="0"/>
        <v>0</v>
      </c>
      <c r="H37" s="4" t="str">
        <f t="shared" si="1"/>
        <v>，2709293</v>
      </c>
      <c r="I37" s="4" t="str">
        <f>VLOOKUP(A37,HOP!A:U,21,0)</f>
        <v>直连</v>
      </c>
    </row>
    <row r="39" spans="4:4">
      <c r="D39" s="4">
        <f>SUM(D2:D38)</f>
        <v>12020.8</v>
      </c>
    </row>
    <row r="46" spans="1:1">
      <c r="A46" s="4" t="s">
        <v>164</v>
      </c>
    </row>
    <row r="47" spans="1:1">
      <c r="A47" s="4" t="s">
        <v>165</v>
      </c>
    </row>
    <row r="48" spans="1:1">
      <c r="A48" s="4" t="s">
        <v>166</v>
      </c>
    </row>
  </sheetData>
  <autoFilter ref="A1:XFD39">
    <filterColumn colId="3">
      <filters blank="1">
        <filter val="640.94"/>
        <filter val="145.55"/>
        <filter val="161.95"/>
        <filter val="211.15"/>
        <filter val="328.15"/>
        <filter val="489.96"/>
        <filter val="673.56"/>
        <filter val="294.57"/>
        <filter val="162.98"/>
        <filter val="1230.08"/>
        <filter val="168.1"/>
        <filter val="269.62"/>
        <filter val="176.3"/>
        <filter val="180.4"/>
        <filter val="606.4"/>
        <filter val="278.26"/>
        <filter val="420.26"/>
        <filter val="397.7"/>
        <filter val="396.27"/>
        <filter val="155.8"/>
        <filter val="684.72"/>
        <filter val="342.36"/>
        <filter val="336.78"/>
        <filter val="12020.8"/>
        <filter val="690.84"/>
        <filter val="429.86"/>
        <filter val="320.47"/>
        <filter val="183.48"/>
        <filter val="306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13</v>
      </c>
      <c r="F1" s="2" t="s">
        <v>5</v>
      </c>
      <c r="G1" s="2" t="s">
        <v>6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  <c r="U1" s="2" t="s">
        <v>184</v>
      </c>
      <c r="V1" s="2" t="s">
        <v>185</v>
      </c>
    </row>
    <row r="2" s="1" customFormat="1" spans="1:22">
      <c r="A2" s="3">
        <v>21179914661</v>
      </c>
      <c r="B2" s="1" t="s">
        <v>186</v>
      </c>
      <c r="C2" s="1" t="s">
        <v>187</v>
      </c>
      <c r="D2" s="1" t="s">
        <v>188</v>
      </c>
      <c r="E2" s="1" t="s">
        <v>160</v>
      </c>
      <c r="F2" s="1" t="s">
        <v>186</v>
      </c>
      <c r="G2" s="1" t="s">
        <v>189</v>
      </c>
      <c r="H2" s="1" t="s">
        <v>190</v>
      </c>
      <c r="I2" s="1" t="s">
        <v>191</v>
      </c>
      <c r="J2" s="1" t="s">
        <v>192</v>
      </c>
      <c r="K2" s="1" t="s">
        <v>191</v>
      </c>
      <c r="L2" s="1" t="s">
        <v>191</v>
      </c>
      <c r="M2" s="1" t="s">
        <v>193</v>
      </c>
      <c r="N2" s="1" t="s">
        <v>193</v>
      </c>
      <c r="O2" s="1" t="s">
        <v>194</v>
      </c>
      <c r="P2" s="1" t="s">
        <v>195</v>
      </c>
      <c r="Q2" s="1" t="s">
        <v>196</v>
      </c>
      <c r="R2" s="1" t="s">
        <v>197</v>
      </c>
      <c r="S2" s="1" t="s">
        <v>198</v>
      </c>
      <c r="T2" s="1" t="s">
        <v>199</v>
      </c>
      <c r="U2" s="1" t="s">
        <v>200</v>
      </c>
      <c r="V2" s="1" t="s">
        <v>201</v>
      </c>
    </row>
    <row r="3" s="1" customFormat="1" spans="1:22">
      <c r="A3" s="3">
        <v>21179772252</v>
      </c>
      <c r="B3" s="1" t="s">
        <v>186</v>
      </c>
      <c r="C3" s="1" t="s">
        <v>202</v>
      </c>
      <c r="D3" s="1" t="s">
        <v>203</v>
      </c>
      <c r="E3" s="1" t="s">
        <v>156</v>
      </c>
      <c r="F3" s="1" t="s">
        <v>186</v>
      </c>
      <c r="G3" s="1" t="s">
        <v>189</v>
      </c>
      <c r="H3" s="1" t="s">
        <v>190</v>
      </c>
      <c r="I3" s="1" t="s">
        <v>204</v>
      </c>
      <c r="J3" s="1" t="s">
        <v>192</v>
      </c>
      <c r="K3" s="1" t="s">
        <v>204</v>
      </c>
      <c r="L3" s="1" t="s">
        <v>204</v>
      </c>
      <c r="M3" s="1" t="s">
        <v>193</v>
      </c>
      <c r="N3" s="1" t="s">
        <v>193</v>
      </c>
      <c r="O3" s="1" t="s">
        <v>194</v>
      </c>
      <c r="P3" s="1" t="s">
        <v>195</v>
      </c>
      <c r="Q3" s="1" t="s">
        <v>196</v>
      </c>
      <c r="R3" s="1" t="s">
        <v>205</v>
      </c>
      <c r="S3" s="1" t="s">
        <v>198</v>
      </c>
      <c r="T3" s="1" t="s">
        <v>199</v>
      </c>
      <c r="U3" s="1" t="s">
        <v>200</v>
      </c>
      <c r="V3" s="1" t="s">
        <v>201</v>
      </c>
    </row>
    <row r="4" s="1" customFormat="1" spans="1:22">
      <c r="A4" s="3">
        <v>21179395617</v>
      </c>
      <c r="B4" s="1" t="s">
        <v>186</v>
      </c>
      <c r="C4" s="1" t="s">
        <v>206</v>
      </c>
      <c r="D4" s="1" t="s">
        <v>207</v>
      </c>
      <c r="E4" s="1" t="s">
        <v>152</v>
      </c>
      <c r="F4" s="1" t="s">
        <v>186</v>
      </c>
      <c r="G4" s="1" t="s">
        <v>189</v>
      </c>
      <c r="H4" s="1" t="s">
        <v>190</v>
      </c>
      <c r="I4" s="1" t="s">
        <v>208</v>
      </c>
      <c r="J4" s="1" t="s">
        <v>192</v>
      </c>
      <c r="K4" s="1" t="s">
        <v>208</v>
      </c>
      <c r="L4" s="1" t="s">
        <v>208</v>
      </c>
      <c r="M4" s="1" t="s">
        <v>193</v>
      </c>
      <c r="N4" s="1" t="s">
        <v>193</v>
      </c>
      <c r="O4" s="1" t="s">
        <v>194</v>
      </c>
      <c r="P4" s="1" t="s">
        <v>195</v>
      </c>
      <c r="Q4" s="1" t="s">
        <v>196</v>
      </c>
      <c r="R4" s="1" t="s">
        <v>209</v>
      </c>
      <c r="S4" s="1" t="s">
        <v>198</v>
      </c>
      <c r="T4" s="1" t="s">
        <v>199</v>
      </c>
      <c r="U4" s="1" t="s">
        <v>200</v>
      </c>
      <c r="V4" s="1" t="s">
        <v>201</v>
      </c>
    </row>
    <row r="5" s="1" customFormat="1" spans="1:22">
      <c r="A5" s="3">
        <v>21151115702</v>
      </c>
      <c r="B5" s="1" t="s">
        <v>186</v>
      </c>
      <c r="C5" s="1" t="s">
        <v>210</v>
      </c>
      <c r="D5" s="1" t="s">
        <v>211</v>
      </c>
      <c r="E5" s="1" t="s">
        <v>148</v>
      </c>
      <c r="F5" s="1" t="s">
        <v>186</v>
      </c>
      <c r="G5" s="1" t="s">
        <v>189</v>
      </c>
      <c r="H5" s="1" t="s">
        <v>190</v>
      </c>
      <c r="I5" s="1" t="s">
        <v>212</v>
      </c>
      <c r="J5" s="1" t="s">
        <v>192</v>
      </c>
      <c r="K5" s="1" t="s">
        <v>212</v>
      </c>
      <c r="L5" s="1" t="s">
        <v>212</v>
      </c>
      <c r="M5" s="1" t="s">
        <v>193</v>
      </c>
      <c r="N5" s="1" t="s">
        <v>193</v>
      </c>
      <c r="O5" s="1" t="s">
        <v>194</v>
      </c>
      <c r="P5" s="1" t="s">
        <v>195</v>
      </c>
      <c r="Q5" s="1" t="s">
        <v>196</v>
      </c>
      <c r="R5" s="1" t="s">
        <v>213</v>
      </c>
      <c r="S5" s="1" t="s">
        <v>198</v>
      </c>
      <c r="T5" s="1" t="s">
        <v>199</v>
      </c>
      <c r="U5" s="1" t="s">
        <v>200</v>
      </c>
      <c r="V5" s="1" t="s">
        <v>201</v>
      </c>
    </row>
    <row r="6" s="1" customFormat="1" spans="1:22">
      <c r="A6" s="3">
        <v>21150617827</v>
      </c>
      <c r="B6" s="1" t="s">
        <v>186</v>
      </c>
      <c r="C6" s="1" t="s">
        <v>214</v>
      </c>
      <c r="D6" s="1" t="s">
        <v>215</v>
      </c>
      <c r="E6" s="1" t="s">
        <v>142</v>
      </c>
      <c r="F6" s="1" t="s">
        <v>186</v>
      </c>
      <c r="G6" s="1" t="s">
        <v>189</v>
      </c>
      <c r="H6" s="1" t="s">
        <v>190</v>
      </c>
      <c r="I6" s="1" t="s">
        <v>194</v>
      </c>
      <c r="J6" s="1" t="s">
        <v>192</v>
      </c>
      <c r="K6" s="1" t="s">
        <v>194</v>
      </c>
      <c r="L6" s="1" t="s">
        <v>194</v>
      </c>
      <c r="M6" s="1" t="s">
        <v>193</v>
      </c>
      <c r="N6" s="1" t="s">
        <v>193</v>
      </c>
      <c r="O6" s="1" t="s">
        <v>194</v>
      </c>
      <c r="P6" s="1" t="s">
        <v>195</v>
      </c>
      <c r="Q6" s="1" t="s">
        <v>196</v>
      </c>
      <c r="R6" s="1" t="s">
        <v>216</v>
      </c>
      <c r="S6" s="1" t="s">
        <v>198</v>
      </c>
      <c r="T6" s="1" t="s">
        <v>199</v>
      </c>
      <c r="U6" s="1" t="s">
        <v>200</v>
      </c>
      <c r="V6" s="1" t="s">
        <v>201</v>
      </c>
    </row>
    <row r="7" s="1" customFormat="1" spans="1:22">
      <c r="A7" s="3">
        <v>21150269222</v>
      </c>
      <c r="B7" s="1" t="s">
        <v>186</v>
      </c>
      <c r="C7" s="1" t="s">
        <v>217</v>
      </c>
      <c r="D7" s="1" t="s">
        <v>218</v>
      </c>
      <c r="E7" s="1" t="s">
        <v>138</v>
      </c>
      <c r="F7" s="1" t="s">
        <v>186</v>
      </c>
      <c r="G7" s="1" t="s">
        <v>189</v>
      </c>
      <c r="H7" s="1" t="s">
        <v>190</v>
      </c>
      <c r="I7" s="1" t="s">
        <v>219</v>
      </c>
      <c r="J7" s="1" t="s">
        <v>192</v>
      </c>
      <c r="K7" s="1" t="s">
        <v>219</v>
      </c>
      <c r="L7" s="1" t="s">
        <v>219</v>
      </c>
      <c r="M7" s="1" t="s">
        <v>193</v>
      </c>
      <c r="N7" s="1" t="s">
        <v>193</v>
      </c>
      <c r="O7" s="1" t="s">
        <v>194</v>
      </c>
      <c r="P7" s="1" t="s">
        <v>195</v>
      </c>
      <c r="Q7" s="1" t="s">
        <v>196</v>
      </c>
      <c r="R7" s="1" t="s">
        <v>220</v>
      </c>
      <c r="S7" s="1" t="s">
        <v>198</v>
      </c>
      <c r="T7" s="1" t="s">
        <v>199</v>
      </c>
      <c r="U7" s="1" t="s">
        <v>200</v>
      </c>
      <c r="V7" s="1" t="s">
        <v>201</v>
      </c>
    </row>
    <row r="8" s="1" customFormat="1" spans="1:22">
      <c r="A8" s="3">
        <v>21149979555</v>
      </c>
      <c r="B8" s="1" t="s">
        <v>186</v>
      </c>
      <c r="C8" s="1" t="s">
        <v>221</v>
      </c>
      <c r="D8" s="1" t="s">
        <v>222</v>
      </c>
      <c r="E8" s="1" t="s">
        <v>134</v>
      </c>
      <c r="F8" s="1" t="s">
        <v>186</v>
      </c>
      <c r="G8" s="1" t="s">
        <v>189</v>
      </c>
      <c r="H8" s="1" t="s">
        <v>190</v>
      </c>
      <c r="I8" s="1" t="s">
        <v>223</v>
      </c>
      <c r="J8" s="1" t="s">
        <v>192</v>
      </c>
      <c r="K8" s="1" t="s">
        <v>223</v>
      </c>
      <c r="L8" s="1" t="s">
        <v>223</v>
      </c>
      <c r="M8" s="1" t="s">
        <v>193</v>
      </c>
      <c r="N8" s="1" t="s">
        <v>193</v>
      </c>
      <c r="O8" s="1" t="s">
        <v>194</v>
      </c>
      <c r="P8" s="1" t="s">
        <v>195</v>
      </c>
      <c r="Q8" s="1" t="s">
        <v>196</v>
      </c>
      <c r="R8" s="1" t="s">
        <v>224</v>
      </c>
      <c r="S8" s="1" t="s">
        <v>198</v>
      </c>
      <c r="T8" s="1" t="s">
        <v>199</v>
      </c>
      <c r="U8" s="1" t="s">
        <v>200</v>
      </c>
      <c r="V8" s="1" t="s">
        <v>201</v>
      </c>
    </row>
    <row r="9" s="1" customFormat="1" spans="1:22">
      <c r="A9" s="3">
        <v>21149958408</v>
      </c>
      <c r="B9" s="1" t="s">
        <v>186</v>
      </c>
      <c r="C9" s="1" t="s">
        <v>225</v>
      </c>
      <c r="D9" s="1" t="s">
        <v>222</v>
      </c>
      <c r="E9" s="1" t="s">
        <v>132</v>
      </c>
      <c r="F9" s="1" t="s">
        <v>186</v>
      </c>
      <c r="G9" s="1" t="s">
        <v>189</v>
      </c>
      <c r="H9" s="1" t="s">
        <v>190</v>
      </c>
      <c r="I9" s="1" t="s">
        <v>223</v>
      </c>
      <c r="J9" s="1" t="s">
        <v>192</v>
      </c>
      <c r="K9" s="1" t="s">
        <v>223</v>
      </c>
      <c r="L9" s="1" t="s">
        <v>223</v>
      </c>
      <c r="M9" s="1" t="s">
        <v>193</v>
      </c>
      <c r="N9" s="1" t="s">
        <v>193</v>
      </c>
      <c r="O9" s="1" t="s">
        <v>194</v>
      </c>
      <c r="P9" s="1" t="s">
        <v>195</v>
      </c>
      <c r="Q9" s="1" t="s">
        <v>196</v>
      </c>
      <c r="R9" s="1" t="s">
        <v>226</v>
      </c>
      <c r="S9" s="1" t="s">
        <v>198</v>
      </c>
      <c r="T9" s="1" t="s">
        <v>199</v>
      </c>
      <c r="U9" s="1" t="s">
        <v>200</v>
      </c>
      <c r="V9" s="1" t="s">
        <v>201</v>
      </c>
    </row>
    <row r="10" s="1" customFormat="1" spans="1:22">
      <c r="A10" s="3">
        <v>21149826197</v>
      </c>
      <c r="B10" s="1" t="s">
        <v>186</v>
      </c>
      <c r="C10" s="1" t="s">
        <v>227</v>
      </c>
      <c r="D10" s="1" t="s">
        <v>228</v>
      </c>
      <c r="E10" s="1" t="s">
        <v>128</v>
      </c>
      <c r="F10" s="1" t="s">
        <v>186</v>
      </c>
      <c r="G10" s="1" t="s">
        <v>189</v>
      </c>
      <c r="H10" s="1" t="s">
        <v>190</v>
      </c>
      <c r="I10" s="1" t="s">
        <v>229</v>
      </c>
      <c r="J10" s="1" t="s">
        <v>192</v>
      </c>
      <c r="K10" s="1" t="s">
        <v>229</v>
      </c>
      <c r="L10" s="1" t="s">
        <v>229</v>
      </c>
      <c r="M10" s="1" t="s">
        <v>193</v>
      </c>
      <c r="N10" s="1" t="s">
        <v>193</v>
      </c>
      <c r="O10" s="1" t="s">
        <v>194</v>
      </c>
      <c r="P10" s="1" t="s">
        <v>195</v>
      </c>
      <c r="Q10" s="1" t="s">
        <v>196</v>
      </c>
      <c r="R10" s="1" t="s">
        <v>230</v>
      </c>
      <c r="S10" s="1" t="s">
        <v>198</v>
      </c>
      <c r="T10" s="1" t="s">
        <v>199</v>
      </c>
      <c r="U10" s="1" t="s">
        <v>200</v>
      </c>
      <c r="V10" s="1" t="s">
        <v>201</v>
      </c>
    </row>
    <row r="11" s="1" customFormat="1" spans="1:22">
      <c r="A11" s="3">
        <v>999221149571638</v>
      </c>
      <c r="B11" s="1" t="s">
        <v>186</v>
      </c>
      <c r="C11" s="1" t="s">
        <v>231</v>
      </c>
      <c r="D11" s="1" t="s">
        <v>232</v>
      </c>
      <c r="E11" s="1" t="s">
        <v>125</v>
      </c>
      <c r="F11" s="1" t="s">
        <v>186</v>
      </c>
      <c r="G11" s="1" t="s">
        <v>189</v>
      </c>
      <c r="H11" s="1" t="s">
        <v>190</v>
      </c>
      <c r="I11" s="1" t="s">
        <v>191</v>
      </c>
      <c r="J11" s="1" t="s">
        <v>192</v>
      </c>
      <c r="K11" s="1" t="s">
        <v>191</v>
      </c>
      <c r="L11" s="1" t="s">
        <v>191</v>
      </c>
      <c r="M11" s="1" t="s">
        <v>193</v>
      </c>
      <c r="N11" s="1" t="s">
        <v>193</v>
      </c>
      <c r="O11" s="1" t="s">
        <v>194</v>
      </c>
      <c r="P11" s="1" t="s">
        <v>195</v>
      </c>
      <c r="Q11" s="1" t="s">
        <v>196</v>
      </c>
      <c r="R11" s="1" t="s">
        <v>233</v>
      </c>
      <c r="S11" s="1" t="s">
        <v>198</v>
      </c>
      <c r="T11" s="1" t="s">
        <v>199</v>
      </c>
      <c r="U11" s="1" t="s">
        <v>200</v>
      </c>
      <c r="V11" s="1" t="s">
        <v>201</v>
      </c>
    </row>
    <row r="12" s="1" customFormat="1" spans="1:22">
      <c r="A12" s="3">
        <v>999221149293393</v>
      </c>
      <c r="B12" s="1" t="s">
        <v>186</v>
      </c>
      <c r="C12" s="1" t="s">
        <v>234</v>
      </c>
      <c r="D12" s="1" t="s">
        <v>235</v>
      </c>
      <c r="E12" s="1" t="s">
        <v>122</v>
      </c>
      <c r="F12" s="1" t="s">
        <v>186</v>
      </c>
      <c r="G12" s="1" t="s">
        <v>189</v>
      </c>
      <c r="H12" s="1" t="s">
        <v>190</v>
      </c>
      <c r="I12" s="1" t="s">
        <v>236</v>
      </c>
      <c r="J12" s="1" t="s">
        <v>192</v>
      </c>
      <c r="K12" s="1" t="s">
        <v>236</v>
      </c>
      <c r="L12" s="1" t="s">
        <v>236</v>
      </c>
      <c r="M12" s="1" t="s">
        <v>193</v>
      </c>
      <c r="N12" s="1" t="s">
        <v>193</v>
      </c>
      <c r="O12" s="1" t="s">
        <v>194</v>
      </c>
      <c r="P12" s="1" t="s">
        <v>195</v>
      </c>
      <c r="Q12" s="1" t="s">
        <v>196</v>
      </c>
      <c r="R12" s="1" t="s">
        <v>237</v>
      </c>
      <c r="S12" s="1" t="s">
        <v>198</v>
      </c>
      <c r="T12" s="1" t="s">
        <v>199</v>
      </c>
      <c r="U12" s="1" t="s">
        <v>200</v>
      </c>
      <c r="V12" s="1" t="s">
        <v>201</v>
      </c>
    </row>
    <row r="13" s="1" customFormat="1" spans="1:22">
      <c r="A13" s="3">
        <v>21149071232</v>
      </c>
      <c r="B13" s="1" t="s">
        <v>186</v>
      </c>
      <c r="C13" s="1" t="s">
        <v>238</v>
      </c>
      <c r="D13" s="1" t="s">
        <v>239</v>
      </c>
      <c r="E13" s="1" t="s">
        <v>119</v>
      </c>
      <c r="F13" s="1" t="s">
        <v>186</v>
      </c>
      <c r="G13" s="1" t="s">
        <v>189</v>
      </c>
      <c r="H13" s="1" t="s">
        <v>190</v>
      </c>
      <c r="I13" s="1" t="s">
        <v>240</v>
      </c>
      <c r="J13" s="1" t="s">
        <v>192</v>
      </c>
      <c r="K13" s="1" t="s">
        <v>240</v>
      </c>
      <c r="L13" s="1" t="s">
        <v>240</v>
      </c>
      <c r="M13" s="1" t="s">
        <v>193</v>
      </c>
      <c r="N13" s="1" t="s">
        <v>193</v>
      </c>
      <c r="O13" s="1" t="s">
        <v>194</v>
      </c>
      <c r="P13" s="1" t="s">
        <v>195</v>
      </c>
      <c r="Q13" s="1" t="s">
        <v>196</v>
      </c>
      <c r="R13" s="1" t="s">
        <v>241</v>
      </c>
      <c r="S13" s="1" t="s">
        <v>198</v>
      </c>
      <c r="T13" s="1" t="s">
        <v>199</v>
      </c>
      <c r="U13" s="1" t="s">
        <v>200</v>
      </c>
      <c r="V13" s="1" t="s">
        <v>201</v>
      </c>
    </row>
    <row r="14" s="1" customFormat="1" spans="1:22">
      <c r="A14" s="3">
        <v>999221148690535</v>
      </c>
      <c r="B14" s="1" t="s">
        <v>186</v>
      </c>
      <c r="C14" s="1" t="s">
        <v>242</v>
      </c>
      <c r="D14" s="1" t="s">
        <v>243</v>
      </c>
      <c r="E14" s="1" t="s">
        <v>116</v>
      </c>
      <c r="F14" s="1" t="s">
        <v>186</v>
      </c>
      <c r="G14" s="1" t="s">
        <v>189</v>
      </c>
      <c r="H14" s="1" t="s">
        <v>190</v>
      </c>
      <c r="I14" s="1" t="s">
        <v>244</v>
      </c>
      <c r="J14" s="1" t="s">
        <v>192</v>
      </c>
      <c r="K14" s="1" t="s">
        <v>244</v>
      </c>
      <c r="L14" s="1" t="s">
        <v>244</v>
      </c>
      <c r="M14" s="1" t="s">
        <v>193</v>
      </c>
      <c r="N14" s="1" t="s">
        <v>193</v>
      </c>
      <c r="O14" s="1" t="s">
        <v>194</v>
      </c>
      <c r="P14" s="1" t="s">
        <v>195</v>
      </c>
      <c r="Q14" s="1" t="s">
        <v>196</v>
      </c>
      <c r="R14" s="1" t="s">
        <v>245</v>
      </c>
      <c r="S14" s="1" t="s">
        <v>198</v>
      </c>
      <c r="T14" s="1" t="s">
        <v>199</v>
      </c>
      <c r="U14" s="1" t="s">
        <v>200</v>
      </c>
      <c r="V14" s="1" t="s">
        <v>201</v>
      </c>
    </row>
    <row r="15" s="1" customFormat="1" spans="1:22">
      <c r="A15" s="3">
        <v>999221148542470</v>
      </c>
      <c r="B15" s="1" t="s">
        <v>186</v>
      </c>
      <c r="C15" s="1" t="s">
        <v>246</v>
      </c>
      <c r="D15" s="1" t="s">
        <v>247</v>
      </c>
      <c r="E15" s="1" t="s">
        <v>112</v>
      </c>
      <c r="F15" s="1" t="s">
        <v>186</v>
      </c>
      <c r="G15" s="1" t="s">
        <v>189</v>
      </c>
      <c r="H15" s="1" t="s">
        <v>190</v>
      </c>
      <c r="I15" s="1" t="s">
        <v>248</v>
      </c>
      <c r="J15" s="1" t="s">
        <v>192</v>
      </c>
      <c r="K15" s="1" t="s">
        <v>248</v>
      </c>
      <c r="L15" s="1" t="s">
        <v>248</v>
      </c>
      <c r="M15" s="1" t="s">
        <v>193</v>
      </c>
      <c r="N15" s="1" t="s">
        <v>193</v>
      </c>
      <c r="O15" s="1" t="s">
        <v>194</v>
      </c>
      <c r="P15" s="1" t="s">
        <v>195</v>
      </c>
      <c r="Q15" s="1" t="s">
        <v>196</v>
      </c>
      <c r="R15" s="1" t="s">
        <v>249</v>
      </c>
      <c r="S15" s="1" t="s">
        <v>198</v>
      </c>
      <c r="T15" s="1" t="s">
        <v>199</v>
      </c>
      <c r="U15" s="1" t="s">
        <v>200</v>
      </c>
      <c r="V15" s="1" t="s">
        <v>201</v>
      </c>
    </row>
    <row r="16" s="1" customFormat="1" spans="1:22">
      <c r="A16" s="3">
        <v>21148528844</v>
      </c>
      <c r="B16" s="1" t="s">
        <v>186</v>
      </c>
      <c r="C16" s="1" t="s">
        <v>250</v>
      </c>
      <c r="D16" s="1" t="s">
        <v>251</v>
      </c>
      <c r="E16" s="1" t="s">
        <v>110</v>
      </c>
      <c r="F16" s="1" t="s">
        <v>186</v>
      </c>
      <c r="G16" s="1" t="s">
        <v>189</v>
      </c>
      <c r="H16" s="1" t="s">
        <v>190</v>
      </c>
      <c r="I16" s="1" t="s">
        <v>252</v>
      </c>
      <c r="J16" s="1" t="s">
        <v>192</v>
      </c>
      <c r="K16" s="1" t="s">
        <v>252</v>
      </c>
      <c r="L16" s="1" t="s">
        <v>252</v>
      </c>
      <c r="M16" s="1" t="s">
        <v>193</v>
      </c>
      <c r="N16" s="1" t="s">
        <v>193</v>
      </c>
      <c r="O16" s="1" t="s">
        <v>194</v>
      </c>
      <c r="P16" s="1" t="s">
        <v>195</v>
      </c>
      <c r="Q16" s="1" t="s">
        <v>196</v>
      </c>
      <c r="R16" s="1" t="s">
        <v>253</v>
      </c>
      <c r="S16" s="1" t="s">
        <v>198</v>
      </c>
      <c r="T16" s="1" t="s">
        <v>199</v>
      </c>
      <c r="U16" s="1" t="s">
        <v>200</v>
      </c>
      <c r="V16" s="1" t="s">
        <v>201</v>
      </c>
    </row>
    <row r="17" s="1" customFormat="1" spans="1:22">
      <c r="A17" s="3">
        <v>999221147933730</v>
      </c>
      <c r="B17" s="1" t="s">
        <v>186</v>
      </c>
      <c r="C17" s="1" t="s">
        <v>254</v>
      </c>
      <c r="D17" s="1" t="s">
        <v>247</v>
      </c>
      <c r="E17" s="1" t="s">
        <v>107</v>
      </c>
      <c r="F17" s="1" t="s">
        <v>186</v>
      </c>
      <c r="G17" s="1" t="s">
        <v>189</v>
      </c>
      <c r="H17" s="1" t="s">
        <v>190</v>
      </c>
      <c r="I17" s="1" t="s">
        <v>255</v>
      </c>
      <c r="J17" s="1" t="s">
        <v>192</v>
      </c>
      <c r="K17" s="1" t="s">
        <v>255</v>
      </c>
      <c r="L17" s="1" t="s">
        <v>255</v>
      </c>
      <c r="M17" s="1" t="s">
        <v>193</v>
      </c>
      <c r="N17" s="1" t="s">
        <v>193</v>
      </c>
      <c r="O17" s="1" t="s">
        <v>194</v>
      </c>
      <c r="P17" s="1" t="s">
        <v>195</v>
      </c>
      <c r="Q17" s="1" t="s">
        <v>196</v>
      </c>
      <c r="R17" s="1" t="s">
        <v>256</v>
      </c>
      <c r="S17" s="1" t="s">
        <v>198</v>
      </c>
      <c r="T17" s="1" t="s">
        <v>199</v>
      </c>
      <c r="U17" s="1" t="s">
        <v>200</v>
      </c>
      <c r="V17" s="1" t="s">
        <v>201</v>
      </c>
    </row>
    <row r="18" s="1" customFormat="1" spans="1:22">
      <c r="A18" s="3">
        <v>21147475454</v>
      </c>
      <c r="B18" s="1" t="s">
        <v>186</v>
      </c>
      <c r="C18" s="1" t="s">
        <v>257</v>
      </c>
      <c r="D18" s="1" t="s">
        <v>258</v>
      </c>
      <c r="E18" s="1" t="s">
        <v>104</v>
      </c>
      <c r="F18" s="1" t="s">
        <v>186</v>
      </c>
      <c r="G18" s="1" t="s">
        <v>189</v>
      </c>
      <c r="H18" s="1" t="s">
        <v>190</v>
      </c>
      <c r="I18" s="1" t="s">
        <v>259</v>
      </c>
      <c r="J18" s="1" t="s">
        <v>192</v>
      </c>
      <c r="K18" s="1" t="s">
        <v>259</v>
      </c>
      <c r="L18" s="1" t="s">
        <v>259</v>
      </c>
      <c r="M18" s="1" t="s">
        <v>193</v>
      </c>
      <c r="N18" s="1" t="s">
        <v>193</v>
      </c>
      <c r="O18" s="1" t="s">
        <v>194</v>
      </c>
      <c r="P18" s="1" t="s">
        <v>195</v>
      </c>
      <c r="Q18" s="1" t="s">
        <v>196</v>
      </c>
      <c r="R18" s="1" t="s">
        <v>260</v>
      </c>
      <c r="S18" s="1" t="s">
        <v>198</v>
      </c>
      <c r="T18" s="1" t="s">
        <v>199</v>
      </c>
      <c r="U18" s="1" t="s">
        <v>200</v>
      </c>
      <c r="V18" s="1" t="s">
        <v>201</v>
      </c>
    </row>
    <row r="19" s="1" customFormat="1" spans="1:22">
      <c r="A19" s="3">
        <v>21147222247</v>
      </c>
      <c r="B19" s="1" t="s">
        <v>186</v>
      </c>
      <c r="C19" s="1" t="s">
        <v>261</v>
      </c>
      <c r="D19" s="1" t="s">
        <v>262</v>
      </c>
      <c r="E19" s="1" t="s">
        <v>100</v>
      </c>
      <c r="F19" s="1" t="s">
        <v>186</v>
      </c>
      <c r="G19" s="1" t="s">
        <v>189</v>
      </c>
      <c r="H19" s="1" t="s">
        <v>190</v>
      </c>
      <c r="I19" s="1" t="s">
        <v>263</v>
      </c>
      <c r="J19" s="1" t="s">
        <v>192</v>
      </c>
      <c r="K19" s="1" t="s">
        <v>263</v>
      </c>
      <c r="L19" s="1" t="s">
        <v>263</v>
      </c>
      <c r="M19" s="1" t="s">
        <v>193</v>
      </c>
      <c r="N19" s="1" t="s">
        <v>193</v>
      </c>
      <c r="O19" s="1" t="s">
        <v>194</v>
      </c>
      <c r="P19" s="1" t="s">
        <v>195</v>
      </c>
      <c r="Q19" s="1" t="s">
        <v>196</v>
      </c>
      <c r="R19" s="1" t="s">
        <v>264</v>
      </c>
      <c r="S19" s="1" t="s">
        <v>198</v>
      </c>
      <c r="T19" s="1" t="s">
        <v>199</v>
      </c>
      <c r="U19" s="1" t="s">
        <v>200</v>
      </c>
      <c r="V19" s="1" t="s">
        <v>201</v>
      </c>
    </row>
    <row r="20" s="1" customFormat="1" spans="1:22">
      <c r="A20" s="3">
        <v>21146787649</v>
      </c>
      <c r="B20" s="1" t="s">
        <v>186</v>
      </c>
      <c r="C20" s="1" t="s">
        <v>265</v>
      </c>
      <c r="D20" s="1" t="s">
        <v>266</v>
      </c>
      <c r="E20" s="1" t="s">
        <v>97</v>
      </c>
      <c r="F20" s="1" t="s">
        <v>186</v>
      </c>
      <c r="G20" s="1" t="s">
        <v>189</v>
      </c>
      <c r="H20" s="1" t="s">
        <v>190</v>
      </c>
      <c r="I20" s="1" t="s">
        <v>267</v>
      </c>
      <c r="J20" s="1" t="s">
        <v>192</v>
      </c>
      <c r="K20" s="1" t="s">
        <v>267</v>
      </c>
      <c r="L20" s="1" t="s">
        <v>267</v>
      </c>
      <c r="M20" s="1" t="s">
        <v>193</v>
      </c>
      <c r="N20" s="1" t="s">
        <v>193</v>
      </c>
      <c r="O20" s="1" t="s">
        <v>194</v>
      </c>
      <c r="P20" s="1" t="s">
        <v>195</v>
      </c>
      <c r="Q20" s="1" t="s">
        <v>196</v>
      </c>
      <c r="R20" s="1" t="s">
        <v>268</v>
      </c>
      <c r="S20" s="1" t="s">
        <v>198</v>
      </c>
      <c r="T20" s="1" t="s">
        <v>199</v>
      </c>
      <c r="U20" s="1" t="s">
        <v>200</v>
      </c>
      <c r="V20" s="1" t="s">
        <v>201</v>
      </c>
    </row>
    <row r="21" s="1" customFormat="1" spans="1:22">
      <c r="A21" s="3">
        <v>21146298042</v>
      </c>
      <c r="B21" s="1" t="s">
        <v>186</v>
      </c>
      <c r="C21" s="1" t="s">
        <v>269</v>
      </c>
      <c r="D21" s="1" t="s">
        <v>270</v>
      </c>
      <c r="E21" s="1" t="s">
        <v>93</v>
      </c>
      <c r="F21" s="1" t="s">
        <v>186</v>
      </c>
      <c r="G21" s="1" t="s">
        <v>189</v>
      </c>
      <c r="H21" s="1" t="s">
        <v>190</v>
      </c>
      <c r="I21" s="1" t="s">
        <v>271</v>
      </c>
      <c r="J21" s="1" t="s">
        <v>192</v>
      </c>
      <c r="K21" s="1" t="s">
        <v>271</v>
      </c>
      <c r="L21" s="1" t="s">
        <v>271</v>
      </c>
      <c r="M21" s="1" t="s">
        <v>193</v>
      </c>
      <c r="N21" s="1" t="s">
        <v>193</v>
      </c>
      <c r="O21" s="1" t="s">
        <v>194</v>
      </c>
      <c r="P21" s="1" t="s">
        <v>195</v>
      </c>
      <c r="Q21" s="1" t="s">
        <v>196</v>
      </c>
      <c r="R21" s="1" t="s">
        <v>272</v>
      </c>
      <c r="S21" s="1" t="s">
        <v>198</v>
      </c>
      <c r="T21" s="1" t="s">
        <v>199</v>
      </c>
      <c r="U21" s="1" t="s">
        <v>200</v>
      </c>
      <c r="V21" s="1" t="s">
        <v>201</v>
      </c>
    </row>
    <row r="22" s="1" customFormat="1" spans="1:22">
      <c r="A22" s="3">
        <v>21146116172</v>
      </c>
      <c r="B22" s="1" t="s">
        <v>186</v>
      </c>
      <c r="C22" s="1" t="s">
        <v>273</v>
      </c>
      <c r="D22" s="1" t="s">
        <v>274</v>
      </c>
      <c r="E22" s="1" t="s">
        <v>89</v>
      </c>
      <c r="F22" s="1" t="s">
        <v>186</v>
      </c>
      <c r="G22" s="1" t="s">
        <v>189</v>
      </c>
      <c r="H22" s="1" t="s">
        <v>190</v>
      </c>
      <c r="I22" s="1" t="s">
        <v>275</v>
      </c>
      <c r="J22" s="1" t="s">
        <v>192</v>
      </c>
      <c r="K22" s="1" t="s">
        <v>275</v>
      </c>
      <c r="L22" s="1" t="s">
        <v>275</v>
      </c>
      <c r="M22" s="1" t="s">
        <v>193</v>
      </c>
      <c r="N22" s="1" t="s">
        <v>193</v>
      </c>
      <c r="O22" s="1" t="s">
        <v>194</v>
      </c>
      <c r="P22" s="1" t="s">
        <v>195</v>
      </c>
      <c r="Q22" s="1" t="s">
        <v>196</v>
      </c>
      <c r="R22" s="1" t="s">
        <v>276</v>
      </c>
      <c r="S22" s="1" t="s">
        <v>198</v>
      </c>
      <c r="T22" s="1" t="s">
        <v>199</v>
      </c>
      <c r="U22" s="1" t="s">
        <v>200</v>
      </c>
      <c r="V22" s="1" t="s">
        <v>201</v>
      </c>
    </row>
    <row r="23" s="1" customFormat="1" spans="1:22">
      <c r="A23" s="3">
        <v>999221146105486</v>
      </c>
      <c r="B23" s="1" t="s">
        <v>186</v>
      </c>
      <c r="C23" s="1" t="s">
        <v>277</v>
      </c>
      <c r="D23" s="1" t="s">
        <v>278</v>
      </c>
      <c r="E23" s="1" t="s">
        <v>85</v>
      </c>
      <c r="F23" s="1" t="s">
        <v>186</v>
      </c>
      <c r="G23" s="1" t="s">
        <v>189</v>
      </c>
      <c r="H23" s="1" t="s">
        <v>190</v>
      </c>
      <c r="I23" s="1" t="s">
        <v>279</v>
      </c>
      <c r="J23" s="1" t="s">
        <v>192</v>
      </c>
      <c r="K23" s="1" t="s">
        <v>279</v>
      </c>
      <c r="L23" s="1" t="s">
        <v>279</v>
      </c>
      <c r="M23" s="1" t="s">
        <v>193</v>
      </c>
      <c r="N23" s="1" t="s">
        <v>193</v>
      </c>
      <c r="O23" s="1" t="s">
        <v>194</v>
      </c>
      <c r="P23" s="1" t="s">
        <v>195</v>
      </c>
      <c r="Q23" s="1" t="s">
        <v>196</v>
      </c>
      <c r="R23" s="1" t="s">
        <v>280</v>
      </c>
      <c r="S23" s="1" t="s">
        <v>198</v>
      </c>
      <c r="T23" s="1" t="s">
        <v>199</v>
      </c>
      <c r="U23" s="1" t="s">
        <v>200</v>
      </c>
      <c r="V23" s="1" t="s">
        <v>201</v>
      </c>
    </row>
    <row r="24" s="1" customFormat="1" spans="1:22">
      <c r="A24" s="3">
        <v>999221146067316</v>
      </c>
      <c r="B24" s="1" t="s">
        <v>186</v>
      </c>
      <c r="C24" s="1" t="s">
        <v>281</v>
      </c>
      <c r="D24" s="1" t="s">
        <v>282</v>
      </c>
      <c r="E24" s="1" t="s">
        <v>82</v>
      </c>
      <c r="F24" s="1" t="s">
        <v>186</v>
      </c>
      <c r="G24" s="1" t="s">
        <v>189</v>
      </c>
      <c r="H24" s="1" t="s">
        <v>190</v>
      </c>
      <c r="I24" s="1" t="s">
        <v>283</v>
      </c>
      <c r="J24" s="1" t="s">
        <v>192</v>
      </c>
      <c r="K24" s="1" t="s">
        <v>283</v>
      </c>
      <c r="L24" s="1" t="s">
        <v>283</v>
      </c>
      <c r="M24" s="1" t="s">
        <v>193</v>
      </c>
      <c r="N24" s="1" t="s">
        <v>193</v>
      </c>
      <c r="O24" s="1" t="s">
        <v>194</v>
      </c>
      <c r="P24" s="1" t="s">
        <v>195</v>
      </c>
      <c r="Q24" s="1" t="s">
        <v>196</v>
      </c>
      <c r="R24" s="1" t="s">
        <v>284</v>
      </c>
      <c r="S24" s="1" t="s">
        <v>198</v>
      </c>
      <c r="T24" s="1" t="s">
        <v>199</v>
      </c>
      <c r="U24" s="1" t="s">
        <v>200</v>
      </c>
      <c r="V24" s="1" t="s">
        <v>201</v>
      </c>
    </row>
    <row r="25" s="1" customFormat="1" spans="1:22">
      <c r="A25" s="3">
        <v>999221145614208</v>
      </c>
      <c r="B25" s="1" t="s">
        <v>186</v>
      </c>
      <c r="C25" s="1" t="s">
        <v>285</v>
      </c>
      <c r="D25" s="1" t="s">
        <v>286</v>
      </c>
      <c r="E25" s="1" t="s">
        <v>72</v>
      </c>
      <c r="F25" s="1" t="s">
        <v>186</v>
      </c>
      <c r="G25" s="1" t="s">
        <v>189</v>
      </c>
      <c r="H25" s="1" t="s">
        <v>190</v>
      </c>
      <c r="I25" s="1" t="s">
        <v>287</v>
      </c>
      <c r="J25" s="1" t="s">
        <v>192</v>
      </c>
      <c r="K25" s="1" t="s">
        <v>287</v>
      </c>
      <c r="L25" s="1" t="s">
        <v>287</v>
      </c>
      <c r="M25" s="1" t="s">
        <v>193</v>
      </c>
      <c r="N25" s="1" t="s">
        <v>193</v>
      </c>
      <c r="O25" s="1" t="s">
        <v>194</v>
      </c>
      <c r="P25" s="1" t="s">
        <v>195</v>
      </c>
      <c r="Q25" s="1" t="s">
        <v>196</v>
      </c>
      <c r="R25" s="1" t="s">
        <v>288</v>
      </c>
      <c r="S25" s="1" t="s">
        <v>198</v>
      </c>
      <c r="T25" s="1" t="s">
        <v>199</v>
      </c>
      <c r="U25" s="1" t="s">
        <v>200</v>
      </c>
      <c r="V25" s="1" t="s">
        <v>201</v>
      </c>
    </row>
    <row r="26" s="1" customFormat="1" spans="1:22">
      <c r="A26" s="3">
        <v>21145522895</v>
      </c>
      <c r="B26" s="1" t="s">
        <v>186</v>
      </c>
      <c r="C26" s="1" t="s">
        <v>289</v>
      </c>
      <c r="D26" s="1" t="s">
        <v>290</v>
      </c>
      <c r="E26" s="1" t="s">
        <v>76</v>
      </c>
      <c r="F26" s="1" t="s">
        <v>186</v>
      </c>
      <c r="G26" s="1" t="s">
        <v>189</v>
      </c>
      <c r="H26" s="1" t="s">
        <v>190</v>
      </c>
      <c r="I26" s="1" t="s">
        <v>204</v>
      </c>
      <c r="J26" s="1" t="s">
        <v>192</v>
      </c>
      <c r="K26" s="1" t="s">
        <v>204</v>
      </c>
      <c r="L26" s="1" t="s">
        <v>204</v>
      </c>
      <c r="M26" s="1" t="s">
        <v>193</v>
      </c>
      <c r="N26" s="1" t="s">
        <v>193</v>
      </c>
      <c r="O26" s="1" t="s">
        <v>194</v>
      </c>
      <c r="P26" s="1" t="s">
        <v>195</v>
      </c>
      <c r="Q26" s="1" t="s">
        <v>196</v>
      </c>
      <c r="R26" s="1" t="s">
        <v>291</v>
      </c>
      <c r="S26" s="1" t="s">
        <v>198</v>
      </c>
      <c r="T26" s="1" t="s">
        <v>199</v>
      </c>
      <c r="U26" s="1" t="s">
        <v>200</v>
      </c>
      <c r="V26" s="1" t="s">
        <v>201</v>
      </c>
    </row>
    <row r="27" s="1" customFormat="1" spans="1:22">
      <c r="A27" s="3">
        <v>999221145397858</v>
      </c>
      <c r="B27" s="1" t="s">
        <v>186</v>
      </c>
      <c r="C27" s="1" t="s">
        <v>292</v>
      </c>
      <c r="D27" s="1" t="s">
        <v>286</v>
      </c>
      <c r="E27" s="1" t="s">
        <v>72</v>
      </c>
      <c r="F27" s="1" t="s">
        <v>186</v>
      </c>
      <c r="G27" s="1" t="s">
        <v>189</v>
      </c>
      <c r="H27" s="1" t="s">
        <v>190</v>
      </c>
      <c r="I27" s="1" t="s">
        <v>194</v>
      </c>
      <c r="J27" s="1" t="s">
        <v>192</v>
      </c>
      <c r="K27" s="1" t="s">
        <v>194</v>
      </c>
      <c r="L27" s="1" t="s">
        <v>194</v>
      </c>
      <c r="M27" s="1" t="s">
        <v>193</v>
      </c>
      <c r="N27" s="1" t="s">
        <v>193</v>
      </c>
      <c r="O27" s="1" t="s">
        <v>194</v>
      </c>
      <c r="P27" s="1" t="s">
        <v>195</v>
      </c>
      <c r="Q27" s="1" t="s">
        <v>196</v>
      </c>
      <c r="R27" s="1" t="s">
        <v>293</v>
      </c>
      <c r="S27" s="1" t="s">
        <v>198</v>
      </c>
      <c r="T27" s="1" t="s">
        <v>199</v>
      </c>
      <c r="U27" s="1" t="s">
        <v>200</v>
      </c>
      <c r="V27" s="1" t="s">
        <v>201</v>
      </c>
    </row>
    <row r="28" s="1" customFormat="1" spans="1:22">
      <c r="A28" s="3">
        <v>21141733663</v>
      </c>
      <c r="B28" s="1" t="s">
        <v>294</v>
      </c>
      <c r="C28" s="1" t="s">
        <v>295</v>
      </c>
      <c r="D28" s="1" t="s">
        <v>296</v>
      </c>
      <c r="E28" s="1" t="s">
        <v>64</v>
      </c>
      <c r="F28" s="1" t="s">
        <v>186</v>
      </c>
      <c r="G28" s="1" t="s">
        <v>189</v>
      </c>
      <c r="H28" s="1" t="s">
        <v>190</v>
      </c>
      <c r="I28" s="1" t="s">
        <v>297</v>
      </c>
      <c r="J28" s="1" t="s">
        <v>192</v>
      </c>
      <c r="K28" s="1" t="s">
        <v>297</v>
      </c>
      <c r="L28" s="1" t="s">
        <v>297</v>
      </c>
      <c r="M28" s="1" t="s">
        <v>193</v>
      </c>
      <c r="N28" s="1" t="s">
        <v>193</v>
      </c>
      <c r="O28" s="1" t="s">
        <v>194</v>
      </c>
      <c r="P28" s="1" t="s">
        <v>195</v>
      </c>
      <c r="Q28" s="1" t="s">
        <v>196</v>
      </c>
      <c r="R28" s="1" t="s">
        <v>298</v>
      </c>
      <c r="S28" s="1" t="s">
        <v>198</v>
      </c>
      <c r="T28" s="1" t="s">
        <v>199</v>
      </c>
      <c r="U28" s="1" t="s">
        <v>200</v>
      </c>
      <c r="V28" s="1" t="s">
        <v>201</v>
      </c>
    </row>
    <row r="29" s="1" customFormat="1" spans="1:22">
      <c r="A29" s="3">
        <v>21140538132</v>
      </c>
      <c r="B29" s="1" t="s">
        <v>294</v>
      </c>
      <c r="C29" s="1" t="s">
        <v>299</v>
      </c>
      <c r="D29" s="1" t="s">
        <v>300</v>
      </c>
      <c r="E29" s="1" t="s">
        <v>60</v>
      </c>
      <c r="F29" s="1" t="s">
        <v>186</v>
      </c>
      <c r="G29" s="1" t="s">
        <v>189</v>
      </c>
      <c r="H29" s="1" t="s">
        <v>190</v>
      </c>
      <c r="I29" s="1" t="s">
        <v>301</v>
      </c>
      <c r="J29" s="1" t="s">
        <v>192</v>
      </c>
      <c r="K29" s="1" t="s">
        <v>301</v>
      </c>
      <c r="L29" s="1" t="s">
        <v>301</v>
      </c>
      <c r="M29" s="1" t="s">
        <v>193</v>
      </c>
      <c r="N29" s="1" t="s">
        <v>193</v>
      </c>
      <c r="O29" s="1" t="s">
        <v>194</v>
      </c>
      <c r="P29" s="1" t="s">
        <v>195</v>
      </c>
      <c r="Q29" s="1" t="s">
        <v>196</v>
      </c>
      <c r="R29" s="1" t="s">
        <v>302</v>
      </c>
      <c r="S29" s="1" t="s">
        <v>198</v>
      </c>
      <c r="T29" s="1" t="s">
        <v>199</v>
      </c>
      <c r="U29" s="1" t="s">
        <v>200</v>
      </c>
      <c r="V29" s="1" t="s">
        <v>201</v>
      </c>
    </row>
    <row r="30" s="1" customFormat="1" spans="1:22">
      <c r="A30" s="3">
        <v>21140449870</v>
      </c>
      <c r="B30" s="1" t="s">
        <v>294</v>
      </c>
      <c r="C30" s="1" t="s">
        <v>303</v>
      </c>
      <c r="D30" s="1" t="s">
        <v>304</v>
      </c>
      <c r="E30" s="1" t="s">
        <v>56</v>
      </c>
      <c r="F30" s="1" t="s">
        <v>186</v>
      </c>
      <c r="G30" s="1" t="s">
        <v>189</v>
      </c>
      <c r="H30" s="1" t="s">
        <v>190</v>
      </c>
      <c r="I30" s="1" t="s">
        <v>255</v>
      </c>
      <c r="J30" s="1" t="s">
        <v>192</v>
      </c>
      <c r="K30" s="1" t="s">
        <v>255</v>
      </c>
      <c r="L30" s="1" t="s">
        <v>255</v>
      </c>
      <c r="M30" s="1" t="s">
        <v>193</v>
      </c>
      <c r="N30" s="1" t="s">
        <v>193</v>
      </c>
      <c r="O30" s="1" t="s">
        <v>194</v>
      </c>
      <c r="P30" s="1" t="s">
        <v>195</v>
      </c>
      <c r="Q30" s="1" t="s">
        <v>196</v>
      </c>
      <c r="R30" s="1" t="s">
        <v>305</v>
      </c>
      <c r="S30" s="1" t="s">
        <v>198</v>
      </c>
      <c r="T30" s="1" t="s">
        <v>199</v>
      </c>
      <c r="U30" s="1" t="s">
        <v>200</v>
      </c>
      <c r="V30" s="1" t="s">
        <v>201</v>
      </c>
    </row>
    <row r="31" s="1" customFormat="1" spans="1:22">
      <c r="A31" s="3">
        <v>999221137679641</v>
      </c>
      <c r="B31" s="1" t="s">
        <v>294</v>
      </c>
      <c r="C31" s="1" t="s">
        <v>306</v>
      </c>
      <c r="D31" s="1" t="s">
        <v>307</v>
      </c>
      <c r="E31" s="1" t="s">
        <v>52</v>
      </c>
      <c r="F31" s="1" t="s">
        <v>294</v>
      </c>
      <c r="G31" s="1" t="s">
        <v>189</v>
      </c>
      <c r="H31" s="1" t="s">
        <v>190</v>
      </c>
      <c r="I31" s="1" t="s">
        <v>308</v>
      </c>
      <c r="J31" s="1" t="s">
        <v>192</v>
      </c>
      <c r="K31" s="1" t="s">
        <v>308</v>
      </c>
      <c r="L31" s="1" t="s">
        <v>308</v>
      </c>
      <c r="M31" s="1" t="s">
        <v>193</v>
      </c>
      <c r="N31" s="1" t="s">
        <v>193</v>
      </c>
      <c r="O31" s="1" t="s">
        <v>194</v>
      </c>
      <c r="P31" s="1" t="s">
        <v>195</v>
      </c>
      <c r="Q31" s="1" t="s">
        <v>196</v>
      </c>
      <c r="R31" s="1" t="s">
        <v>309</v>
      </c>
      <c r="S31" s="1" t="s">
        <v>198</v>
      </c>
      <c r="T31" s="1" t="s">
        <v>199</v>
      </c>
      <c r="U31" s="1" t="s">
        <v>200</v>
      </c>
      <c r="V31" s="1" t="s">
        <v>201</v>
      </c>
    </row>
    <row r="32" s="1" customFormat="1" spans="1:22">
      <c r="A32" s="3">
        <v>999221132955182</v>
      </c>
      <c r="B32" s="1" t="s">
        <v>310</v>
      </c>
      <c r="C32" s="1" t="s">
        <v>311</v>
      </c>
      <c r="D32" s="1" t="s">
        <v>312</v>
      </c>
      <c r="E32" s="1" t="s">
        <v>47</v>
      </c>
      <c r="F32" s="1" t="s">
        <v>186</v>
      </c>
      <c r="G32" s="1" t="s">
        <v>189</v>
      </c>
      <c r="H32" s="1" t="s">
        <v>190</v>
      </c>
      <c r="I32" s="1" t="s">
        <v>313</v>
      </c>
      <c r="J32" s="1" t="s">
        <v>192</v>
      </c>
      <c r="K32" s="1" t="s">
        <v>313</v>
      </c>
      <c r="L32" s="1" t="s">
        <v>313</v>
      </c>
      <c r="M32" s="1" t="s">
        <v>193</v>
      </c>
      <c r="N32" s="1" t="s">
        <v>193</v>
      </c>
      <c r="O32" s="1" t="s">
        <v>194</v>
      </c>
      <c r="P32" s="1" t="s">
        <v>195</v>
      </c>
      <c r="Q32" s="1" t="s">
        <v>196</v>
      </c>
      <c r="R32" s="1" t="s">
        <v>314</v>
      </c>
      <c r="S32" s="1" t="s">
        <v>198</v>
      </c>
      <c r="T32" s="1" t="s">
        <v>199</v>
      </c>
      <c r="U32" s="1" t="s">
        <v>200</v>
      </c>
      <c r="V32" s="1" t="s">
        <v>201</v>
      </c>
    </row>
    <row r="33" s="1" customFormat="1" spans="1:22">
      <c r="A33" s="3">
        <v>999221122376858</v>
      </c>
      <c r="B33" s="1" t="s">
        <v>315</v>
      </c>
      <c r="C33" s="1" t="s">
        <v>316</v>
      </c>
      <c r="D33" s="1" t="s">
        <v>317</v>
      </c>
      <c r="E33" s="1" t="s">
        <v>43</v>
      </c>
      <c r="F33" s="1" t="s">
        <v>310</v>
      </c>
      <c r="G33" s="1" t="s">
        <v>189</v>
      </c>
      <c r="H33" s="1" t="s">
        <v>190</v>
      </c>
      <c r="I33" s="1" t="s">
        <v>318</v>
      </c>
      <c r="J33" s="1" t="s">
        <v>192</v>
      </c>
      <c r="K33" s="1" t="s">
        <v>318</v>
      </c>
      <c r="L33" s="1" t="s">
        <v>318</v>
      </c>
      <c r="M33" s="1" t="s">
        <v>193</v>
      </c>
      <c r="N33" s="1" t="s">
        <v>193</v>
      </c>
      <c r="O33" s="1" t="s">
        <v>194</v>
      </c>
      <c r="P33" s="1" t="s">
        <v>195</v>
      </c>
      <c r="Q33" s="1" t="s">
        <v>196</v>
      </c>
      <c r="R33" s="1" t="s">
        <v>319</v>
      </c>
      <c r="S33" s="1" t="s">
        <v>198</v>
      </c>
      <c r="T33" s="1" t="s">
        <v>199</v>
      </c>
      <c r="U33" s="1" t="s">
        <v>200</v>
      </c>
      <c r="V33" s="1" t="s">
        <v>201</v>
      </c>
    </row>
    <row r="34" s="1" customFormat="1" spans="1:22">
      <c r="A34" s="3">
        <v>999221120413075</v>
      </c>
      <c r="B34" s="1" t="s">
        <v>315</v>
      </c>
      <c r="C34" s="1" t="s">
        <v>320</v>
      </c>
      <c r="D34" s="1" t="s">
        <v>321</v>
      </c>
      <c r="E34" s="1" t="s">
        <v>38</v>
      </c>
      <c r="F34" s="1" t="s">
        <v>294</v>
      </c>
      <c r="G34" s="1" t="s">
        <v>189</v>
      </c>
      <c r="H34" s="1" t="s">
        <v>190</v>
      </c>
      <c r="I34" s="1" t="s">
        <v>322</v>
      </c>
      <c r="J34" s="1" t="s">
        <v>192</v>
      </c>
      <c r="K34" s="1" t="s">
        <v>322</v>
      </c>
      <c r="L34" s="1" t="s">
        <v>322</v>
      </c>
      <c r="M34" s="1" t="s">
        <v>193</v>
      </c>
      <c r="N34" s="1" t="s">
        <v>193</v>
      </c>
      <c r="O34" s="1" t="s">
        <v>194</v>
      </c>
      <c r="P34" s="1" t="s">
        <v>195</v>
      </c>
      <c r="Q34" s="1" t="s">
        <v>196</v>
      </c>
      <c r="R34" s="1" t="s">
        <v>323</v>
      </c>
      <c r="S34" s="1" t="s">
        <v>198</v>
      </c>
      <c r="T34" s="1" t="s">
        <v>199</v>
      </c>
      <c r="U34" s="1" t="s">
        <v>200</v>
      </c>
      <c r="V34" s="1" t="s">
        <v>201</v>
      </c>
    </row>
    <row r="35" s="1" customFormat="1" spans="1:22">
      <c r="A35" s="3">
        <v>999221120302589</v>
      </c>
      <c r="B35" s="1" t="s">
        <v>315</v>
      </c>
      <c r="C35" s="1" t="s">
        <v>324</v>
      </c>
      <c r="D35" s="1" t="s">
        <v>321</v>
      </c>
      <c r="E35" s="1" t="s">
        <v>31</v>
      </c>
      <c r="F35" s="1" t="s">
        <v>294</v>
      </c>
      <c r="G35" s="1" t="s">
        <v>189</v>
      </c>
      <c r="H35" s="1" t="s">
        <v>190</v>
      </c>
      <c r="I35" s="1" t="s">
        <v>325</v>
      </c>
      <c r="J35" s="1" t="s">
        <v>192</v>
      </c>
      <c r="K35" s="1" t="s">
        <v>325</v>
      </c>
      <c r="L35" s="1" t="s">
        <v>325</v>
      </c>
      <c r="M35" s="1" t="s">
        <v>193</v>
      </c>
      <c r="N35" s="1" t="s">
        <v>193</v>
      </c>
      <c r="O35" s="1" t="s">
        <v>194</v>
      </c>
      <c r="P35" s="1" t="s">
        <v>195</v>
      </c>
      <c r="Q35" s="1" t="s">
        <v>196</v>
      </c>
      <c r="R35" s="1" t="s">
        <v>326</v>
      </c>
      <c r="S35" s="1" t="s">
        <v>198</v>
      </c>
      <c r="T35" s="1" t="s">
        <v>199</v>
      </c>
      <c r="U35" s="1" t="s">
        <v>200</v>
      </c>
      <c r="V35" s="1" t="s">
        <v>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2022-09-29T01:37:46Z</dcterms:created>
  <dcterms:modified xsi:type="dcterms:W3CDTF">2022-09-29T01:56:26Z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FAA579899C66485784C72EE463305399</vt:lpwstr>
  </property>
  <property fmtid="{D5CDD505-2E9C-101B-9397-08002B2CF9AE}" pid="3" name="KSOProductBuildVer">
    <vt:lpwstr>2052-11.1.0.12358</vt:lpwstr>
  </property>
</Properties>
</file>