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CAD " sheetId="4" r:id="rId4"/>
    <sheet name="Sheet3" sheetId="5" r:id="rId5"/>
  </sheets>
  <definedNames>
    <definedName name="_xlnm._FilterDatabase" localSheetId="1" hidden="1">对账!$1:$72</definedName>
  </definedNames>
  <calcPr calcId="144525"/>
</workbook>
</file>

<file path=xl/sharedStrings.xml><?xml version="1.0" encoding="utf-8"?>
<sst xmlns="http://schemas.openxmlformats.org/spreadsheetml/2006/main" count="2371" uniqueCount="783">
  <si>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</si>
  <si>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</si>
  <si>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</si>
  <si>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</si>
  <si>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</si>
  <si>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</si>
  <si>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</si>
  <si>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</si>
  <si>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</si>
  <si>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</si>
  <si>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</si>
  <si>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</si>
  <si>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</si>
  <si>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</si>
  <si>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</si>
  <si>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</si>
  <si>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</si>
  <si>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</si>
  <si>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</si>
  <si>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</si>
  <si>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</si>
  <si>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</si>
  <si>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</si>
  <si>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</si>
  <si>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</si>
  <si>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18050521952	</t>
  </si>
  <si>
    <t>Ctrip</t>
  </si>
  <si>
    <t>正常</t>
  </si>
  <si>
    <t>[吉隆坡]吉隆坡皇家朱兰酒店(Royale Chulan Kuala Lumpur)(5280527)</t>
  </si>
  <si>
    <t>一室公寓&lt;双人入住&gt;&lt;双早&gt;</t>
  </si>
  <si>
    <t>CNY</t>
  </si>
  <si>
    <t>Drake/Kevin,Drake/Kevin,Drake/Kevin,Drake/Kevin</t>
  </si>
  <si>
    <t>CA2019220930CNY</t>
  </si>
  <si>
    <t>未提现</t>
  </si>
  <si>
    <t>携程开票</t>
  </si>
  <si>
    <t xml:space="preserve">2576415	</t>
  </si>
  <si>
    <t xml:space="preserve">10010625254 / 55	</t>
  </si>
  <si>
    <t xml:space="preserve">18142316673	</t>
  </si>
  <si>
    <t>[迪沙鲁]安纳塔拉迪沙鲁海岸度假别墅(Anantara Desaru Coast Resort &amp; Villas)(58221042)</t>
  </si>
  <si>
    <t>尊贵房(至少连住2晚及以上)&lt;双人入住&gt;&lt;双早&gt;</t>
  </si>
  <si>
    <t>mondro/irvan</t>
  </si>
  <si>
    <t xml:space="preserve">2594523	</t>
  </si>
  <si>
    <t xml:space="preserve">Party #1634650	</t>
  </si>
  <si>
    <t xml:space="preserve">18230001785	</t>
  </si>
  <si>
    <t>[长滩岛]水晶沙海滩度假酒店(Henann Crystal Sands Resort)(13178583)</t>
  </si>
  <si>
    <t>尊贵房&lt;三人入住&gt;&lt;特价房&gt;&lt;早餐&gt;</t>
  </si>
  <si>
    <t>kim/hanna,kim/hanna,kim/hanna</t>
  </si>
  <si>
    <t xml:space="preserve">2605572	</t>
  </si>
  <si>
    <t xml:space="preserve">HCS309-1357	</t>
  </si>
  <si>
    <t xml:space="preserve">18783928913	</t>
  </si>
  <si>
    <t>[曼谷]曼谷香格里拉大酒店 (SHA Extra Plus)(Shangri-La Bangkok)(3243791)</t>
  </si>
  <si>
    <t>香格里拉楼豪华阳台双床房&lt;双人入住&gt;&lt;双早&gt;</t>
  </si>
  <si>
    <t>Baker/Larry Steven</t>
  </si>
  <si>
    <t xml:space="preserve">2658286	</t>
  </si>
  <si>
    <t xml:space="preserve">11431476	</t>
  </si>
  <si>
    <t xml:space="preserve">18841166309	</t>
  </si>
  <si>
    <t>[普吉岛]Travelodge 普吉城镇酒店(Travelodge Phuket Town)(83852850)</t>
  </si>
  <si>
    <t>高级房(连住3晚及以上)&lt;双人入住&gt;&lt;无早&gt;</t>
  </si>
  <si>
    <t>Lee/Meng Han,Lee/Meng Han</t>
  </si>
  <si>
    <t xml:space="preserve">2663996	</t>
  </si>
  <si>
    <t xml:space="preserve">2879	</t>
  </si>
  <si>
    <t xml:space="preserve">18869889107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</si>
  <si>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</si>
  <si>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</si>
  <si>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ONG/JACYLN LING LING,CHUNG/STANLEY KIAN LIANG</t>
  </si>
  <si>
    <t xml:space="preserve">2667426	</t>
  </si>
  <si>
    <t xml:space="preserve">227449	</t>
  </si>
  <si>
    <t xml:space="preserve">18914567111	</t>
  </si>
  <si>
    <t>[兰卡威]兰卡威大洋湾豪华度假村酒店(Dayang Bay Resort Langkawi)(28528622)</t>
  </si>
  <si>
    <t>海景一室套房&lt;双人入住&gt;&lt;双早&gt;</t>
  </si>
  <si>
    <t>AMIRA/NOR AMIRA BINTI SAMSUDIN,HASIF/MUHAMMAD HASIF BIN ZAINAL</t>
  </si>
  <si>
    <t xml:space="preserve">2675605	</t>
  </si>
  <si>
    <t xml:space="preserve">19121	</t>
  </si>
  <si>
    <t xml:space="preserve">18919092793	</t>
  </si>
  <si>
    <t>[苏梅岛]诺拉布里温泉度假酒店 (SHA Plus+)(Nora Buri Resort &amp; Spa (SHA Plus+))(3668073)</t>
  </si>
  <si>
    <t>海边海景泳池别墅&lt;双人入住&gt;&lt;双早&gt;</t>
  </si>
  <si>
    <t>Safaee naeini/Siamak,Safaee naeini/Siamak</t>
  </si>
  <si>
    <t xml:space="preserve">2678983	</t>
  </si>
  <si>
    <t xml:space="preserve">65687	</t>
  </si>
  <si>
    <t xml:space="preserve">18950607148	</t>
  </si>
  <si>
    <t>[华欣]华欣班贝燕酒店(Baan Bayan - Hua Hin)(5684463)</t>
  </si>
  <si>
    <t>园景房&lt;今日特价 &gt;&lt;双人入住&gt;&lt;双早&gt;</t>
  </si>
  <si>
    <t>Batcheler/Duane</t>
  </si>
  <si>
    <t xml:space="preserve">2687497	</t>
  </si>
  <si>
    <t xml:space="preserve">8847	</t>
  </si>
  <si>
    <t xml:space="preserve">18953859185	</t>
  </si>
  <si>
    <t>[苏梅岛]苏梅岛悦榕庄酒店 (SHA Plus+)(Banyan Tree Samui (SHA Plus+))(2955639)</t>
  </si>
  <si>
    <t>豪华泳池别墅&lt;双人入住&gt;&lt;双早&gt;</t>
  </si>
  <si>
    <t>MINJI/KIM,GYEONGHUN/KIM</t>
  </si>
  <si>
    <t xml:space="preserve">2689080	</t>
  </si>
  <si>
    <t xml:space="preserve">3581936	</t>
  </si>
  <si>
    <t xml:space="preserve">18955132667	</t>
  </si>
  <si>
    <t>[曼谷]Cross氛围曼谷素坤逸酒店(Cross Vibe Bangkok Sukhumvit)(6544255)</t>
  </si>
  <si>
    <t>标准房(连住3晚及以上)&lt;双人入住&gt;&lt;双早&gt;</t>
  </si>
  <si>
    <t>FUNG/KIN LUN</t>
  </si>
  <si>
    <t xml:space="preserve">2689718	</t>
  </si>
  <si>
    <t xml:space="preserve">106047	</t>
  </si>
  <si>
    <t xml:space="preserve">21010198021	</t>
  </si>
  <si>
    <t>[象岛]象岛圣思雅林木度假酒店(Santhiya Tree Koh Chang Resort)(6266736)</t>
  </si>
  <si>
    <t>水景泳池套房&lt;特惠专享&gt;&lt;双人入住&gt;&lt;双早&gt;</t>
  </si>
  <si>
    <t>HAN/AR YOUNG,HAN/AR YOUNG</t>
  </si>
  <si>
    <t xml:space="preserve">2691957	</t>
  </si>
  <si>
    <t xml:space="preserve">acknowledged	</t>
  </si>
  <si>
    <t xml:space="preserve">21017909204	</t>
  </si>
  <si>
    <t>甄选家庭公寓(至少连住2晚及以上)&lt;今日特价 &gt;&lt;双人入住&gt;&lt;适用于除泰国的亚洲客人&gt;&lt;双早&gt;</t>
  </si>
  <si>
    <t>Leong/Kee Yee</t>
  </si>
  <si>
    <t xml:space="preserve">2692866	</t>
  </si>
  <si>
    <t xml:space="preserve">	</t>
  </si>
  <si>
    <t>取消</t>
  </si>
  <si>
    <t xml:space="preserve">21032540798	</t>
  </si>
  <si>
    <t>[莫龙]莫龙卡玛彦海滩酒店(Camayan Beach Resort Hotel)(96337794)</t>
  </si>
  <si>
    <t>豪华房&lt;特价大促销&gt;&lt;三人入住&gt;&lt;早餐&gt;</t>
  </si>
  <si>
    <t>Neil/Burnham,Neil/Burnham</t>
  </si>
  <si>
    <t xml:space="preserve">2695141	</t>
  </si>
  <si>
    <t xml:space="preserve">161756	</t>
  </si>
  <si>
    <t xml:space="preserve">21039889197	</t>
  </si>
  <si>
    <t>[曼谷]曼谷素坤逸十一酒店 (SHA Extra Plus)(Eleven Hotel Bangkok Sukhumvit 11 (SHA Extra Plus))(96059687)</t>
  </si>
  <si>
    <t>豪华特大床房&lt;双人入住&gt;&lt;无早&gt;</t>
  </si>
  <si>
    <t>TAN/CHOON BOON</t>
  </si>
  <si>
    <t xml:space="preserve">2696615	</t>
  </si>
  <si>
    <t xml:space="preserve">27084	</t>
  </si>
  <si>
    <t xml:space="preserve">21040366877	</t>
  </si>
  <si>
    <t>[曼谷]素坤逸2巷贝斯特韦斯特舒雅优质酒店 (SHA Plus+)(SureStay Plus Hotel by Best Western Sukhumvit 2)(28681186)</t>
  </si>
  <si>
    <t>高级特大床房&lt;单人入住&gt;&lt;不适用泰国客人&gt;&lt;单早&gt;</t>
  </si>
  <si>
    <t>JANG/JOWOONG</t>
  </si>
  <si>
    <t xml:space="preserve">2696735	</t>
  </si>
  <si>
    <t xml:space="preserve">BK039100/3	</t>
  </si>
  <si>
    <t xml:space="preserve">21046250707	</t>
  </si>
  <si>
    <t>[曼谷]曼谷京华大酒店 (SHA Plus+)(Hotel Royal Bangkok@Chinatown)(17263358)</t>
  </si>
  <si>
    <t>高级房(无窗)(连住3晚及以上)&lt;双人入住&gt;&lt;无早&gt;</t>
  </si>
  <si>
    <t>XIA/QING,HU/CHUANBIN,LIAO/CHENGBIAO</t>
  </si>
  <si>
    <t xml:space="preserve">2697944	</t>
  </si>
  <si>
    <t xml:space="preserve">309114	</t>
  </si>
  <si>
    <t xml:space="preserve">21061424296	</t>
  </si>
  <si>
    <t>[梳邦再也]双威金字塔酒店(Sunway Pyramid Hotel)(17055173)</t>
  </si>
  <si>
    <t>豪华房(连住3晚及以上)&lt;双人入住&gt;&lt;双早&gt;</t>
  </si>
  <si>
    <t>ZHANG/GUANPING</t>
  </si>
  <si>
    <t xml:space="preserve">2698060	</t>
  </si>
  <si>
    <t xml:space="preserve">213354627	</t>
  </si>
  <si>
    <t xml:space="preserve">21085799134	</t>
  </si>
  <si>
    <t>香格里拉楼豪华特大床房&lt;双人入住&gt;&lt;双早&gt;</t>
  </si>
  <si>
    <t>Usher/Nicholas Andrew David ,Thammanant/Jutherat</t>
  </si>
  <si>
    <t xml:space="preserve">2699423	</t>
  </si>
  <si>
    <t xml:space="preserve">11442683	</t>
  </si>
  <si>
    <t xml:space="preserve">21087403593	</t>
  </si>
  <si>
    <t>[乔治市]槟城长荣桂冠酒店 (槟城对抗新冠肺炎认证)(Evergreen Laurel Hotel Penang (PenangFightCovid-19 Certified))(28528115)</t>
  </si>
  <si>
    <t>城景高级双人床房(至少连住2晚及以上)&lt;双人入住&gt;&lt;双早&gt;</t>
  </si>
  <si>
    <t>YANG/Yang,Li/Shuai</t>
  </si>
  <si>
    <t xml:space="preserve">2699543	</t>
  </si>
  <si>
    <t xml:space="preserve">22092064917	</t>
  </si>
  <si>
    <t xml:space="preserve">21088112103	</t>
  </si>
  <si>
    <t>[曼谷]曼谷素坤逸11号巷美居酒店(Mercure Bangkok Sukhumvit 11)(17527600)</t>
  </si>
  <si>
    <t>豪华特大床房&lt;双人入住&gt;&lt;不适用于泰国和韩国市场&gt;&lt;双早&gt;</t>
  </si>
  <si>
    <t>CHAN/SIU WING</t>
  </si>
  <si>
    <t xml:space="preserve">2699599	</t>
  </si>
  <si>
    <t xml:space="preserve">281644	</t>
  </si>
  <si>
    <t xml:space="preserve">21102802826	</t>
  </si>
  <si>
    <t>[曼谷]曼谷索菲特特色酒店(SO/ Bangkok)(1549427)</t>
  </si>
  <si>
    <t>温馨特大床房(至少连住2晚及以上)&lt;今日特价 &gt;&lt;双人入住&gt;&lt;不适用泰国客人&gt;&lt;无早&gt;</t>
  </si>
  <si>
    <t>LEE/SERYEONG</t>
  </si>
  <si>
    <t xml:space="preserve">2700814	</t>
  </si>
  <si>
    <t xml:space="preserve">878772	</t>
  </si>
  <si>
    <t xml:space="preserve">21103270488	</t>
  </si>
  <si>
    <t>[哥打京那巴鲁]哥打京那巴鲁元明大酒店(Ming Garden Hotel &amp; Residences Kota Kinabalu)(5281385)</t>
  </si>
  <si>
    <t>高级房&lt;双人入住&gt;&lt;双早&gt;</t>
  </si>
  <si>
    <t>Dato amir/DATO HJ AMIR HASSAN</t>
  </si>
  <si>
    <t xml:space="preserve">2700857	</t>
  </si>
  <si>
    <t xml:space="preserve">8554880	</t>
  </si>
  <si>
    <t xml:space="preserve">21109175440	</t>
  </si>
  <si>
    <t>[曼谷]曼谷秋素坤逸酒店 (SHA Plus+)(Qiu Hotel Sukhumvit (SHA Plus+))(28597378)</t>
  </si>
  <si>
    <t>豪华房(无窗)&lt;特价大促销&gt;&lt;双人入住&gt;&lt;无早&gt;</t>
  </si>
  <si>
    <t>Reeves/Alan David</t>
  </si>
  <si>
    <t xml:space="preserve">2701753	</t>
  </si>
  <si>
    <t xml:space="preserve">76724	</t>
  </si>
  <si>
    <t xml:space="preserve">21110767973	</t>
  </si>
  <si>
    <t>[合艾]合艾盛泰乐酒店(SHA Extra Plus)(Centara Hotel Hat Yai(SHA Extra Plus))(5535789)</t>
  </si>
  <si>
    <t>豪华特大床房&lt;今日特价 &gt;&lt;双人入住&gt;&lt;适用于除泰国的亚洲客人&gt;&lt;双早&gt;</t>
  </si>
  <si>
    <t>HOE/KOK LEONG</t>
  </si>
  <si>
    <t xml:space="preserve">2701946	</t>
  </si>
  <si>
    <t xml:space="preserve">214016044	</t>
  </si>
  <si>
    <t xml:space="preserve">21113654044	</t>
  </si>
  <si>
    <t>[曼谷]曼谷班达拉套房酒店(Bandara Suites Silom, Bangkok)(90808448)</t>
  </si>
  <si>
    <t>两卧室套房&lt;特惠专享&gt;&lt;四人入住&gt;&lt;早餐&gt;</t>
  </si>
  <si>
    <t>he/chunxia,chen/shuangshuang,zhang/meirong</t>
  </si>
  <si>
    <t xml:space="preserve">2702366	</t>
  </si>
  <si>
    <t xml:space="preserve">186602	</t>
  </si>
  <si>
    <t xml:space="preserve">21114276748	</t>
  </si>
  <si>
    <t>[普吉岛]巴姆哥度假村 (SHA Certified)(Pamookkoo Resort (SHA Certified))(88514381)</t>
  </si>
  <si>
    <t>豪华房(连住3晚及以上)&lt;特惠专享&gt;&lt;双人入住&gt;&lt;双早&gt;</t>
  </si>
  <si>
    <t>LAU/CHI WAI BENNY</t>
  </si>
  <si>
    <t xml:space="preserve">2702448	</t>
  </si>
  <si>
    <t xml:space="preserve">21118220221	</t>
  </si>
  <si>
    <t>Pyae/Shin Min,Phyu Thant/Kyaw Phyu</t>
  </si>
  <si>
    <t xml:space="preserve">2703155	</t>
  </si>
  <si>
    <t xml:space="preserve">309592	</t>
  </si>
  <si>
    <t xml:space="preserve">21121773939	</t>
  </si>
  <si>
    <t>[新山]士乃宴宾雅酒店(Impiana Hotel Senai)(28566880)</t>
  </si>
  <si>
    <t>豪华双床房&lt;特惠&gt;&lt;双人入住&gt;&lt;双早&gt;</t>
  </si>
  <si>
    <t>Knights Sdn Bhd/Promega</t>
  </si>
  <si>
    <t xml:space="preserve">2703658	</t>
  </si>
  <si>
    <t xml:space="preserve">129365	</t>
  </si>
  <si>
    <t xml:space="preserve">21122107224	</t>
  </si>
  <si>
    <t>[芽庄]芽庄洲际酒店(InterContinental Nha Trang, an IHG Hotel)(4398930)</t>
  </si>
  <si>
    <t>海景经典特大床房&lt;双人入住&gt;&lt;双早&gt;</t>
  </si>
  <si>
    <t>Nguyen/Xuan Tu</t>
  </si>
  <si>
    <t xml:space="preserve">2703704	</t>
  </si>
  <si>
    <t xml:space="preserve">579371	</t>
  </si>
  <si>
    <t xml:space="preserve">21122915188	</t>
  </si>
  <si>
    <t>[迪拜]迪拜温德姆爵怡酒店(TRYP by Wyndham Dubai)(98321326)</t>
  </si>
  <si>
    <t>TRYP房&lt;双人入住&gt;&lt;预付&gt;&lt;双早&gt;</t>
  </si>
  <si>
    <t>Darwish/Adel,Saad/Mohamed</t>
  </si>
  <si>
    <t xml:space="preserve">2703830	</t>
  </si>
  <si>
    <t xml:space="preserve">21122897136	</t>
  </si>
  <si>
    <t>HASAN/NURAININA AKMAL</t>
  </si>
  <si>
    <t xml:space="preserve">2703845	</t>
  </si>
  <si>
    <t xml:space="preserve">230151	</t>
  </si>
  <si>
    <t xml:space="preserve">21125789455	</t>
  </si>
  <si>
    <t>家庭房&lt;特惠专享&gt;&lt;三人入住&gt;&lt;早餐&gt;</t>
  </si>
  <si>
    <t>B/Liav,B/Liav</t>
  </si>
  <si>
    <t xml:space="preserve">21127120501	</t>
  </si>
  <si>
    <t>[曼谷]曼谷素坤逸55号通罗中心点大酒店 (SHA Plus+)(Grande Centre Point Sukhumvit 55 Bangkok (SHA Plus+))(8173962)</t>
  </si>
  <si>
    <t>特色豪华房&lt;双人入住&gt;&lt;双早&gt;</t>
  </si>
  <si>
    <t>KIM/KYEONGBAEK,CHOI/HANEUNG</t>
  </si>
  <si>
    <t xml:space="preserve">2704559	</t>
  </si>
  <si>
    <t xml:space="preserve">238729	</t>
  </si>
  <si>
    <t xml:space="preserve">21128933775	</t>
  </si>
  <si>
    <t>Soe/Han Thar</t>
  </si>
  <si>
    <t xml:space="preserve">2704873	</t>
  </si>
  <si>
    <t xml:space="preserve">309805	</t>
  </si>
  <si>
    <t xml:space="preserve">21129341587	</t>
  </si>
  <si>
    <t>[甲米]奥南菲奥雷度假村(Aonang Fiore Resort)(5494971)</t>
  </si>
  <si>
    <t>别墅(带按摩浴缸)&lt;双人入住&gt;&lt;双早&gt;</t>
  </si>
  <si>
    <t>HO/YIU KWONG</t>
  </si>
  <si>
    <t xml:space="preserve">2704952	</t>
  </si>
  <si>
    <t xml:space="preserve">39347	</t>
  </si>
  <si>
    <t xml:space="preserve">21131528357	</t>
  </si>
  <si>
    <t>[曼谷]索菲特曼谷素坤逸酒店(Sofitel Bangkok Sukhumvit)(4119444)</t>
  </si>
  <si>
    <t>俱乐部米列西姆奢华特大床房&lt;双人入住&gt;&lt;不适用于泰国和韩国市场&gt;&lt;双早&gt;</t>
  </si>
  <si>
    <t>KAWANO/TAKAYUKI</t>
  </si>
  <si>
    <t xml:space="preserve">2705392	</t>
  </si>
  <si>
    <t xml:space="preserve">928929	</t>
  </si>
  <si>
    <t xml:space="preserve">21133991764	</t>
  </si>
  <si>
    <t>[曼谷]盛泰澜曼谷拉普崂中央广场酒店 (SHA Plus+)(Centara Grand at Central Plaza Ladprao Bangkok)(4955368)</t>
  </si>
  <si>
    <t>Jing/Huofu,Lee/Toh hung</t>
  </si>
  <si>
    <t xml:space="preserve">2705743	</t>
  </si>
  <si>
    <t xml:space="preserve">214673314	</t>
  </si>
  <si>
    <t xml:space="preserve">21135016817	</t>
  </si>
  <si>
    <t>DU/WEI</t>
  </si>
  <si>
    <t xml:space="preserve">2705919	</t>
  </si>
  <si>
    <t xml:space="preserve">186930	</t>
  </si>
  <si>
    <t xml:space="preserve">21135282433	</t>
  </si>
  <si>
    <t>[曼谷]曼谷万怡酒店(Courtyard by Marriott Bangkok)(5211729)</t>
  </si>
  <si>
    <t>翻新豪华双床房(至少连住2晚及以上)&lt;双人入住&gt;&lt;双早&gt;</t>
  </si>
  <si>
    <t>CHOWCHAN/CHEUK WA</t>
  </si>
  <si>
    <t xml:space="preserve">2705953	</t>
  </si>
  <si>
    <t xml:space="preserve">93560645	</t>
  </si>
  <si>
    <t xml:space="preserve">21136272881	</t>
  </si>
  <si>
    <t>[哥打巴鲁]大宏酒店(Grand Riverview Hotel)(5072888)</t>
  </si>
  <si>
    <t>尊贵房&lt;双人入住&gt;&lt;双早&gt;</t>
  </si>
  <si>
    <t>Syaida/Nurul,Syaida/Nurul</t>
  </si>
  <si>
    <t xml:space="preserve">2706164	</t>
  </si>
  <si>
    <t xml:space="preserve">237842	</t>
  </si>
  <si>
    <t xml:space="preserve">21138473267	</t>
  </si>
  <si>
    <t>LEUNG/KWONG KI,YUEN/SEK FONG</t>
  </si>
  <si>
    <t xml:space="preserve">2706725	</t>
  </si>
  <si>
    <t xml:space="preserve">93488608	</t>
  </si>
  <si>
    <t xml:space="preserve">21138649678	</t>
  </si>
  <si>
    <t>[曼谷]曼谷苏阁索酒店 (SHA Plus+)(The Sukosol Hotel Bangkok (SHA Plus+))(3627909)</t>
  </si>
  <si>
    <t>尊贵房&lt;双人入住&gt;&lt;不适用泰国客人&gt;&lt;双早&gt;</t>
  </si>
  <si>
    <t>Chong/Delbert</t>
  </si>
  <si>
    <t xml:space="preserve">2706773	</t>
  </si>
  <si>
    <t xml:space="preserve">2547033	</t>
  </si>
  <si>
    <t xml:space="preserve">21139915167	</t>
  </si>
  <si>
    <t>[曼谷]优本纳沙通(Urbana Sathorn, Bangkok)(5025085)</t>
  </si>
  <si>
    <t>一卧室豪华房(至少提前1天预订)&lt;双人入住&gt;&lt;双早&gt;</t>
  </si>
  <si>
    <t>ISLAM/MOHAMMAD AMIRUL</t>
  </si>
  <si>
    <t xml:space="preserve">2707038	</t>
  </si>
  <si>
    <t xml:space="preserve">9504635242836	</t>
  </si>
  <si>
    <t xml:space="preserve">21140294190	</t>
  </si>
  <si>
    <t>[曼谷]素坤逸11号拉珀蒂特萨利酒店(La Petite Salil Sukhumvit 11)(28597395)</t>
  </si>
  <si>
    <t>高级双人床房&lt;双人入住&gt;&lt;无早&gt;</t>
  </si>
  <si>
    <t>ichikawa/ryo</t>
  </si>
  <si>
    <t xml:space="preserve">2707113	</t>
  </si>
  <si>
    <t xml:space="preserve">91717	</t>
  </si>
  <si>
    <t xml:space="preserve">21142130502	</t>
  </si>
  <si>
    <t>豪华俱乐部特大床房&lt;今日特价 &gt;&lt;双人入住&gt;&lt;适用于除泰国的亚洲客人&gt;&lt;双早&gt;</t>
  </si>
  <si>
    <t>CHEN/JIAJIA</t>
  </si>
  <si>
    <t xml:space="preserve">2707521	</t>
  </si>
  <si>
    <t xml:space="preserve">214934923	</t>
  </si>
  <si>
    <t xml:space="preserve">21142655308	</t>
  </si>
  <si>
    <t>豪华双床房&lt;今日特价 &gt;&lt;双人入住&gt;&lt;适用于除泰国的亚洲客人&gt;&lt;双早&gt;</t>
  </si>
  <si>
    <t>mohd hashim/datin siti ajar</t>
  </si>
  <si>
    <t xml:space="preserve">2707599	</t>
  </si>
  <si>
    <t xml:space="preserve">214938612	</t>
  </si>
  <si>
    <t xml:space="preserve">21143013855	</t>
  </si>
  <si>
    <t>[邦帕利]盖特43机场酒店 (SHA Plus+)(Gate43 Airport Hotel (SHA Plus+))(95453304)</t>
  </si>
  <si>
    <t>湖景豪华双床房&lt;双人入住&gt;&lt;无早&gt;</t>
  </si>
  <si>
    <t>morales/rowena,morales/rowena</t>
  </si>
  <si>
    <t xml:space="preserve">2707651	</t>
  </si>
  <si>
    <t xml:space="preserve">acknowledge	</t>
  </si>
  <si>
    <t xml:space="preserve">21143859818	</t>
  </si>
  <si>
    <t>REDZUAN/SYAZWAN</t>
  </si>
  <si>
    <t xml:space="preserve">2707804	</t>
  </si>
  <si>
    <t xml:space="preserve">237869	</t>
  </si>
  <si>
    <t xml:space="preserve">21144866622	</t>
  </si>
  <si>
    <t>[甲米]甲米奥南都喜酒店(SHA Extra Plus)(Dusitd2 Ao Nang, Krabi(SHA Extra Plus))(27689492)</t>
  </si>
  <si>
    <t>迪莱特大床房(带阳台)&lt;双人入住&gt;&lt;双早&gt;</t>
  </si>
  <si>
    <t>Liyakasa/Bordin,Liyakasa/Bordin</t>
  </si>
  <si>
    <t xml:space="preserve">2708047	</t>
  </si>
  <si>
    <t xml:space="preserve">21143770515	</t>
  </si>
  <si>
    <t>高级双床房(至少连住2晚及以上)&lt;今日特价 &gt;&lt;双人入住&gt;&lt;适用于除泰国的亚洲客人&gt;&lt;双早&gt;</t>
  </si>
  <si>
    <t>EMA/RAHIMAH BINTI RAMLI</t>
  </si>
  <si>
    <t xml:space="preserve">2707809	</t>
  </si>
  <si>
    <t xml:space="preserve">230410	</t>
  </si>
  <si>
    <t xml:space="preserve">21145750534	</t>
  </si>
  <si>
    <t>[曼谷]曼谷铂尔曼G酒店 （SHA Extra Plus）(Pullman Bangkok Hotel G（SHA Extra Plus）)(2497067)</t>
  </si>
  <si>
    <t>G豪华房(至少连住2晚及以上)&lt;双人入住&gt;&lt;双早&gt;</t>
  </si>
  <si>
    <t>FOFANA/YAYA HABIB</t>
  </si>
  <si>
    <t xml:space="preserve">2708193	</t>
  </si>
  <si>
    <t xml:space="preserve">913715	</t>
  </si>
  <si>
    <t xml:space="preserve">21147924043	</t>
  </si>
  <si>
    <t>高级双床房&lt;双人入住&gt;&lt;不适用泰国客人&gt;&lt;无早&gt;</t>
  </si>
  <si>
    <t>SUNG/JAEWON,SONG/KANGEUN</t>
  </si>
  <si>
    <t xml:space="preserve">2708582	</t>
  </si>
  <si>
    <t xml:space="preserve">BK039468	</t>
  </si>
  <si>
    <t xml:space="preserve">21148345631	</t>
  </si>
  <si>
    <t>[曼谷]曼谷拉差达瑞士酒店 (SHA Extra Plus)(Swissotel Bangkok Ratchada (SHA Extra Plus))(6003314)</t>
  </si>
  <si>
    <t>瑞士尊贵房&lt;双人入住&gt;&lt;不适用中宾和越南客人&gt;&lt;双早&gt;</t>
  </si>
  <si>
    <t>TAN /TING KOON ANDREW ,Geoff/Kee Jin Leong</t>
  </si>
  <si>
    <t xml:space="preserve">2708679	</t>
  </si>
  <si>
    <t xml:space="preserve">2063521	</t>
  </si>
  <si>
    <t xml:space="preserve">21149124939	</t>
  </si>
  <si>
    <t>高级房&lt;三人入住&gt;&lt;早餐&gt;</t>
  </si>
  <si>
    <t>Kaimin/Noor Ain,Kaimin/Syahiatun ,Kaimin/Mohd Nur Iman Shafiy</t>
  </si>
  <si>
    <t xml:space="preserve">2708869	</t>
  </si>
  <si>
    <t xml:space="preserve">8556339	</t>
  </si>
  <si>
    <t xml:space="preserve">21150215603	</t>
  </si>
  <si>
    <t>[清迈]清迈阿莫拉塔佩酒店(SHA Plus+)(Amora Thapae Hotel Chiang Mai(SHA Plus+))(6207013)</t>
  </si>
  <si>
    <t>至尊高级房&lt;特惠专享&gt;&lt;双人入住&gt;&lt;双早&gt;</t>
  </si>
  <si>
    <t>Bar/Toni</t>
  </si>
  <si>
    <t xml:space="preserve">2709043	</t>
  </si>
  <si>
    <t xml:space="preserve">371338	</t>
  </si>
  <si>
    <t xml:space="preserve">21150326775	</t>
  </si>
  <si>
    <t>ZHANG/SUXIA</t>
  </si>
  <si>
    <t xml:space="preserve">2709068	</t>
  </si>
  <si>
    <t xml:space="preserve">215153910	</t>
  </si>
  <si>
    <t xml:space="preserve">21150412175	</t>
  </si>
  <si>
    <t>Leong/Joel</t>
  </si>
  <si>
    <t xml:space="preserve">2709075	</t>
  </si>
  <si>
    <t xml:space="preserve">21180427742	</t>
  </si>
  <si>
    <t>[伊洛伊洛]苏里酒店(Zuri Hotel)(95055349)</t>
  </si>
  <si>
    <t>豪华房&lt;今日特价 &gt;&lt;双人入住&gt;&lt;双早&gt;</t>
  </si>
  <si>
    <t>Dotillos/Noelle,Dotillos/Noelle</t>
  </si>
  <si>
    <t xml:space="preserve">21180804542	</t>
  </si>
  <si>
    <t xml:space="preserve">2709481	</t>
  </si>
  <si>
    <t xml:space="preserve">Acknowledged	</t>
  </si>
  <si>
    <t xml:space="preserve">21180820660	</t>
  </si>
  <si>
    <t>[普吉岛]普吉岛巴东海滩天空景观度假村 (SHA Extra Plus)(Skyview Resort Phuket Patong Beach (SHA Extra Plus))(98485609)</t>
  </si>
  <si>
    <t>芭东日落房&lt;双人入住&gt;&lt;双早&gt;</t>
  </si>
  <si>
    <t>Deol/Satwant</t>
  </si>
  <si>
    <t xml:space="preserve">2709496	</t>
  </si>
  <si>
    <t xml:space="preserve">600681508	</t>
  </si>
  <si>
    <t xml:space="preserve">21185355986	</t>
  </si>
  <si>
    <t>一卧室套房&lt;特惠专享&gt;&lt;双人入住&gt;&lt;双早&gt;</t>
  </si>
  <si>
    <t>ZHANG/JINRUI</t>
  </si>
  <si>
    <t xml:space="preserve">2709845	</t>
  </si>
  <si>
    <t xml:space="preserve">187133	</t>
  </si>
  <si>
    <t xml:space="preserve">21185455557	</t>
  </si>
  <si>
    <t xml:space="preserve">2709851	</t>
  </si>
  <si>
    <t xml:space="preserve">187134	</t>
  </si>
  <si>
    <t xml:space="preserve">21186583036	</t>
  </si>
  <si>
    <t>[帕赛市]马尼拉101酒店（多用途酒店）(Hotel 101 Manila (Multiple Use Hotel))(28525147)</t>
  </si>
  <si>
    <t>欢乐房&lt;今日特价 &gt;&lt;双人入住&gt;&lt;无早&gt;</t>
  </si>
  <si>
    <t>ZHAO/JIE</t>
  </si>
  <si>
    <t xml:space="preserve">2709905	</t>
  </si>
  <si>
    <t xml:space="preserve">22058302	</t>
  </si>
  <si>
    <t xml:space="preserve">21188394267	</t>
  </si>
  <si>
    <t>豪华双床房&lt;双人入住&gt;&lt;不适用于泰国和韩国市场&gt;&lt;双早&gt;</t>
  </si>
  <si>
    <t>zhu/cheng</t>
  </si>
  <si>
    <t xml:space="preserve">2709977	</t>
  </si>
  <si>
    <t xml:space="preserve">564412	</t>
  </si>
  <si>
    <t xml:space="preserve">21188702093	</t>
  </si>
  <si>
    <t>[迪拜]迪拜派拉蒙酒店(Paramount Hotel Dubai)(98066024)</t>
  </si>
  <si>
    <t>市区景场景房&lt;双人入住&gt;&lt;双早&gt;</t>
  </si>
  <si>
    <t>WANG/YANAN</t>
  </si>
  <si>
    <t xml:space="preserve">2709988	</t>
  </si>
  <si>
    <t xml:space="preserve">6025562	</t>
  </si>
  <si>
    <t xml:space="preserve">21189746182	</t>
  </si>
  <si>
    <t>尊贵特大床房&lt;双人入住&gt;&lt;不适用泰国客人&gt;&lt;双早&gt;</t>
  </si>
  <si>
    <t>GUO/JIN YAN</t>
  </si>
  <si>
    <t xml:space="preserve">2710043	</t>
  </si>
  <si>
    <t xml:space="preserve">2547752	</t>
  </si>
  <si>
    <t xml:space="preserve">21189460365	</t>
  </si>
  <si>
    <t>[吉隆坡]铂尔曼吉隆坡城市中心大酒店(Pullman Kuala Lumpur City Centre Hotel &amp; Residences)(5073220)</t>
  </si>
  <si>
    <t>尊享豪华特大床房&lt;双人入住&gt;&lt;双早&gt;</t>
  </si>
  <si>
    <t>Razali/Irsharudin</t>
  </si>
  <si>
    <t xml:space="preserve">2710023	</t>
  </si>
  <si>
    <t xml:space="preserve">870157	</t>
  </si>
  <si>
    <t xml:space="preserve">21190501548	</t>
  </si>
  <si>
    <t>[塞贝维]赛城缓冲箱胶囊旅馆(Dash Box Hotel Cyberjaya)(98328282)</t>
  </si>
  <si>
    <t>池景特大床一室房&lt;双人入住&gt;&lt;预付&gt;&lt;双早&gt;</t>
  </si>
  <si>
    <t>Abd Sani/Norfarhanah</t>
  </si>
  <si>
    <t xml:space="preserve">2710101	</t>
  </si>
  <si>
    <t xml:space="preserve">RZ-2018376785	</t>
  </si>
  <si>
    <t>，</t>
  </si>
  <si>
    <t>A220930101722481</t>
  </si>
  <si>
    <t>A220930101822481</t>
  </si>
  <si>
    <t>CNY / HKD 当前参考汇率: 1.104089601</t>
  </si>
  <si>
    <t>总计：79786.13 CNY/
88091.04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</si>
  <si>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</si>
  <si>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</si>
  <si>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</si>
  <si>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</si>
  <si>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</si>
  <si>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</si>
  <si>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</si>
  <si>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</si>
  <si>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</si>
  <si>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</si>
  <si>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</si>
  <si>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</si>
  <si>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</si>
  <si>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</si>
  <si>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</si>
  <si>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</si>
  <si>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</si>
  <si>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</si>
  <si>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</si>
  <si>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2022-09-26</t>
  </si>
  <si>
    <t>2710101</t>
  </si>
  <si>
    <t>赛城缓冲箱胶囊旅馆</t>
  </si>
  <si>
    <t>Abd Sani Norfarhanah</t>
  </si>
  <si>
    <t>2022-09-27</t>
  </si>
  <si>
    <t>退房日周结</t>
  </si>
  <si>
    <t>472.39</t>
  </si>
  <si>
    <t>RMB</t>
  </si>
  <si>
    <t>0</t>
  </si>
  <si>
    <t>0.00</t>
  </si>
  <si>
    <t>携程国际直连(DD)</t>
  </si>
  <si>
    <t>01.011174</t>
  </si>
  <si>
    <t>2022-09-26 14:21:41</t>
  </si>
  <si>
    <t>否</t>
  </si>
  <si>
    <t>汇智国际旅游发展有限公司</t>
  </si>
  <si>
    <t>直连</t>
  </si>
  <si>
    <t>马来西亚</t>
  </si>
  <si>
    <t>2710043</t>
  </si>
  <si>
    <t>曼谷苏阁索酒店</t>
  </si>
  <si>
    <t>GUO JIN YAN</t>
  </si>
  <si>
    <t>453.00</t>
  </si>
  <si>
    <t>2022-09-26 13:45:31</t>
  </si>
  <si>
    <t>直采</t>
  </si>
  <si>
    <t>泰国</t>
  </si>
  <si>
    <t>2710023</t>
  </si>
  <si>
    <t>铂尔曼吉隆坡城市中心大酒店</t>
  </si>
  <si>
    <t>Razali Irsharudin</t>
  </si>
  <si>
    <t>608.00</t>
  </si>
  <si>
    <t>2022-09-26 13:48:30</t>
  </si>
  <si>
    <t>2709988</t>
  </si>
  <si>
    <t>迪拜派拉蒙酒店</t>
  </si>
  <si>
    <t>WANG YANAN</t>
  </si>
  <si>
    <t>764.00</t>
  </si>
  <si>
    <t>2022-09-26 13:40:21</t>
  </si>
  <si>
    <t>阿拉伯联合酋长国</t>
  </si>
  <si>
    <t>2709977</t>
  </si>
  <si>
    <t>曼谷素坤逸11号美居酒店</t>
  </si>
  <si>
    <t>zhu cheng</t>
  </si>
  <si>
    <t>461.00</t>
  </si>
  <si>
    <t>2022-09-26 13:03:42</t>
  </si>
  <si>
    <t>2709905</t>
  </si>
  <si>
    <t>马尼拉101酒店（多用途酒店）</t>
  </si>
  <si>
    <t>ZHAO JIE</t>
  </si>
  <si>
    <t>312.00</t>
  </si>
  <si>
    <t>2022-09-26 13:00:52</t>
  </si>
  <si>
    <t>菲律宾</t>
  </si>
  <si>
    <t>2709851</t>
  </si>
  <si>
    <t>曼谷班达拉套房酒店</t>
  </si>
  <si>
    <t>ZHANG JINRUI</t>
  </si>
  <si>
    <t>640.00</t>
  </si>
  <si>
    <t>2022-09-26 11:58:59</t>
  </si>
  <si>
    <t>2709845</t>
  </si>
  <si>
    <t>352.00</t>
  </si>
  <si>
    <t>2022-09-26 12:04:07</t>
  </si>
  <si>
    <t>2709496</t>
  </si>
  <si>
    <t>普吉岛巴东海滩天空景观度假村</t>
  </si>
  <si>
    <t>Deol Satwant</t>
  </si>
  <si>
    <t>350.00</t>
  </si>
  <si>
    <t>2022-09-26 11:28:24</t>
  </si>
  <si>
    <t>2709481</t>
  </si>
  <si>
    <t>祖里酒店</t>
  </si>
  <si>
    <t>Dotillos Noelle,Dotillos Noelle</t>
  </si>
  <si>
    <t>2022-09-26 14:39:31</t>
  </si>
  <si>
    <t>2022-09-25</t>
  </si>
  <si>
    <t>2709075</t>
  </si>
  <si>
    <t>盖特43机场酒店</t>
  </si>
  <si>
    <t>Leong Joel</t>
  </si>
  <si>
    <t>205.00</t>
  </si>
  <si>
    <t>2022-09-25 23:10:27</t>
  </si>
  <si>
    <t>2709068</t>
  </si>
  <si>
    <t>盛泰澜拉普崂中央广场酒店</t>
  </si>
  <si>
    <t>ZHANG SUXIA</t>
  </si>
  <si>
    <t>425.00</t>
  </si>
  <si>
    <t>2022-09-26 11:45:15</t>
  </si>
  <si>
    <t>2709043</t>
  </si>
  <si>
    <t>清迈阿莫拉塔佩酒店</t>
  </si>
  <si>
    <t>Bar Toni</t>
  </si>
  <si>
    <t>216.00</t>
  </si>
  <si>
    <t>2022-09-26 12:59:28</t>
  </si>
  <si>
    <t>2708869</t>
  </si>
  <si>
    <t>哥打京那巴鲁元明大酒店</t>
  </si>
  <si>
    <t>Kaimin Noor Ain,Kaimin Syahiatun,Kaimin Mohd Nur Iman Shafiy</t>
  </si>
  <si>
    <t>379.00</t>
  </si>
  <si>
    <t>2022-09-26 12:47:50</t>
  </si>
  <si>
    <t>2708679</t>
  </si>
  <si>
    <t>曼谷拉差达瑞士酒店 (SHA Extra Plus)</t>
  </si>
  <si>
    <t>TAN TING KOON ANDREW,Geoff Kee Jin Leong</t>
  </si>
  <si>
    <t>992.00</t>
  </si>
  <si>
    <t>2022-09-25 16:40:23</t>
  </si>
  <si>
    <t>2708582</t>
  </si>
  <si>
    <t>素坤逸2巷贝斯特韦斯特舒雅优质酒店 (SHA Plus+)</t>
  </si>
  <si>
    <t>SUNG JAEWON,SONG KANGEUN</t>
  </si>
  <si>
    <t>246.00</t>
  </si>
  <si>
    <t>2022-09-25 15:57:31</t>
  </si>
  <si>
    <t>2708193</t>
  </si>
  <si>
    <t>曼谷铂尔曼G酒店</t>
  </si>
  <si>
    <t>FOFANA YAYA HABIB</t>
  </si>
  <si>
    <t>854.00</t>
  </si>
  <si>
    <t>2022-09-25 10:57:12</t>
  </si>
  <si>
    <t>2708047</t>
  </si>
  <si>
    <t>甲米Ao Nang Beach假日酒店</t>
  </si>
  <si>
    <t>Liyakasa Bordin,Liyakasa Bordin</t>
  </si>
  <si>
    <t>252.00</t>
  </si>
  <si>
    <t>2022-09-25 09:56:52</t>
  </si>
  <si>
    <t>2022-09-24</t>
  </si>
  <si>
    <t>2707809</t>
  </si>
  <si>
    <t>曼谷盛泰乐水门酒店</t>
  </si>
  <si>
    <t>EMA RAHIMAH BINTI RAMLI</t>
  </si>
  <si>
    <t>1612.00</t>
  </si>
  <si>
    <t>2022-09-25 15:48:48</t>
  </si>
  <si>
    <t>2707804</t>
  </si>
  <si>
    <t>大宏酒店</t>
  </si>
  <si>
    <t>REDZUAN SYAZWAN</t>
  </si>
  <si>
    <t>330.00</t>
  </si>
  <si>
    <t>2022-09-25 10:45:57</t>
  </si>
  <si>
    <t>2707651</t>
  </si>
  <si>
    <t>morales rowena,morales rowena</t>
  </si>
  <si>
    <t>2022-09-24 21:44:46</t>
  </si>
  <si>
    <t>2707599</t>
  </si>
  <si>
    <t>合艾盛泰乐酒店</t>
  </si>
  <si>
    <t>mohd hashim datin siti ajar</t>
  </si>
  <si>
    <t>335.00</t>
  </si>
  <si>
    <t>2022-09-25 09:57:42</t>
  </si>
  <si>
    <t>2707521</t>
  </si>
  <si>
    <t>CHEN JIAJIA</t>
  </si>
  <si>
    <t>1484.00</t>
  </si>
  <si>
    <t>2022-09-25 10:47:44</t>
  </si>
  <si>
    <t>2707113</t>
  </si>
  <si>
    <t>素坤逸11号拉珀蒂特萨利酒店</t>
  </si>
  <si>
    <t>ichikawa ryo</t>
  </si>
  <si>
    <t>576.00</t>
  </si>
  <si>
    <t>2022-09-24 16:01:54</t>
  </si>
  <si>
    <t>2707038</t>
  </si>
  <si>
    <t>优本纳沙通</t>
  </si>
  <si>
    <t>ISLAM MOHAMMAD AMIRUL</t>
  </si>
  <si>
    <t>696.00</t>
  </si>
  <si>
    <t>2022-09-24 15:52:35</t>
  </si>
  <si>
    <t>2706773</t>
  </si>
  <si>
    <t>Chong Delbert</t>
  </si>
  <si>
    <t>1356.00</t>
  </si>
  <si>
    <t>2022-09-24 12:58:04</t>
  </si>
  <si>
    <t>2706725</t>
  </si>
  <si>
    <t>曼谷万怡酒店 - SHA Extra Plus 认证</t>
  </si>
  <si>
    <t>LEUNG KWONG KI,YUEN SEK FONG</t>
  </si>
  <si>
    <t>1200.00</t>
  </si>
  <si>
    <t>2022-09-24 13:12:31</t>
  </si>
  <si>
    <t>2706164</t>
  </si>
  <si>
    <t>Syaida Nurul,Syaida Nurul</t>
  </si>
  <si>
    <t>2022-09-24 08:28:55</t>
  </si>
  <si>
    <t>2022-09-23</t>
  </si>
  <si>
    <t>2705953</t>
  </si>
  <si>
    <t>CHOWCHAN CHEUK WA</t>
  </si>
  <si>
    <t>1852.00</t>
  </si>
  <si>
    <t>2022-09-24 15:03:34</t>
  </si>
  <si>
    <t>2705919</t>
  </si>
  <si>
    <t>DU WEI</t>
  </si>
  <si>
    <t>1280.00</t>
  </si>
  <si>
    <t>2022-09-24 15:47:23</t>
  </si>
  <si>
    <t>2705743</t>
  </si>
  <si>
    <t>Jing Huofu,Lee Toh hung</t>
  </si>
  <si>
    <t>2550.00</t>
  </si>
  <si>
    <t>2022-09-24 09:29:16</t>
  </si>
  <si>
    <t>2705392</t>
  </si>
  <si>
    <t>索菲特曼谷素坤逸酒店</t>
  </si>
  <si>
    <t>KAWANO TAKAYUKI</t>
  </si>
  <si>
    <t>1042.00</t>
  </si>
  <si>
    <t>2022-09-23 17:26:00</t>
  </si>
  <si>
    <t>2704952</t>
  </si>
  <si>
    <t>甲米奥南菲奥雷度假村</t>
  </si>
  <si>
    <t>HO YIU KWONG</t>
  </si>
  <si>
    <t>1602.00</t>
  </si>
  <si>
    <t>2022-09-23 13:45:06</t>
  </si>
  <si>
    <t>2704873</t>
  </si>
  <si>
    <t>曼谷京华大酒店 (SHA Plus+)</t>
  </si>
  <si>
    <t>Soe Han Thar</t>
  </si>
  <si>
    <t>561.00</t>
  </si>
  <si>
    <t>2022-09-23 13:05:10</t>
  </si>
  <si>
    <t>2704559</t>
  </si>
  <si>
    <t>曼谷素坤逸55号通罗中心点大酒店 (SHA Plus+)</t>
  </si>
  <si>
    <t>KIM KYEONGBAEK,CHOI HANEUNG</t>
  </si>
  <si>
    <t>1210.00</t>
  </si>
  <si>
    <t>2022-09-23 09:56:22</t>
  </si>
  <si>
    <t>2022-09-22</t>
  </si>
  <si>
    <t>2703845</t>
  </si>
  <si>
    <t>HASAN NURAININA AKMAL</t>
  </si>
  <si>
    <t>1959.00</t>
  </si>
  <si>
    <t>2022-09-22 20:53:42</t>
  </si>
  <si>
    <t>2703830</t>
  </si>
  <si>
    <t>迪拜温德姆爵怡酒店</t>
  </si>
  <si>
    <t>Darwish Adel,Saad Mohamed</t>
  </si>
  <si>
    <t>1521.74</t>
  </si>
  <si>
    <t>2022-09-22 20:12:05</t>
  </si>
  <si>
    <t>2703704</t>
  </si>
  <si>
    <t>芽庄洲际酒店</t>
  </si>
  <si>
    <t>Nguyen Xuan Tu</t>
  </si>
  <si>
    <t>1500.00</t>
  </si>
  <si>
    <t>2022-09-23 10:58:32</t>
  </si>
  <si>
    <t>越南</t>
  </si>
  <si>
    <t>2703658</t>
  </si>
  <si>
    <t>士乃宴宾雅酒店</t>
  </si>
  <si>
    <t>Knights Sdn Bhd Promega</t>
  </si>
  <si>
    <t>450.00</t>
  </si>
  <si>
    <t>2022-09-23 09:16:33</t>
  </si>
  <si>
    <t>2703155</t>
  </si>
  <si>
    <t>Pyae Shin Min,Phyu Thant Kyaw Phyu</t>
  </si>
  <si>
    <t>564.00</t>
  </si>
  <si>
    <t>2022-09-22 13:09:09</t>
  </si>
  <si>
    <t>2022-09-21</t>
  </si>
  <si>
    <t>2702366</t>
  </si>
  <si>
    <t>he chunxia,chen shuangshuang,zhang meirong</t>
  </si>
  <si>
    <t>2560.00</t>
  </si>
  <si>
    <t>2022-09-22 18:22:26</t>
  </si>
  <si>
    <t>2701946</t>
  </si>
  <si>
    <t>HOE KOK LEONG</t>
  </si>
  <si>
    <t>670.00</t>
  </si>
  <si>
    <t>2022-09-21 18:21:10</t>
  </si>
  <si>
    <t>2701753</t>
  </si>
  <si>
    <t>曼谷秋素坤逸酒店 (SHA Plus+)</t>
  </si>
  <si>
    <t>Reeves Alan David</t>
  </si>
  <si>
    <t>480.00</t>
  </si>
  <si>
    <t>2022-09-21 15:06:59</t>
  </si>
  <si>
    <t>2022-09-20</t>
  </si>
  <si>
    <t>2700857</t>
  </si>
  <si>
    <t>Dato amir DATO HJ AMIR HASSAN</t>
  </si>
  <si>
    <t>516.00</t>
  </si>
  <si>
    <t>2022-09-21 13:04:21</t>
  </si>
  <si>
    <t>2700814</t>
  </si>
  <si>
    <t>曼谷索菲特特色酒店</t>
  </si>
  <si>
    <t>LEE SERYEONG</t>
  </si>
  <si>
    <t>1546.00</t>
  </si>
  <si>
    <t>2022-09-21 19:10:04</t>
  </si>
  <si>
    <t>2699599</t>
  </si>
  <si>
    <t>CHAN SIU WING</t>
  </si>
  <si>
    <t>442.00</t>
  </si>
  <si>
    <t>2022-09-20 11:38:05</t>
  </si>
  <si>
    <t>2022-09-19</t>
  </si>
  <si>
    <t>2699543</t>
  </si>
  <si>
    <t>槟城长荣桂冠酒店</t>
  </si>
  <si>
    <t>YANG Yang,Li Shuai</t>
  </si>
  <si>
    <t>656.00</t>
  </si>
  <si>
    <t>2022-09-20 10:55:55</t>
  </si>
  <si>
    <t>2699423</t>
  </si>
  <si>
    <t>曼谷香格里拉大酒店</t>
  </si>
  <si>
    <t>Usher Nicholas Andrew David,Thammanant Jutherat</t>
  </si>
  <si>
    <t>885.00</t>
  </si>
  <si>
    <t>2022-09-20 13:04:23</t>
  </si>
  <si>
    <t>2022-09-18</t>
  </si>
  <si>
    <t>2698060</t>
  </si>
  <si>
    <t>双威金字塔酒店</t>
  </si>
  <si>
    <t>ZHANG GUANPING</t>
  </si>
  <si>
    <t>3228.00</t>
  </si>
  <si>
    <t>2022-09-19 11:05:58</t>
  </si>
  <si>
    <t>2697944</t>
  </si>
  <si>
    <t>XIA QING,HU CHUANBIN,LIAO CHENGBIAO</t>
  </si>
  <si>
    <t>2820.00</t>
  </si>
  <si>
    <t>2022-09-19 10:52:38</t>
  </si>
  <si>
    <t>2022-09-17</t>
  </si>
  <si>
    <t>2696735</t>
  </si>
  <si>
    <t>JANG JOWOONG</t>
  </si>
  <si>
    <t>1656.00</t>
  </si>
  <si>
    <t>2022-09-18 13:55:54</t>
  </si>
  <si>
    <t>2696615</t>
  </si>
  <si>
    <t>曼谷素坤逸十一酒店 (SHA Extra Plus)</t>
  </si>
  <si>
    <t>TAN CHOON BOON</t>
  </si>
  <si>
    <t>819.00</t>
  </si>
  <si>
    <t>2022-09-19 15:23:27</t>
  </si>
  <si>
    <t>2695141</t>
  </si>
  <si>
    <t>卡玛彦海滩酒店</t>
  </si>
  <si>
    <t>Neil Burnham,Neil Burnham</t>
  </si>
  <si>
    <t>2715.00</t>
  </si>
  <si>
    <t>2022-09-24 12:44:01</t>
  </si>
  <si>
    <t>2022-09-15</t>
  </si>
  <si>
    <t>2691957</t>
  </si>
  <si>
    <t>象岛圣思雅林木度假酒店</t>
  </si>
  <si>
    <t>HAN AR YOUNG,HAN AR YOUNG</t>
  </si>
  <si>
    <t>692.00</t>
  </si>
  <si>
    <t>2022-09-15 09:54:40</t>
  </si>
  <si>
    <t>2022-09-13</t>
  </si>
  <si>
    <t>2689718</t>
  </si>
  <si>
    <t>Cross氛围曼谷素坤逸酒店</t>
  </si>
  <si>
    <t>FUNG KIN LUN</t>
  </si>
  <si>
    <t>960.00</t>
  </si>
  <si>
    <t>2022-09-13 11:38:41</t>
  </si>
  <si>
    <t>2022-09-12</t>
  </si>
  <si>
    <t>2689080</t>
  </si>
  <si>
    <t>苏梅岛悦榕庄酒店 (SHA Plus+)</t>
  </si>
  <si>
    <t>MINJI KIM,GYEONGHUN KIM</t>
  </si>
  <si>
    <t>2265.00</t>
  </si>
  <si>
    <t>2022-09-13 16:04:59</t>
  </si>
  <si>
    <t>2022-09-11</t>
  </si>
  <si>
    <t>2687497</t>
  </si>
  <si>
    <t>华欣班贝燕酒店</t>
  </si>
  <si>
    <t>Batcheler Duane</t>
  </si>
  <si>
    <t>1371.00</t>
  </si>
  <si>
    <t>2022-09-11 16:13:19</t>
  </si>
  <si>
    <t>2022-09-04</t>
  </si>
  <si>
    <t>2678983</t>
  </si>
  <si>
    <t>诺拉布里温泉度假酒店 (SHA Plus+)</t>
  </si>
  <si>
    <t>Safaee naeini Siamak,Safaee naeini Siamak</t>
  </si>
  <si>
    <t>2022-09-05 16:58:03</t>
  </si>
  <si>
    <t>2022-09-01</t>
  </si>
  <si>
    <t>2675605</t>
  </si>
  <si>
    <t>兰卡威大洋湾豪华度假村酒店</t>
  </si>
  <si>
    <t>AMIRA NOR AMIRA BINTI SAMSUDIN,HASIF MUHAMMAD HASIF BIN ZAINAL</t>
  </si>
  <si>
    <t>2016.00</t>
  </si>
  <si>
    <t>2022-09-02 12:45:10</t>
  </si>
  <si>
    <t>2022-08-25</t>
  </si>
  <si>
    <t>2667426</t>
  </si>
  <si>
    <t>ONG JACYLN LING LING,CHUNG STANLEY KIAN LIANG</t>
  </si>
  <si>
    <t>1388.00</t>
  </si>
  <si>
    <t>2022-08-25 19:20:00</t>
  </si>
  <si>
    <t>2022-08-23</t>
  </si>
  <si>
    <t>2663996</t>
  </si>
  <si>
    <t>Travelodge Phuket Town</t>
  </si>
  <si>
    <t>Lee Meng Han,Lee Meng Han</t>
  </si>
  <si>
    <t>732.00</t>
  </si>
  <si>
    <t>2022-08-23 09:36:02</t>
  </si>
  <si>
    <t>2022-08-17</t>
  </si>
  <si>
    <t>2658286</t>
  </si>
  <si>
    <t>Baker Larry Steven</t>
  </si>
  <si>
    <t>4160.00</t>
  </si>
  <si>
    <t>2022-08-18 17:49:59</t>
  </si>
  <si>
    <t>2022-07-17</t>
  </si>
  <si>
    <t>2624459</t>
  </si>
  <si>
    <t>伦敦瑰丽酒店</t>
  </si>
  <si>
    <t>Misurec Ryan</t>
  </si>
  <si>
    <t>3948.00</t>
  </si>
  <si>
    <t>-3948</t>
  </si>
  <si>
    <t>2022-07-17 23:23:30</t>
  </si>
  <si>
    <t>英国</t>
  </si>
  <si>
    <t>2022-06-04</t>
  </si>
  <si>
    <t>2576415</t>
  </si>
  <si>
    <t>吉隆坡皇家朱兰酒店</t>
  </si>
  <si>
    <t>Drake Kevin,Drake Kevin,Drake Kevin,Drake Kevin</t>
  </si>
  <si>
    <t>2020.00</t>
  </si>
  <si>
    <t>2022-06-04 14:59:43</t>
  </si>
  <si>
    <t>2022-06-28</t>
  </si>
  <si>
    <t>2605572</t>
  </si>
  <si>
    <t>水晶沙海滩度假酒店</t>
  </si>
  <si>
    <t>kim hanna,kim hanna,kim hanna</t>
  </si>
  <si>
    <t>4350.00</t>
  </si>
  <si>
    <t>2022-06-30 16:32:22</t>
  </si>
  <si>
    <t>2022-06-17</t>
  </si>
  <si>
    <t>2594523</t>
  </si>
  <si>
    <t>安纳塔拉迪沙鲁海岸度假别墅</t>
  </si>
  <si>
    <t>mondro irvan</t>
  </si>
  <si>
    <t>7296.00</t>
  </si>
  <si>
    <t>2022-07-01 02:19:31</t>
  </si>
  <si>
    <t xml:space="preserve">18471068761	</t>
  </si>
  <si>
    <t>[卡姆登]伦敦瑰丽酒店(Rosewood London)(6431000)</t>
  </si>
  <si>
    <t>行政特大床房&lt;双人入住&gt;&lt;双早&gt;</t>
  </si>
  <si>
    <t>CAD</t>
  </si>
  <si>
    <t>Misurec/Ryan</t>
  </si>
  <si>
    <t>CA2019220930CAD</t>
  </si>
  <si>
    <t>退单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</si>
</sst>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13</xdr:col>
      <xdr:colOff>381000</xdr:colOff>
      <xdr:row>117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01800"/>
          <a:ext cx="9839325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4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3">
        <v>44828</v>
      </c>
      <c r="G2" s="3">
        <v>44831</v>
      </c>
      <c r="H2" s="1">
        <v>2</v>
      </c>
      <c r="I2" s="1">
        <v>3</v>
      </c>
      <c r="J2" s="1">
        <v>6</v>
      </c>
      <c r="K2" s="1" t="s">
        <v>30</v>
      </c>
      <c r="L2" s="1">
        <v>2020</v>
      </c>
      <c r="M2" s="1">
        <v>2020</v>
      </c>
      <c r="N2" s="1" t="s">
        <v>31</v>
      </c>
      <c r="O2" s="1" t="s">
        <v>32</v>
      </c>
      <c r="P2" s="1" t="s">
        <v>33</v>
      </c>
      <c r="Q2" s="1">
        <v>0</v>
      </c>
      <c r="R2" s="4">
        <v>44716</v>
      </c>
      <c r="S2" s="3">
        <v>44834</v>
      </c>
      <c r="T2" s="1" t="s">
        <v>34</v>
      </c>
      <c r="U2" s="1">
        <v>2020</v>
      </c>
      <c r="V2" s="1">
        <v>0</v>
      </c>
      <c r="W2" s="1">
        <v>0</v>
      </c>
      <c r="X2" s="1" t="s">
        <v>35</v>
      </c>
      <c r="Y2" s="1" t="s">
        <v>36</v>
      </c>
    </row>
    <row r="3" s="1" customFormat="1" spans="1:25">
      <c r="A3" s="1" t="s">
        <v>37</v>
      </c>
      <c r="B3" s="1" t="s">
        <v>26</v>
      </c>
      <c r="C3" s="1" t="s">
        <v>27</v>
      </c>
      <c r="D3" s="1" t="s">
        <v>38</v>
      </c>
      <c r="E3" s="1" t="s">
        <v>39</v>
      </c>
      <c r="F3" s="3">
        <v>44829</v>
      </c>
      <c r="G3" s="3">
        <v>44831</v>
      </c>
      <c r="H3" s="1">
        <v>3</v>
      </c>
      <c r="I3" s="1">
        <v>2</v>
      </c>
      <c r="J3" s="1">
        <v>6</v>
      </c>
      <c r="K3" s="1" t="s">
        <v>30</v>
      </c>
      <c r="L3" s="1">
        <v>7296</v>
      </c>
      <c r="M3" s="1">
        <v>7296</v>
      </c>
      <c r="N3" s="1" t="s">
        <v>40</v>
      </c>
      <c r="O3" s="1" t="s">
        <v>32</v>
      </c>
      <c r="P3" s="1" t="s">
        <v>33</v>
      </c>
      <c r="Q3" s="1">
        <v>0</v>
      </c>
      <c r="R3" s="4">
        <v>44729</v>
      </c>
      <c r="S3" s="3">
        <v>44834</v>
      </c>
      <c r="T3" s="1" t="s">
        <v>34</v>
      </c>
      <c r="U3" s="1">
        <v>7296</v>
      </c>
      <c r="V3" s="1">
        <v>0</v>
      </c>
      <c r="W3" s="1">
        <v>0</v>
      </c>
      <c r="X3" s="1" t="s">
        <v>41</v>
      </c>
      <c r="Y3" s="1" t="s">
        <v>42</v>
      </c>
    </row>
    <row r="4" s="1" customFormat="1" spans="1:25">
      <c r="A4" s="1" t="s">
        <v>43</v>
      </c>
      <c r="B4" s="1" t="s">
        <v>26</v>
      </c>
      <c r="C4" s="1" t="s">
        <v>27</v>
      </c>
      <c r="D4" s="1" t="s">
        <v>44</v>
      </c>
      <c r="E4" s="1" t="s">
        <v>45</v>
      </c>
      <c r="F4" s="3">
        <v>44828</v>
      </c>
      <c r="G4" s="3">
        <v>44831</v>
      </c>
      <c r="H4" s="1">
        <v>1</v>
      </c>
      <c r="I4" s="1">
        <v>3</v>
      </c>
      <c r="J4" s="1">
        <v>3</v>
      </c>
      <c r="K4" s="1" t="s">
        <v>30</v>
      </c>
      <c r="L4" s="1">
        <v>4350</v>
      </c>
      <c r="M4" s="1">
        <v>4350</v>
      </c>
      <c r="N4" s="1" t="s">
        <v>46</v>
      </c>
      <c r="O4" s="1" t="s">
        <v>32</v>
      </c>
      <c r="P4" s="1" t="s">
        <v>33</v>
      </c>
      <c r="Q4" s="1">
        <v>0</v>
      </c>
      <c r="R4" s="4">
        <v>44740</v>
      </c>
      <c r="S4" s="3">
        <v>44834</v>
      </c>
      <c r="T4" s="1" t="s">
        <v>34</v>
      </c>
      <c r="U4" s="1">
        <v>4350</v>
      </c>
      <c r="V4" s="1">
        <v>0</v>
      </c>
      <c r="W4" s="1">
        <v>0</v>
      </c>
      <c r="X4" s="1" t="s">
        <v>47</v>
      </c>
      <c r="Y4" s="1" t="s">
        <v>48</v>
      </c>
    </row>
    <row r="5" s="1" customFormat="1" spans="1:25">
      <c r="A5" s="1" t="s">
        <v>49</v>
      </c>
      <c r="B5" s="1" t="s">
        <v>26</v>
      </c>
      <c r="C5" s="1" t="s">
        <v>27</v>
      </c>
      <c r="D5" s="1" t="s">
        <v>50</v>
      </c>
      <c r="E5" s="1" t="s">
        <v>51</v>
      </c>
      <c r="F5" s="3">
        <v>44827</v>
      </c>
      <c r="G5" s="3">
        <v>44831</v>
      </c>
      <c r="H5" s="1">
        <v>1</v>
      </c>
      <c r="I5" s="1">
        <v>4</v>
      </c>
      <c r="J5" s="1">
        <v>4</v>
      </c>
      <c r="K5" s="1" t="s">
        <v>30</v>
      </c>
      <c r="L5" s="1">
        <v>4160</v>
      </c>
      <c r="M5" s="1">
        <v>4160</v>
      </c>
      <c r="N5" s="1" t="s">
        <v>52</v>
      </c>
      <c r="O5" s="1" t="s">
        <v>32</v>
      </c>
      <c r="P5" s="1" t="s">
        <v>33</v>
      </c>
      <c r="Q5" s="1">
        <v>0</v>
      </c>
      <c r="R5" s="4">
        <v>44790</v>
      </c>
      <c r="S5" s="3">
        <v>44834</v>
      </c>
      <c r="T5" s="1" t="s">
        <v>34</v>
      </c>
      <c r="U5" s="1">
        <v>4160</v>
      </c>
      <c r="V5" s="1">
        <v>0</v>
      </c>
      <c r="W5" s="1">
        <v>0</v>
      </c>
      <c r="X5" s="1" t="s">
        <v>53</v>
      </c>
      <c r="Y5" s="1" t="s">
        <v>54</v>
      </c>
    </row>
    <row r="6" s="1" customFormat="1" spans="1:25">
      <c r="A6" s="1" t="s">
        <v>55</v>
      </c>
      <c r="B6" s="1" t="s">
        <v>26</v>
      </c>
      <c r="C6" s="1" t="s">
        <v>27</v>
      </c>
      <c r="D6" s="1" t="s">
        <v>56</v>
      </c>
      <c r="E6" s="1" t="s">
        <v>57</v>
      </c>
      <c r="F6" s="3">
        <v>44827</v>
      </c>
      <c r="G6" s="3">
        <v>44831</v>
      </c>
      <c r="H6" s="1">
        <v>1</v>
      </c>
      <c r="I6" s="1">
        <v>4</v>
      </c>
      <c r="J6" s="1">
        <v>4</v>
      </c>
      <c r="K6" s="1" t="s">
        <v>30</v>
      </c>
      <c r="L6" s="1">
        <v>732</v>
      </c>
      <c r="M6" s="1">
        <v>732</v>
      </c>
      <c r="N6" s="1" t="s">
        <v>58</v>
      </c>
      <c r="O6" s="1" t="s">
        <v>32</v>
      </c>
      <c r="P6" s="1" t="s">
        <v>33</v>
      </c>
      <c r="Q6" s="1">
        <v>0</v>
      </c>
      <c r="R6" s="4">
        <v>44796</v>
      </c>
      <c r="S6" s="3">
        <v>44834</v>
      </c>
      <c r="T6" s="1" t="s">
        <v>34</v>
      </c>
      <c r="U6" s="1">
        <v>732</v>
      </c>
      <c r="V6" s="1">
        <v>0</v>
      </c>
      <c r="W6" s="1">
        <v>0</v>
      </c>
      <c r="X6" s="1" t="s">
        <v>59</v>
      </c>
      <c r="Y6" s="1" t="s">
        <v>60</v>
      </c>
    </row>
    <row r="7" s="1" customFormat="1" spans="1:25">
      <c r="A7" s="1" t="s">
        <v>61</v>
      </c>
      <c r="B7" s="1" t="s">
        <v>26</v>
      </c>
      <c r="C7" s="1" t="s">
        <v>27</v>
      </c>
      <c r="D7" s="1" t="s">
        <v>62</v>
      </c>
      <c r="E7" s="1" t="s">
        <v>63</v>
      </c>
      <c r="F7" s="3">
        <v>44827</v>
      </c>
      <c r="G7" s="3">
        <v>44831</v>
      </c>
      <c r="H7" s="1">
        <v>1</v>
      </c>
      <c r="I7" s="1">
        <v>4</v>
      </c>
      <c r="J7" s="1">
        <v>4</v>
      </c>
      <c r="K7" s="1" t="s">
        <v>30</v>
      </c>
      <c r="L7" s="1">
        <v>1388</v>
      </c>
      <c r="M7" s="1">
        <v>1388</v>
      </c>
      <c r="N7" s="1" t="s">
        <v>64</v>
      </c>
      <c r="O7" s="1" t="s">
        <v>32</v>
      </c>
      <c r="P7" s="1" t="s">
        <v>33</v>
      </c>
      <c r="Q7" s="1">
        <v>0</v>
      </c>
      <c r="R7" s="4">
        <v>44798</v>
      </c>
      <c r="S7" s="3">
        <v>44834</v>
      </c>
      <c r="T7" s="1" t="s">
        <v>34</v>
      </c>
      <c r="U7" s="1">
        <v>1388</v>
      </c>
      <c r="V7" s="1">
        <v>0</v>
      </c>
      <c r="W7" s="1">
        <v>0</v>
      </c>
      <c r="X7" s="1" t="s">
        <v>65</v>
      </c>
      <c r="Y7" s="1" t="s">
        <v>66</v>
      </c>
    </row>
    <row r="8" s="1" customFormat="1" spans="1:25">
      <c r="A8" s="1" t="s">
        <v>67</v>
      </c>
      <c r="B8" s="1" t="s">
        <v>26</v>
      </c>
      <c r="C8" s="1" t="s">
        <v>27</v>
      </c>
      <c r="D8" s="1" t="s">
        <v>68</v>
      </c>
      <c r="E8" s="1" t="s">
        <v>69</v>
      </c>
      <c r="F8" s="3">
        <v>44827</v>
      </c>
      <c r="G8" s="3">
        <v>44831</v>
      </c>
      <c r="H8" s="1">
        <v>1</v>
      </c>
      <c r="I8" s="1">
        <v>4</v>
      </c>
      <c r="J8" s="1">
        <v>4</v>
      </c>
      <c r="K8" s="1" t="s">
        <v>30</v>
      </c>
      <c r="L8" s="1">
        <v>2016</v>
      </c>
      <c r="M8" s="1">
        <v>2016</v>
      </c>
      <c r="N8" s="1" t="s">
        <v>70</v>
      </c>
      <c r="O8" s="1" t="s">
        <v>32</v>
      </c>
      <c r="P8" s="1" t="s">
        <v>33</v>
      </c>
      <c r="Q8" s="1">
        <v>0</v>
      </c>
      <c r="R8" s="4">
        <v>44805</v>
      </c>
      <c r="S8" s="3">
        <v>44834</v>
      </c>
      <c r="T8" s="1" t="s">
        <v>34</v>
      </c>
      <c r="U8" s="1">
        <v>2016</v>
      </c>
      <c r="V8" s="1">
        <v>0</v>
      </c>
      <c r="W8" s="1">
        <v>0</v>
      </c>
      <c r="X8" s="1" t="s">
        <v>71</v>
      </c>
      <c r="Y8" s="1" t="s">
        <v>72</v>
      </c>
    </row>
    <row r="9" s="1" customFormat="1" spans="1:25">
      <c r="A9" s="1" t="s">
        <v>73</v>
      </c>
      <c r="B9" s="1" t="s">
        <v>26</v>
      </c>
      <c r="C9" s="1" t="s">
        <v>27</v>
      </c>
      <c r="D9" s="1" t="s">
        <v>74</v>
      </c>
      <c r="E9" s="1" t="s">
        <v>75</v>
      </c>
      <c r="F9" s="3">
        <v>44830</v>
      </c>
      <c r="G9" s="3">
        <v>44831</v>
      </c>
      <c r="H9" s="1">
        <v>1</v>
      </c>
      <c r="I9" s="1">
        <v>1</v>
      </c>
      <c r="J9" s="1">
        <v>1</v>
      </c>
      <c r="K9" s="1" t="s">
        <v>30</v>
      </c>
      <c r="L9" s="1">
        <v>885</v>
      </c>
      <c r="M9" s="1">
        <v>885</v>
      </c>
      <c r="N9" s="1" t="s">
        <v>76</v>
      </c>
      <c r="O9" s="1" t="s">
        <v>32</v>
      </c>
      <c r="P9" s="1" t="s">
        <v>33</v>
      </c>
      <c r="Q9" s="1">
        <v>0</v>
      </c>
      <c r="R9" s="4">
        <v>44808</v>
      </c>
      <c r="S9" s="3">
        <v>44834</v>
      </c>
      <c r="T9" s="1" t="s">
        <v>34</v>
      </c>
      <c r="U9" s="1">
        <v>885</v>
      </c>
      <c r="V9" s="1">
        <v>0</v>
      </c>
      <c r="W9" s="1">
        <v>0</v>
      </c>
      <c r="X9" s="1" t="s">
        <v>77</v>
      </c>
      <c r="Y9" s="1" t="s">
        <v>78</v>
      </c>
    </row>
    <row r="10" s="1" customFormat="1" spans="1:25">
      <c r="A10" s="1" t="s">
        <v>79</v>
      </c>
      <c r="B10" s="1" t="s">
        <v>26</v>
      </c>
      <c r="C10" s="1" t="s">
        <v>27</v>
      </c>
      <c r="D10" s="1" t="s">
        <v>80</v>
      </c>
      <c r="E10" s="1" t="s">
        <v>81</v>
      </c>
      <c r="F10" s="3">
        <v>44828</v>
      </c>
      <c r="G10" s="3">
        <v>44831</v>
      </c>
      <c r="H10" s="1">
        <v>1</v>
      </c>
      <c r="I10" s="1">
        <v>3</v>
      </c>
      <c r="J10" s="1">
        <v>3</v>
      </c>
      <c r="K10" s="1" t="s">
        <v>30</v>
      </c>
      <c r="L10" s="1">
        <v>1371</v>
      </c>
      <c r="M10" s="1">
        <v>1371</v>
      </c>
      <c r="N10" s="1" t="s">
        <v>82</v>
      </c>
      <c r="O10" s="1" t="s">
        <v>32</v>
      </c>
      <c r="P10" s="1" t="s">
        <v>33</v>
      </c>
      <c r="Q10" s="1">
        <v>0</v>
      </c>
      <c r="R10" s="4">
        <v>44815</v>
      </c>
      <c r="S10" s="3">
        <v>44834</v>
      </c>
      <c r="T10" s="1" t="s">
        <v>34</v>
      </c>
      <c r="U10" s="1">
        <v>1371</v>
      </c>
      <c r="V10" s="1">
        <v>0</v>
      </c>
      <c r="W10" s="1">
        <v>0</v>
      </c>
      <c r="X10" s="1" t="s">
        <v>83</v>
      </c>
      <c r="Y10" s="1" t="s">
        <v>84</v>
      </c>
    </row>
    <row r="11" s="1" customFormat="1" spans="1:25">
      <c r="A11" s="1" t="s">
        <v>85</v>
      </c>
      <c r="B11" s="1" t="s">
        <v>26</v>
      </c>
      <c r="C11" s="1" t="s">
        <v>27</v>
      </c>
      <c r="D11" s="1" t="s">
        <v>86</v>
      </c>
      <c r="E11" s="1" t="s">
        <v>87</v>
      </c>
      <c r="F11" s="3">
        <v>44830</v>
      </c>
      <c r="G11" s="3">
        <v>44831</v>
      </c>
      <c r="H11" s="1">
        <v>1</v>
      </c>
      <c r="I11" s="1">
        <v>1</v>
      </c>
      <c r="J11" s="1">
        <v>1</v>
      </c>
      <c r="K11" s="1" t="s">
        <v>30</v>
      </c>
      <c r="L11" s="1">
        <v>2265</v>
      </c>
      <c r="M11" s="1">
        <v>2265</v>
      </c>
      <c r="N11" s="1" t="s">
        <v>88</v>
      </c>
      <c r="O11" s="1" t="s">
        <v>32</v>
      </c>
      <c r="P11" s="1" t="s">
        <v>33</v>
      </c>
      <c r="Q11" s="1">
        <v>0</v>
      </c>
      <c r="R11" s="4">
        <v>44816</v>
      </c>
      <c r="S11" s="3">
        <v>44834</v>
      </c>
      <c r="T11" s="1" t="s">
        <v>34</v>
      </c>
      <c r="U11" s="1">
        <v>2265</v>
      </c>
      <c r="V11" s="1">
        <v>0</v>
      </c>
      <c r="W11" s="1">
        <v>0</v>
      </c>
      <c r="X11" s="1" t="s">
        <v>89</v>
      </c>
      <c r="Y11" s="1" t="s">
        <v>90</v>
      </c>
    </row>
    <row r="12" s="1" customFormat="1" spans="1:25">
      <c r="A12" s="1" t="s">
        <v>91</v>
      </c>
      <c r="B12" s="1" t="s">
        <v>26</v>
      </c>
      <c r="C12" s="1" t="s">
        <v>27</v>
      </c>
      <c r="D12" s="1" t="s">
        <v>92</v>
      </c>
      <c r="E12" s="1" t="s">
        <v>93</v>
      </c>
      <c r="F12" s="3">
        <v>44827</v>
      </c>
      <c r="G12" s="3">
        <v>44831</v>
      </c>
      <c r="H12" s="1">
        <v>1</v>
      </c>
      <c r="I12" s="1">
        <v>4</v>
      </c>
      <c r="J12" s="1">
        <v>4</v>
      </c>
      <c r="K12" s="1" t="s">
        <v>30</v>
      </c>
      <c r="L12" s="1">
        <v>960</v>
      </c>
      <c r="M12" s="1">
        <v>960</v>
      </c>
      <c r="N12" s="1" t="s">
        <v>94</v>
      </c>
      <c r="O12" s="1" t="s">
        <v>32</v>
      </c>
      <c r="P12" s="1" t="s">
        <v>33</v>
      </c>
      <c r="Q12" s="1">
        <v>0</v>
      </c>
      <c r="R12" s="4">
        <v>44817</v>
      </c>
      <c r="S12" s="3">
        <v>44834</v>
      </c>
      <c r="T12" s="1" t="s">
        <v>34</v>
      </c>
      <c r="U12" s="1">
        <v>960</v>
      </c>
      <c r="V12" s="1">
        <v>0</v>
      </c>
      <c r="W12" s="1">
        <v>0</v>
      </c>
      <c r="X12" s="1" t="s">
        <v>95</v>
      </c>
      <c r="Y12" s="1" t="s">
        <v>96</v>
      </c>
    </row>
    <row r="13" s="1" customFormat="1" spans="1:25">
      <c r="A13" s="1" t="s">
        <v>97</v>
      </c>
      <c r="B13" s="1" t="s">
        <v>26</v>
      </c>
      <c r="C13" s="1" t="s">
        <v>27</v>
      </c>
      <c r="D13" s="1" t="s">
        <v>98</v>
      </c>
      <c r="E13" s="1" t="s">
        <v>99</v>
      </c>
      <c r="F13" s="3">
        <v>44829</v>
      </c>
      <c r="G13" s="3">
        <v>44831</v>
      </c>
      <c r="H13" s="1">
        <v>1</v>
      </c>
      <c r="I13" s="1">
        <v>2</v>
      </c>
      <c r="J13" s="1">
        <v>2</v>
      </c>
      <c r="K13" s="1" t="s">
        <v>30</v>
      </c>
      <c r="L13" s="1">
        <v>692</v>
      </c>
      <c r="M13" s="1">
        <v>692</v>
      </c>
      <c r="N13" s="1" t="s">
        <v>100</v>
      </c>
      <c r="O13" s="1" t="s">
        <v>32</v>
      </c>
      <c r="P13" s="1" t="s">
        <v>33</v>
      </c>
      <c r="Q13" s="1">
        <v>0</v>
      </c>
      <c r="R13" s="4">
        <v>44819</v>
      </c>
      <c r="S13" s="3">
        <v>44834</v>
      </c>
      <c r="T13" s="1" t="s">
        <v>34</v>
      </c>
      <c r="U13" s="1">
        <v>692</v>
      </c>
      <c r="V13" s="1">
        <v>0</v>
      </c>
      <c r="W13" s="1">
        <v>0</v>
      </c>
      <c r="X13" s="1" t="s">
        <v>101</v>
      </c>
      <c r="Y13" s="1" t="s">
        <v>102</v>
      </c>
    </row>
    <row r="14" s="1" customFormat="1" spans="1:25">
      <c r="A14" s="1" t="s">
        <v>103</v>
      </c>
      <c r="B14" s="1" t="s">
        <v>26</v>
      </c>
      <c r="C14" s="1" t="s">
        <v>27</v>
      </c>
      <c r="D14" s="1" t="s">
        <v>62</v>
      </c>
      <c r="E14" s="1" t="s">
        <v>104</v>
      </c>
      <c r="F14" s="3">
        <v>44829</v>
      </c>
      <c r="G14" s="3">
        <v>44831</v>
      </c>
      <c r="H14" s="1">
        <v>1</v>
      </c>
      <c r="I14" s="1">
        <v>2</v>
      </c>
      <c r="J14" s="1">
        <v>2</v>
      </c>
      <c r="K14" s="1" t="s">
        <v>30</v>
      </c>
      <c r="L14" s="1">
        <v>1306</v>
      </c>
      <c r="M14" s="1">
        <v>1306</v>
      </c>
      <c r="N14" s="1" t="s">
        <v>105</v>
      </c>
      <c r="O14" s="1" t="s">
        <v>32</v>
      </c>
      <c r="P14" s="1" t="s">
        <v>33</v>
      </c>
      <c r="Q14" s="1">
        <v>0</v>
      </c>
      <c r="R14" s="4">
        <v>44819</v>
      </c>
      <c r="S14" s="3">
        <v>44834</v>
      </c>
      <c r="T14" s="1" t="s">
        <v>34</v>
      </c>
      <c r="U14" s="1">
        <v>1306</v>
      </c>
      <c r="V14" s="1">
        <v>0</v>
      </c>
      <c r="W14" s="1">
        <v>0</v>
      </c>
      <c r="X14" s="1" t="s">
        <v>106</v>
      </c>
      <c r="Y14" s="1" t="s">
        <v>107</v>
      </c>
    </row>
    <row r="15" s="1" customFormat="1" spans="1:25">
      <c r="A15" s="1" t="s">
        <v>103</v>
      </c>
      <c r="B15" s="1" t="s">
        <v>26</v>
      </c>
      <c r="C15" s="1" t="s">
        <v>108</v>
      </c>
      <c r="D15" s="1" t="s">
        <v>62</v>
      </c>
      <c r="E15" s="1" t="s">
        <v>104</v>
      </c>
      <c r="F15" s="3">
        <v>44829</v>
      </c>
      <c r="G15" s="3">
        <v>44831</v>
      </c>
      <c r="H15" s="1">
        <v>1</v>
      </c>
      <c r="I15" s="1">
        <v>2</v>
      </c>
      <c r="J15" s="1">
        <v>2</v>
      </c>
      <c r="K15" s="1" t="s">
        <v>30</v>
      </c>
      <c r="L15" s="1">
        <v>-1306</v>
      </c>
      <c r="M15" s="1">
        <v>-1306</v>
      </c>
      <c r="N15" s="1" t="s">
        <v>105</v>
      </c>
      <c r="O15" s="1" t="s">
        <v>32</v>
      </c>
      <c r="P15" s="1" t="s">
        <v>33</v>
      </c>
      <c r="Q15" s="1">
        <v>0</v>
      </c>
      <c r="R15" s="4">
        <v>44819</v>
      </c>
      <c r="S15" s="3">
        <v>44834</v>
      </c>
      <c r="T15" s="1" t="s">
        <v>34</v>
      </c>
      <c r="U15" s="1">
        <v>-1306</v>
      </c>
      <c r="V15" s="1">
        <v>0</v>
      </c>
      <c r="W15" s="1">
        <v>0</v>
      </c>
      <c r="X15" s="1" t="s">
        <v>106</v>
      </c>
      <c r="Y15" s="1" t="s">
        <v>107</v>
      </c>
    </row>
    <row r="16" s="1" customFormat="1" spans="1:25">
      <c r="A16" s="1" t="s">
        <v>109</v>
      </c>
      <c r="B16" s="1" t="s">
        <v>26</v>
      </c>
      <c r="C16" s="1" t="s">
        <v>27</v>
      </c>
      <c r="D16" s="1" t="s">
        <v>110</v>
      </c>
      <c r="E16" s="1" t="s">
        <v>111</v>
      </c>
      <c r="F16" s="3">
        <v>44828</v>
      </c>
      <c r="G16" s="3">
        <v>44831</v>
      </c>
      <c r="H16" s="1">
        <v>1</v>
      </c>
      <c r="I16" s="1">
        <v>3</v>
      </c>
      <c r="J16" s="1">
        <v>3</v>
      </c>
      <c r="K16" s="1" t="s">
        <v>30</v>
      </c>
      <c r="L16" s="1">
        <v>2715</v>
      </c>
      <c r="M16" s="1">
        <v>2715</v>
      </c>
      <c r="N16" s="1" t="s">
        <v>112</v>
      </c>
      <c r="O16" s="1" t="s">
        <v>32</v>
      </c>
      <c r="P16" s="1" t="s">
        <v>33</v>
      </c>
      <c r="Q16" s="1">
        <v>0</v>
      </c>
      <c r="R16" s="4">
        <v>44821</v>
      </c>
      <c r="S16" s="3">
        <v>44834</v>
      </c>
      <c r="T16" s="1" t="s">
        <v>34</v>
      </c>
      <c r="U16" s="1">
        <v>2715</v>
      </c>
      <c r="V16" s="1">
        <v>0</v>
      </c>
      <c r="W16" s="1">
        <v>0</v>
      </c>
      <c r="X16" s="1" t="s">
        <v>113</v>
      </c>
      <c r="Y16" s="1" t="s">
        <v>114</v>
      </c>
    </row>
    <row r="17" s="1" customFormat="1" spans="1:25">
      <c r="A17" s="1" t="s">
        <v>115</v>
      </c>
      <c r="B17" s="1" t="s">
        <v>26</v>
      </c>
      <c r="C17" s="1" t="s">
        <v>27</v>
      </c>
      <c r="D17" s="1" t="s">
        <v>116</v>
      </c>
      <c r="E17" s="1" t="s">
        <v>117</v>
      </c>
      <c r="F17" s="3">
        <v>44828</v>
      </c>
      <c r="G17" s="3">
        <v>44831</v>
      </c>
      <c r="H17" s="1">
        <v>1</v>
      </c>
      <c r="I17" s="1">
        <v>3</v>
      </c>
      <c r="J17" s="1">
        <v>3</v>
      </c>
      <c r="K17" s="1" t="s">
        <v>30</v>
      </c>
      <c r="L17" s="1">
        <v>819</v>
      </c>
      <c r="M17" s="1">
        <v>819</v>
      </c>
      <c r="N17" s="1" t="s">
        <v>118</v>
      </c>
      <c r="O17" s="1" t="s">
        <v>32</v>
      </c>
      <c r="P17" s="1" t="s">
        <v>33</v>
      </c>
      <c r="Q17" s="1">
        <v>0</v>
      </c>
      <c r="R17" s="4">
        <v>44821</v>
      </c>
      <c r="S17" s="3">
        <v>44834</v>
      </c>
      <c r="T17" s="1" t="s">
        <v>34</v>
      </c>
      <c r="U17" s="1">
        <v>819</v>
      </c>
      <c r="V17" s="1">
        <v>0</v>
      </c>
      <c r="W17" s="1">
        <v>0</v>
      </c>
      <c r="X17" s="1" t="s">
        <v>119</v>
      </c>
      <c r="Y17" s="1" t="s">
        <v>120</v>
      </c>
    </row>
    <row r="18" s="1" customFormat="1" spans="1:25">
      <c r="A18" s="1" t="s">
        <v>121</v>
      </c>
      <c r="B18" s="1" t="s">
        <v>26</v>
      </c>
      <c r="C18" s="1" t="s">
        <v>27</v>
      </c>
      <c r="D18" s="1" t="s">
        <v>122</v>
      </c>
      <c r="E18" s="1" t="s">
        <v>123</v>
      </c>
      <c r="F18" s="3">
        <v>44829</v>
      </c>
      <c r="G18" s="3">
        <v>44831</v>
      </c>
      <c r="H18" s="1">
        <v>3</v>
      </c>
      <c r="I18" s="1">
        <v>2</v>
      </c>
      <c r="J18" s="1">
        <v>6</v>
      </c>
      <c r="K18" s="1" t="s">
        <v>30</v>
      </c>
      <c r="L18" s="1">
        <v>1656</v>
      </c>
      <c r="M18" s="1">
        <v>1656</v>
      </c>
      <c r="N18" s="1" t="s">
        <v>124</v>
      </c>
      <c r="O18" s="1" t="s">
        <v>32</v>
      </c>
      <c r="P18" s="1" t="s">
        <v>33</v>
      </c>
      <c r="Q18" s="1">
        <v>0</v>
      </c>
      <c r="R18" s="4">
        <v>44821</v>
      </c>
      <c r="S18" s="3">
        <v>44834</v>
      </c>
      <c r="T18" s="1" t="s">
        <v>34</v>
      </c>
      <c r="U18" s="1">
        <v>1656</v>
      </c>
      <c r="V18" s="1">
        <v>0</v>
      </c>
      <c r="W18" s="1">
        <v>0</v>
      </c>
      <c r="X18" s="1" t="s">
        <v>125</v>
      </c>
      <c r="Y18" s="1" t="s">
        <v>126</v>
      </c>
    </row>
    <row r="19" s="1" customFormat="1" spans="1:27">
      <c r="A19" s="1" t="s">
        <v>127</v>
      </c>
      <c r="B19" s="1" t="s">
        <v>26</v>
      </c>
      <c r="C19" s="1" t="s">
        <v>27</v>
      </c>
      <c r="D19" s="1" t="s">
        <v>128</v>
      </c>
      <c r="E19" s="1" t="s">
        <v>129</v>
      </c>
      <c r="F19" s="3">
        <v>44826</v>
      </c>
      <c r="G19" s="3">
        <v>44831</v>
      </c>
      <c r="H19" s="1">
        <v>3</v>
      </c>
      <c r="I19" s="1">
        <v>5</v>
      </c>
      <c r="J19" s="1">
        <v>15</v>
      </c>
      <c r="K19" s="1" t="s">
        <v>30</v>
      </c>
      <c r="L19" s="1">
        <v>2820</v>
      </c>
      <c r="M19" s="1">
        <v>2820</v>
      </c>
      <c r="N19" s="1" t="s">
        <v>130</v>
      </c>
      <c r="O19" s="1" t="s">
        <v>32</v>
      </c>
      <c r="P19" s="1" t="s">
        <v>33</v>
      </c>
      <c r="Q19" s="1">
        <v>0</v>
      </c>
      <c r="R19" s="4">
        <v>44822</v>
      </c>
      <c r="S19" s="3">
        <v>44834</v>
      </c>
      <c r="T19" s="1" t="s">
        <v>34</v>
      </c>
      <c r="U19" s="1">
        <v>2820</v>
      </c>
      <c r="V19" s="1">
        <v>0</v>
      </c>
      <c r="W19" s="1">
        <v>0</v>
      </c>
      <c r="X19" s="1" t="s">
        <v>131</v>
      </c>
      <c r="Y19" s="1">
        <v>309112</v>
      </c>
      <c r="Z19" s="1">
        <v>309113</v>
      </c>
      <c r="AA19" s="1" t="s">
        <v>132</v>
      </c>
    </row>
    <row r="20" s="1" customFormat="1" spans="1:25">
      <c r="A20" s="1" t="s">
        <v>133</v>
      </c>
      <c r="B20" s="1" t="s">
        <v>26</v>
      </c>
      <c r="C20" s="1" t="s">
        <v>27</v>
      </c>
      <c r="D20" s="1" t="s">
        <v>134</v>
      </c>
      <c r="E20" s="1" t="s">
        <v>135</v>
      </c>
      <c r="F20" s="3">
        <v>44825</v>
      </c>
      <c r="G20" s="3">
        <v>44831</v>
      </c>
      <c r="H20" s="1">
        <v>1</v>
      </c>
      <c r="I20" s="1">
        <v>6</v>
      </c>
      <c r="J20" s="1">
        <v>6</v>
      </c>
      <c r="K20" s="1" t="s">
        <v>30</v>
      </c>
      <c r="L20" s="1">
        <v>3228</v>
      </c>
      <c r="M20" s="1">
        <v>3228</v>
      </c>
      <c r="N20" s="1" t="s">
        <v>136</v>
      </c>
      <c r="O20" s="1" t="s">
        <v>32</v>
      </c>
      <c r="P20" s="1" t="s">
        <v>33</v>
      </c>
      <c r="Q20" s="1">
        <v>0</v>
      </c>
      <c r="R20" s="4">
        <v>44822</v>
      </c>
      <c r="S20" s="3">
        <v>44834</v>
      </c>
      <c r="T20" s="1" t="s">
        <v>34</v>
      </c>
      <c r="U20" s="1">
        <v>3228</v>
      </c>
      <c r="V20" s="1">
        <v>0</v>
      </c>
      <c r="W20" s="1">
        <v>0</v>
      </c>
      <c r="X20" s="1" t="s">
        <v>137</v>
      </c>
      <c r="Y20" s="1" t="s">
        <v>138</v>
      </c>
    </row>
    <row r="21" s="1" customFormat="1" spans="1:25">
      <c r="A21" s="1" t="s">
        <v>139</v>
      </c>
      <c r="B21" s="1" t="s">
        <v>26</v>
      </c>
      <c r="C21" s="1" t="s">
        <v>27</v>
      </c>
      <c r="D21" s="1" t="s">
        <v>50</v>
      </c>
      <c r="E21" s="1" t="s">
        <v>140</v>
      </c>
      <c r="F21" s="3">
        <v>44830</v>
      </c>
      <c r="G21" s="3">
        <v>44831</v>
      </c>
      <c r="H21" s="1">
        <v>1</v>
      </c>
      <c r="I21" s="1">
        <v>1</v>
      </c>
      <c r="J21" s="1">
        <v>1</v>
      </c>
      <c r="K21" s="1" t="s">
        <v>30</v>
      </c>
      <c r="L21" s="1">
        <v>885</v>
      </c>
      <c r="M21" s="1">
        <v>885</v>
      </c>
      <c r="N21" s="1" t="s">
        <v>141</v>
      </c>
      <c r="O21" s="1" t="s">
        <v>32</v>
      </c>
      <c r="P21" s="1" t="s">
        <v>33</v>
      </c>
      <c r="Q21" s="1">
        <v>0</v>
      </c>
      <c r="R21" s="4">
        <v>44823</v>
      </c>
      <c r="S21" s="3">
        <v>44834</v>
      </c>
      <c r="T21" s="1" t="s">
        <v>34</v>
      </c>
      <c r="U21" s="1">
        <v>885</v>
      </c>
      <c r="V21" s="1">
        <v>0</v>
      </c>
      <c r="W21" s="1">
        <v>0</v>
      </c>
      <c r="X21" s="1" t="s">
        <v>142</v>
      </c>
      <c r="Y21" s="1" t="s">
        <v>143</v>
      </c>
    </row>
    <row r="22" s="1" customFormat="1" spans="1:25">
      <c r="A22" s="1" t="s">
        <v>144</v>
      </c>
      <c r="B22" s="1" t="s">
        <v>26</v>
      </c>
      <c r="C22" s="1" t="s">
        <v>27</v>
      </c>
      <c r="D22" s="1" t="s">
        <v>145</v>
      </c>
      <c r="E22" s="1" t="s">
        <v>146</v>
      </c>
      <c r="F22" s="3">
        <v>44829</v>
      </c>
      <c r="G22" s="3">
        <v>44831</v>
      </c>
      <c r="H22" s="1">
        <v>1</v>
      </c>
      <c r="I22" s="1">
        <v>2</v>
      </c>
      <c r="J22" s="1">
        <v>2</v>
      </c>
      <c r="K22" s="1" t="s">
        <v>30</v>
      </c>
      <c r="L22" s="1">
        <v>656</v>
      </c>
      <c r="M22" s="1">
        <v>656</v>
      </c>
      <c r="N22" s="1" t="s">
        <v>147</v>
      </c>
      <c r="O22" s="1" t="s">
        <v>32</v>
      </c>
      <c r="P22" s="1" t="s">
        <v>33</v>
      </c>
      <c r="Q22" s="1">
        <v>0</v>
      </c>
      <c r="R22" s="4">
        <v>44823</v>
      </c>
      <c r="S22" s="3">
        <v>44834</v>
      </c>
      <c r="T22" s="1" t="s">
        <v>34</v>
      </c>
      <c r="U22" s="1">
        <v>656</v>
      </c>
      <c r="V22" s="1">
        <v>0</v>
      </c>
      <c r="W22" s="1">
        <v>0</v>
      </c>
      <c r="X22" s="1" t="s">
        <v>148</v>
      </c>
      <c r="Y22" s="1" t="s">
        <v>149</v>
      </c>
    </row>
    <row r="23" s="1" customFormat="1" spans="1:25">
      <c r="A23" s="1" t="s">
        <v>150</v>
      </c>
      <c r="B23" s="1" t="s">
        <v>26</v>
      </c>
      <c r="C23" s="1" t="s">
        <v>27</v>
      </c>
      <c r="D23" s="1" t="s">
        <v>151</v>
      </c>
      <c r="E23" s="1" t="s">
        <v>152</v>
      </c>
      <c r="F23" s="3">
        <v>44830</v>
      </c>
      <c r="G23" s="3">
        <v>44831</v>
      </c>
      <c r="H23" s="1">
        <v>1</v>
      </c>
      <c r="I23" s="1">
        <v>1</v>
      </c>
      <c r="J23" s="1">
        <v>1</v>
      </c>
      <c r="K23" s="1" t="s">
        <v>30</v>
      </c>
      <c r="L23" s="1">
        <v>442</v>
      </c>
      <c r="M23" s="1">
        <v>442</v>
      </c>
      <c r="N23" s="1" t="s">
        <v>153</v>
      </c>
      <c r="O23" s="1" t="s">
        <v>32</v>
      </c>
      <c r="P23" s="1" t="s">
        <v>33</v>
      </c>
      <c r="Q23" s="1">
        <v>0</v>
      </c>
      <c r="R23" s="4">
        <v>44824</v>
      </c>
      <c r="S23" s="3">
        <v>44834</v>
      </c>
      <c r="T23" s="1" t="s">
        <v>34</v>
      </c>
      <c r="U23" s="1">
        <v>442</v>
      </c>
      <c r="V23" s="1">
        <v>0</v>
      </c>
      <c r="W23" s="1">
        <v>0</v>
      </c>
      <c r="X23" s="1" t="s">
        <v>154</v>
      </c>
      <c r="Y23" s="1" t="s">
        <v>155</v>
      </c>
    </row>
    <row r="24" s="1" customFormat="1" spans="1:25">
      <c r="A24" s="1" t="s">
        <v>156</v>
      </c>
      <c r="B24" s="1" t="s">
        <v>26</v>
      </c>
      <c r="C24" s="1" t="s">
        <v>27</v>
      </c>
      <c r="D24" s="1" t="s">
        <v>157</v>
      </c>
      <c r="E24" s="1" t="s">
        <v>158</v>
      </c>
      <c r="F24" s="3">
        <v>44829</v>
      </c>
      <c r="G24" s="3">
        <v>44831</v>
      </c>
      <c r="H24" s="1">
        <v>1</v>
      </c>
      <c r="I24" s="1">
        <v>2</v>
      </c>
      <c r="J24" s="1">
        <v>2</v>
      </c>
      <c r="K24" s="1" t="s">
        <v>30</v>
      </c>
      <c r="L24" s="1">
        <v>1546</v>
      </c>
      <c r="M24" s="1">
        <v>1546</v>
      </c>
      <c r="N24" s="1" t="s">
        <v>159</v>
      </c>
      <c r="O24" s="1" t="s">
        <v>32</v>
      </c>
      <c r="P24" s="1" t="s">
        <v>33</v>
      </c>
      <c r="Q24" s="1">
        <v>0</v>
      </c>
      <c r="R24" s="4">
        <v>44824</v>
      </c>
      <c r="S24" s="3">
        <v>44834</v>
      </c>
      <c r="T24" s="1" t="s">
        <v>34</v>
      </c>
      <c r="U24" s="1">
        <v>1546</v>
      </c>
      <c r="V24" s="1">
        <v>0</v>
      </c>
      <c r="W24" s="1">
        <v>0</v>
      </c>
      <c r="X24" s="1" t="s">
        <v>160</v>
      </c>
      <c r="Y24" s="1" t="s">
        <v>161</v>
      </c>
    </row>
    <row r="25" s="1" customFormat="1" spans="1:25">
      <c r="A25" s="1" t="s">
        <v>162</v>
      </c>
      <c r="B25" s="1" t="s">
        <v>26</v>
      </c>
      <c r="C25" s="1" t="s">
        <v>27</v>
      </c>
      <c r="D25" s="1" t="s">
        <v>163</v>
      </c>
      <c r="E25" s="1" t="s">
        <v>164</v>
      </c>
      <c r="F25" s="3">
        <v>44829</v>
      </c>
      <c r="G25" s="3">
        <v>44831</v>
      </c>
      <c r="H25" s="1">
        <v>1</v>
      </c>
      <c r="I25" s="1">
        <v>2</v>
      </c>
      <c r="J25" s="1">
        <v>2</v>
      </c>
      <c r="K25" s="1" t="s">
        <v>30</v>
      </c>
      <c r="L25" s="1">
        <v>516</v>
      </c>
      <c r="M25" s="1">
        <v>516</v>
      </c>
      <c r="N25" s="1" t="s">
        <v>165</v>
      </c>
      <c r="O25" s="1" t="s">
        <v>32</v>
      </c>
      <c r="P25" s="1" t="s">
        <v>33</v>
      </c>
      <c r="Q25" s="1">
        <v>0</v>
      </c>
      <c r="R25" s="4">
        <v>44824</v>
      </c>
      <c r="S25" s="3">
        <v>44834</v>
      </c>
      <c r="T25" s="1" t="s">
        <v>34</v>
      </c>
      <c r="U25" s="1">
        <v>516</v>
      </c>
      <c r="V25" s="1">
        <v>0</v>
      </c>
      <c r="W25" s="1">
        <v>0</v>
      </c>
      <c r="X25" s="1" t="s">
        <v>166</v>
      </c>
      <c r="Y25" s="1" t="s">
        <v>167</v>
      </c>
    </row>
    <row r="26" s="1" customFormat="1" spans="1:25">
      <c r="A26" s="1" t="s">
        <v>168</v>
      </c>
      <c r="B26" s="1" t="s">
        <v>26</v>
      </c>
      <c r="C26" s="1" t="s">
        <v>27</v>
      </c>
      <c r="D26" s="1" t="s">
        <v>169</v>
      </c>
      <c r="E26" s="1" t="s">
        <v>170</v>
      </c>
      <c r="F26" s="3">
        <v>44828</v>
      </c>
      <c r="G26" s="3">
        <v>44831</v>
      </c>
      <c r="H26" s="1">
        <v>1</v>
      </c>
      <c r="I26" s="1">
        <v>3</v>
      </c>
      <c r="J26" s="1">
        <v>3</v>
      </c>
      <c r="K26" s="1" t="s">
        <v>30</v>
      </c>
      <c r="L26" s="1">
        <v>480</v>
      </c>
      <c r="M26" s="1">
        <v>480</v>
      </c>
      <c r="N26" s="1" t="s">
        <v>171</v>
      </c>
      <c r="O26" s="1" t="s">
        <v>32</v>
      </c>
      <c r="P26" s="1" t="s">
        <v>33</v>
      </c>
      <c r="Q26" s="1">
        <v>0</v>
      </c>
      <c r="R26" s="4">
        <v>44825</v>
      </c>
      <c r="S26" s="3">
        <v>44834</v>
      </c>
      <c r="T26" s="1" t="s">
        <v>34</v>
      </c>
      <c r="U26" s="1">
        <v>480</v>
      </c>
      <c r="V26" s="1">
        <v>0</v>
      </c>
      <c r="W26" s="1">
        <v>0</v>
      </c>
      <c r="X26" s="1" t="s">
        <v>172</v>
      </c>
      <c r="Y26" s="1" t="s">
        <v>173</v>
      </c>
    </row>
    <row r="27" s="1" customFormat="1" spans="1:25">
      <c r="A27" s="1" t="s">
        <v>174</v>
      </c>
      <c r="B27" s="1" t="s">
        <v>26</v>
      </c>
      <c r="C27" s="1" t="s">
        <v>27</v>
      </c>
      <c r="D27" s="1" t="s">
        <v>175</v>
      </c>
      <c r="E27" s="1" t="s">
        <v>176</v>
      </c>
      <c r="F27" s="3">
        <v>44829</v>
      </c>
      <c r="G27" s="3">
        <v>44831</v>
      </c>
      <c r="H27" s="1">
        <v>1</v>
      </c>
      <c r="I27" s="1">
        <v>2</v>
      </c>
      <c r="J27" s="1">
        <v>2</v>
      </c>
      <c r="K27" s="1" t="s">
        <v>30</v>
      </c>
      <c r="L27" s="1">
        <v>670</v>
      </c>
      <c r="M27" s="1">
        <v>670</v>
      </c>
      <c r="N27" s="1" t="s">
        <v>177</v>
      </c>
      <c r="O27" s="1" t="s">
        <v>32</v>
      </c>
      <c r="P27" s="1" t="s">
        <v>33</v>
      </c>
      <c r="Q27" s="1">
        <v>0</v>
      </c>
      <c r="R27" s="4">
        <v>44825</v>
      </c>
      <c r="S27" s="3">
        <v>44834</v>
      </c>
      <c r="T27" s="1" t="s">
        <v>34</v>
      </c>
      <c r="U27" s="1">
        <v>670</v>
      </c>
      <c r="V27" s="1">
        <v>0</v>
      </c>
      <c r="W27" s="1">
        <v>0</v>
      </c>
      <c r="X27" s="1" t="s">
        <v>178</v>
      </c>
      <c r="Y27" s="1" t="s">
        <v>179</v>
      </c>
    </row>
    <row r="28" s="1" customFormat="1" spans="1:25">
      <c r="A28" s="1" t="s">
        <v>180</v>
      </c>
      <c r="B28" s="1" t="s">
        <v>26</v>
      </c>
      <c r="C28" s="1" t="s">
        <v>27</v>
      </c>
      <c r="D28" s="1" t="s">
        <v>181</v>
      </c>
      <c r="E28" s="1" t="s">
        <v>182</v>
      </c>
      <c r="F28" s="3">
        <v>44827</v>
      </c>
      <c r="G28" s="3">
        <v>44831</v>
      </c>
      <c r="H28" s="1">
        <v>1</v>
      </c>
      <c r="I28" s="1">
        <v>4</v>
      </c>
      <c r="J28" s="1">
        <v>4</v>
      </c>
      <c r="K28" s="1" t="s">
        <v>30</v>
      </c>
      <c r="L28" s="1">
        <v>2560</v>
      </c>
      <c r="M28" s="1">
        <v>2560</v>
      </c>
      <c r="N28" s="1" t="s">
        <v>183</v>
      </c>
      <c r="O28" s="1" t="s">
        <v>32</v>
      </c>
      <c r="P28" s="1" t="s">
        <v>33</v>
      </c>
      <c r="Q28" s="1">
        <v>0</v>
      </c>
      <c r="R28" s="4">
        <v>44825</v>
      </c>
      <c r="S28" s="3">
        <v>44834</v>
      </c>
      <c r="T28" s="1" t="s">
        <v>34</v>
      </c>
      <c r="U28" s="1">
        <v>2560</v>
      </c>
      <c r="V28" s="1">
        <v>0</v>
      </c>
      <c r="W28" s="1">
        <v>0</v>
      </c>
      <c r="X28" s="1" t="s">
        <v>184</v>
      </c>
      <c r="Y28" s="1" t="s">
        <v>185</v>
      </c>
    </row>
    <row r="29" s="1" customFormat="1" spans="1:25">
      <c r="A29" s="1" t="s">
        <v>186</v>
      </c>
      <c r="B29" s="1" t="s">
        <v>26</v>
      </c>
      <c r="C29" s="1" t="s">
        <v>27</v>
      </c>
      <c r="D29" s="1" t="s">
        <v>187</v>
      </c>
      <c r="E29" s="1" t="s">
        <v>188</v>
      </c>
      <c r="F29" s="3">
        <v>44828</v>
      </c>
      <c r="G29" s="3">
        <v>44831</v>
      </c>
      <c r="H29" s="1">
        <v>1</v>
      </c>
      <c r="I29" s="1">
        <v>3</v>
      </c>
      <c r="J29" s="1">
        <v>3</v>
      </c>
      <c r="K29" s="1" t="s">
        <v>30</v>
      </c>
      <c r="L29" s="1">
        <v>694</v>
      </c>
      <c r="M29" s="1">
        <v>694</v>
      </c>
      <c r="N29" s="1" t="s">
        <v>189</v>
      </c>
      <c r="O29" s="1" t="s">
        <v>32</v>
      </c>
      <c r="P29" s="1" t="s">
        <v>33</v>
      </c>
      <c r="Q29" s="1">
        <v>0</v>
      </c>
      <c r="R29" s="4">
        <v>44825</v>
      </c>
      <c r="S29" s="3">
        <v>44834</v>
      </c>
      <c r="T29" s="1" t="s">
        <v>34</v>
      </c>
      <c r="U29" s="1">
        <v>694</v>
      </c>
      <c r="V29" s="1">
        <v>0</v>
      </c>
      <c r="W29" s="1">
        <v>0</v>
      </c>
      <c r="X29" s="1" t="s">
        <v>190</v>
      </c>
      <c r="Y29" s="1" t="s">
        <v>107</v>
      </c>
    </row>
    <row r="30" s="1" customFormat="1" spans="1:25">
      <c r="A30" s="1" t="s">
        <v>191</v>
      </c>
      <c r="B30" s="1" t="s">
        <v>26</v>
      </c>
      <c r="C30" s="1" t="s">
        <v>27</v>
      </c>
      <c r="D30" s="1" t="s">
        <v>128</v>
      </c>
      <c r="E30" s="1" t="s">
        <v>129</v>
      </c>
      <c r="F30" s="3">
        <v>44828</v>
      </c>
      <c r="G30" s="3">
        <v>44831</v>
      </c>
      <c r="H30" s="1">
        <v>1</v>
      </c>
      <c r="I30" s="1">
        <v>3</v>
      </c>
      <c r="J30" s="1">
        <v>3</v>
      </c>
      <c r="K30" s="1" t="s">
        <v>30</v>
      </c>
      <c r="L30" s="1">
        <v>564</v>
      </c>
      <c r="M30" s="1">
        <v>564</v>
      </c>
      <c r="N30" s="1" t="s">
        <v>192</v>
      </c>
      <c r="O30" s="1" t="s">
        <v>32</v>
      </c>
      <c r="P30" s="1" t="s">
        <v>33</v>
      </c>
      <c r="Q30" s="1">
        <v>0</v>
      </c>
      <c r="R30" s="4">
        <v>44826</v>
      </c>
      <c r="S30" s="3">
        <v>44834</v>
      </c>
      <c r="T30" s="1" t="s">
        <v>34</v>
      </c>
      <c r="U30" s="1">
        <v>564</v>
      </c>
      <c r="V30" s="1">
        <v>0</v>
      </c>
      <c r="W30" s="1">
        <v>0</v>
      </c>
      <c r="X30" s="1" t="s">
        <v>193</v>
      </c>
      <c r="Y30" s="1" t="s">
        <v>194</v>
      </c>
    </row>
    <row r="31" s="1" customFormat="1" spans="1:25">
      <c r="A31" s="1" t="s">
        <v>186</v>
      </c>
      <c r="B31" s="1" t="s">
        <v>26</v>
      </c>
      <c r="C31" s="1" t="s">
        <v>108</v>
      </c>
      <c r="D31" s="1" t="s">
        <v>187</v>
      </c>
      <c r="E31" s="1" t="s">
        <v>188</v>
      </c>
      <c r="F31" s="3">
        <v>44828</v>
      </c>
      <c r="G31" s="3">
        <v>44831</v>
      </c>
      <c r="H31" s="1">
        <v>1</v>
      </c>
      <c r="I31" s="1">
        <v>3</v>
      </c>
      <c r="J31" s="1">
        <v>3</v>
      </c>
      <c r="K31" s="1" t="s">
        <v>30</v>
      </c>
      <c r="L31" s="1">
        <v>-694</v>
      </c>
      <c r="M31" s="1">
        <v>-694</v>
      </c>
      <c r="N31" s="1" t="s">
        <v>189</v>
      </c>
      <c r="O31" s="1" t="s">
        <v>32</v>
      </c>
      <c r="P31" s="1" t="s">
        <v>33</v>
      </c>
      <c r="Q31" s="1">
        <v>0</v>
      </c>
      <c r="R31" s="4">
        <v>44825</v>
      </c>
      <c r="S31" s="3">
        <v>44834</v>
      </c>
      <c r="T31" s="1" t="s">
        <v>34</v>
      </c>
      <c r="U31" s="1">
        <v>-694</v>
      </c>
      <c r="V31" s="1">
        <v>0</v>
      </c>
      <c r="W31" s="1">
        <v>0</v>
      </c>
      <c r="X31" s="1" t="s">
        <v>190</v>
      </c>
      <c r="Y31" s="1" t="s">
        <v>107</v>
      </c>
    </row>
    <row r="32" s="1" customFormat="1" spans="1:25">
      <c r="A32" s="1" t="s">
        <v>195</v>
      </c>
      <c r="B32" s="1" t="s">
        <v>26</v>
      </c>
      <c r="C32" s="1" t="s">
        <v>27</v>
      </c>
      <c r="D32" s="1" t="s">
        <v>196</v>
      </c>
      <c r="E32" s="1" t="s">
        <v>197</v>
      </c>
      <c r="F32" s="3">
        <v>44830</v>
      </c>
      <c r="G32" s="3">
        <v>44831</v>
      </c>
      <c r="H32" s="1">
        <v>1</v>
      </c>
      <c r="I32" s="1">
        <v>1</v>
      </c>
      <c r="J32" s="1">
        <v>1</v>
      </c>
      <c r="K32" s="1" t="s">
        <v>30</v>
      </c>
      <c r="L32" s="1">
        <v>450</v>
      </c>
      <c r="M32" s="1">
        <v>450</v>
      </c>
      <c r="N32" s="1" t="s">
        <v>198</v>
      </c>
      <c r="O32" s="1" t="s">
        <v>32</v>
      </c>
      <c r="P32" s="1" t="s">
        <v>33</v>
      </c>
      <c r="Q32" s="1">
        <v>0</v>
      </c>
      <c r="R32" s="4">
        <v>44826</v>
      </c>
      <c r="S32" s="3">
        <v>44834</v>
      </c>
      <c r="T32" s="1" t="s">
        <v>34</v>
      </c>
      <c r="U32" s="1">
        <v>450</v>
      </c>
      <c r="V32" s="1">
        <v>0</v>
      </c>
      <c r="W32" s="1">
        <v>0</v>
      </c>
      <c r="X32" s="1" t="s">
        <v>199</v>
      </c>
      <c r="Y32" s="1" t="s">
        <v>200</v>
      </c>
    </row>
    <row r="33" s="1" customFormat="1" spans="1:25">
      <c r="A33" s="1" t="s">
        <v>201</v>
      </c>
      <c r="B33" s="1" t="s">
        <v>26</v>
      </c>
      <c r="C33" s="1" t="s">
        <v>27</v>
      </c>
      <c r="D33" s="1" t="s">
        <v>202</v>
      </c>
      <c r="E33" s="1" t="s">
        <v>203</v>
      </c>
      <c r="F33" s="3">
        <v>44829</v>
      </c>
      <c r="G33" s="3">
        <v>44831</v>
      </c>
      <c r="H33" s="1">
        <v>1</v>
      </c>
      <c r="I33" s="1">
        <v>2</v>
      </c>
      <c r="J33" s="1">
        <v>2</v>
      </c>
      <c r="K33" s="1" t="s">
        <v>30</v>
      </c>
      <c r="L33" s="1">
        <v>1500</v>
      </c>
      <c r="M33" s="1">
        <v>1500</v>
      </c>
      <c r="N33" s="1" t="s">
        <v>204</v>
      </c>
      <c r="O33" s="1" t="s">
        <v>32</v>
      </c>
      <c r="P33" s="1" t="s">
        <v>33</v>
      </c>
      <c r="Q33" s="1">
        <v>0</v>
      </c>
      <c r="R33" s="4">
        <v>44826</v>
      </c>
      <c r="S33" s="3">
        <v>44834</v>
      </c>
      <c r="T33" s="1" t="s">
        <v>34</v>
      </c>
      <c r="U33" s="1">
        <v>1500</v>
      </c>
      <c r="V33" s="1">
        <v>0</v>
      </c>
      <c r="W33" s="1">
        <v>0</v>
      </c>
      <c r="X33" s="1" t="s">
        <v>205</v>
      </c>
      <c r="Y33" s="1" t="s">
        <v>206</v>
      </c>
    </row>
    <row r="34" s="1" customFormat="1" spans="1:25">
      <c r="A34" s="1" t="s">
        <v>207</v>
      </c>
      <c r="B34" s="1" t="s">
        <v>26</v>
      </c>
      <c r="C34" s="1" t="s">
        <v>27</v>
      </c>
      <c r="D34" s="1" t="s">
        <v>208</v>
      </c>
      <c r="E34" s="1" t="s">
        <v>209</v>
      </c>
      <c r="F34" s="3">
        <v>44827</v>
      </c>
      <c r="G34" s="3">
        <v>44831</v>
      </c>
      <c r="H34" s="1">
        <v>1</v>
      </c>
      <c r="I34" s="1">
        <v>4</v>
      </c>
      <c r="J34" s="1">
        <v>4</v>
      </c>
      <c r="K34" s="1" t="s">
        <v>30</v>
      </c>
      <c r="L34" s="1">
        <v>1521.74</v>
      </c>
      <c r="M34" s="1">
        <v>1521.74</v>
      </c>
      <c r="N34" s="1" t="s">
        <v>210</v>
      </c>
      <c r="O34" s="1" t="s">
        <v>32</v>
      </c>
      <c r="P34" s="1" t="s">
        <v>33</v>
      </c>
      <c r="Q34" s="1">
        <v>0</v>
      </c>
      <c r="R34" s="4">
        <v>44826</v>
      </c>
      <c r="S34" s="3">
        <v>44834</v>
      </c>
      <c r="T34" s="1" t="s">
        <v>34</v>
      </c>
      <c r="U34" s="1">
        <v>1521.74</v>
      </c>
      <c r="V34" s="1">
        <v>0</v>
      </c>
      <c r="W34" s="1">
        <v>0</v>
      </c>
      <c r="X34" s="1" t="s">
        <v>211</v>
      </c>
      <c r="Y34" s="1" t="s">
        <v>107</v>
      </c>
    </row>
    <row r="35" s="1" customFormat="1" spans="1:25">
      <c r="A35" s="1" t="s">
        <v>212</v>
      </c>
      <c r="B35" s="1" t="s">
        <v>26</v>
      </c>
      <c r="C35" s="1" t="s">
        <v>27</v>
      </c>
      <c r="D35" s="1" t="s">
        <v>62</v>
      </c>
      <c r="E35" s="1" t="s">
        <v>104</v>
      </c>
      <c r="F35" s="3">
        <v>44828</v>
      </c>
      <c r="G35" s="3">
        <v>44831</v>
      </c>
      <c r="H35" s="1">
        <v>1</v>
      </c>
      <c r="I35" s="1">
        <v>3</v>
      </c>
      <c r="J35" s="1">
        <v>3</v>
      </c>
      <c r="K35" s="1" t="s">
        <v>30</v>
      </c>
      <c r="L35" s="1">
        <v>1959</v>
      </c>
      <c r="M35" s="1">
        <v>1959</v>
      </c>
      <c r="N35" s="1" t="s">
        <v>213</v>
      </c>
      <c r="O35" s="1" t="s">
        <v>32</v>
      </c>
      <c r="P35" s="1" t="s">
        <v>33</v>
      </c>
      <c r="Q35" s="1">
        <v>0</v>
      </c>
      <c r="R35" s="4">
        <v>44826</v>
      </c>
      <c r="S35" s="3">
        <v>44834</v>
      </c>
      <c r="T35" s="1" t="s">
        <v>34</v>
      </c>
      <c r="U35" s="1">
        <v>1959</v>
      </c>
      <c r="V35" s="1">
        <v>0</v>
      </c>
      <c r="W35" s="1">
        <v>0</v>
      </c>
      <c r="X35" s="1" t="s">
        <v>214</v>
      </c>
      <c r="Y35" s="1" t="s">
        <v>215</v>
      </c>
    </row>
    <row r="36" s="1" customFormat="1" spans="1:25">
      <c r="A36" s="1" t="s">
        <v>216</v>
      </c>
      <c r="B36" s="1" t="s">
        <v>26</v>
      </c>
      <c r="C36" s="1" t="s">
        <v>27</v>
      </c>
      <c r="D36" s="1" t="s">
        <v>187</v>
      </c>
      <c r="E36" s="1" t="s">
        <v>217</v>
      </c>
      <c r="F36" s="3">
        <v>44827</v>
      </c>
      <c r="G36" s="3">
        <v>44831</v>
      </c>
      <c r="H36" s="1">
        <v>1</v>
      </c>
      <c r="I36" s="1">
        <v>4</v>
      </c>
      <c r="J36" s="1">
        <v>4</v>
      </c>
      <c r="K36" s="1" t="s">
        <v>30</v>
      </c>
      <c r="L36" s="1">
        <v>1750</v>
      </c>
      <c r="M36" s="1">
        <v>1750</v>
      </c>
      <c r="N36" s="1" t="s">
        <v>218</v>
      </c>
      <c r="O36" s="1" t="s">
        <v>32</v>
      </c>
      <c r="P36" s="1" t="s">
        <v>33</v>
      </c>
      <c r="Q36" s="1">
        <v>0</v>
      </c>
      <c r="R36" s="4">
        <v>44827</v>
      </c>
      <c r="S36" s="3">
        <v>44834</v>
      </c>
      <c r="T36" s="1" t="s">
        <v>34</v>
      </c>
      <c r="U36" s="1">
        <v>1750</v>
      </c>
      <c r="V36" s="1">
        <v>0</v>
      </c>
      <c r="W36" s="1">
        <v>0</v>
      </c>
      <c r="X36" s="1" t="s">
        <v>107</v>
      </c>
      <c r="Y36" s="1" t="s">
        <v>107</v>
      </c>
    </row>
    <row r="37" s="1" customFormat="1" spans="1:25">
      <c r="A37" s="1" t="s">
        <v>216</v>
      </c>
      <c r="B37" s="1" t="s">
        <v>26</v>
      </c>
      <c r="C37" s="1" t="s">
        <v>108</v>
      </c>
      <c r="D37" s="1" t="s">
        <v>187</v>
      </c>
      <c r="E37" s="1" t="s">
        <v>217</v>
      </c>
      <c r="F37" s="3">
        <v>44827</v>
      </c>
      <c r="G37" s="3">
        <v>44831</v>
      </c>
      <c r="H37" s="1">
        <v>1</v>
      </c>
      <c r="I37" s="1">
        <v>4</v>
      </c>
      <c r="J37" s="1">
        <v>4</v>
      </c>
      <c r="K37" s="1" t="s">
        <v>30</v>
      </c>
      <c r="L37" s="1">
        <v>-1750</v>
      </c>
      <c r="M37" s="1">
        <v>-1750</v>
      </c>
      <c r="N37" s="1" t="s">
        <v>218</v>
      </c>
      <c r="O37" s="1" t="s">
        <v>32</v>
      </c>
      <c r="P37" s="1" t="s">
        <v>33</v>
      </c>
      <c r="Q37" s="1">
        <v>0</v>
      </c>
      <c r="R37" s="4">
        <v>44827</v>
      </c>
      <c r="S37" s="3">
        <v>44834</v>
      </c>
      <c r="T37" s="1" t="s">
        <v>34</v>
      </c>
      <c r="U37" s="1">
        <v>-1750</v>
      </c>
      <c r="V37" s="1">
        <v>0</v>
      </c>
      <c r="W37" s="1">
        <v>0</v>
      </c>
      <c r="X37" s="1" t="s">
        <v>107</v>
      </c>
      <c r="Y37" s="1" t="s">
        <v>107</v>
      </c>
    </row>
    <row r="38" s="1" customFormat="1" spans="1:25">
      <c r="A38" s="1" t="s">
        <v>219</v>
      </c>
      <c r="B38" s="1" t="s">
        <v>26</v>
      </c>
      <c r="C38" s="1" t="s">
        <v>27</v>
      </c>
      <c r="D38" s="1" t="s">
        <v>220</v>
      </c>
      <c r="E38" s="1" t="s">
        <v>221</v>
      </c>
      <c r="F38" s="3">
        <v>44829</v>
      </c>
      <c r="G38" s="3">
        <v>44831</v>
      </c>
      <c r="H38" s="1">
        <v>1</v>
      </c>
      <c r="I38" s="1">
        <v>2</v>
      </c>
      <c r="J38" s="1">
        <v>2</v>
      </c>
      <c r="K38" s="1" t="s">
        <v>30</v>
      </c>
      <c r="L38" s="1">
        <v>1210</v>
      </c>
      <c r="M38" s="1">
        <v>1210</v>
      </c>
      <c r="N38" s="1" t="s">
        <v>222</v>
      </c>
      <c r="O38" s="1" t="s">
        <v>32</v>
      </c>
      <c r="P38" s="1" t="s">
        <v>33</v>
      </c>
      <c r="Q38" s="1">
        <v>0</v>
      </c>
      <c r="R38" s="4">
        <v>44827</v>
      </c>
      <c r="S38" s="3">
        <v>44834</v>
      </c>
      <c r="T38" s="1" t="s">
        <v>34</v>
      </c>
      <c r="U38" s="1">
        <v>1210</v>
      </c>
      <c r="V38" s="1">
        <v>0</v>
      </c>
      <c r="W38" s="1">
        <v>0</v>
      </c>
      <c r="X38" s="1" t="s">
        <v>223</v>
      </c>
      <c r="Y38" s="1" t="s">
        <v>224</v>
      </c>
    </row>
    <row r="39" s="1" customFormat="1" spans="1:25">
      <c r="A39" s="1" t="s">
        <v>225</v>
      </c>
      <c r="B39" s="1" t="s">
        <v>26</v>
      </c>
      <c r="C39" s="1" t="s">
        <v>27</v>
      </c>
      <c r="D39" s="1" t="s">
        <v>128</v>
      </c>
      <c r="E39" s="1" t="s">
        <v>129</v>
      </c>
      <c r="F39" s="3">
        <v>44828</v>
      </c>
      <c r="G39" s="3">
        <v>44831</v>
      </c>
      <c r="H39" s="1">
        <v>1</v>
      </c>
      <c r="I39" s="1">
        <v>3</v>
      </c>
      <c r="J39" s="1">
        <v>3</v>
      </c>
      <c r="K39" s="1" t="s">
        <v>30</v>
      </c>
      <c r="L39" s="1">
        <v>561</v>
      </c>
      <c r="M39" s="1">
        <v>561</v>
      </c>
      <c r="N39" s="1" t="s">
        <v>226</v>
      </c>
      <c r="O39" s="1" t="s">
        <v>32</v>
      </c>
      <c r="P39" s="1" t="s">
        <v>33</v>
      </c>
      <c r="Q39" s="1">
        <v>0</v>
      </c>
      <c r="R39" s="4">
        <v>44827</v>
      </c>
      <c r="S39" s="3">
        <v>44834</v>
      </c>
      <c r="T39" s="1" t="s">
        <v>34</v>
      </c>
      <c r="U39" s="1">
        <v>561</v>
      </c>
      <c r="V39" s="1">
        <v>0</v>
      </c>
      <c r="W39" s="1">
        <v>0</v>
      </c>
      <c r="X39" s="1" t="s">
        <v>227</v>
      </c>
      <c r="Y39" s="1" t="s">
        <v>228</v>
      </c>
    </row>
    <row r="40" s="1" customFormat="1" spans="1:25">
      <c r="A40" s="1" t="s">
        <v>229</v>
      </c>
      <c r="B40" s="1" t="s">
        <v>26</v>
      </c>
      <c r="C40" s="1" t="s">
        <v>27</v>
      </c>
      <c r="D40" s="1" t="s">
        <v>230</v>
      </c>
      <c r="E40" s="1" t="s">
        <v>231</v>
      </c>
      <c r="F40" s="3">
        <v>44828</v>
      </c>
      <c r="G40" s="3">
        <v>44831</v>
      </c>
      <c r="H40" s="1">
        <v>1</v>
      </c>
      <c r="I40" s="1">
        <v>3</v>
      </c>
      <c r="J40" s="1">
        <v>3</v>
      </c>
      <c r="K40" s="1" t="s">
        <v>30</v>
      </c>
      <c r="L40" s="1">
        <v>1602</v>
      </c>
      <c r="M40" s="1">
        <v>1602</v>
      </c>
      <c r="N40" s="1" t="s">
        <v>232</v>
      </c>
      <c r="O40" s="1" t="s">
        <v>32</v>
      </c>
      <c r="P40" s="1" t="s">
        <v>33</v>
      </c>
      <c r="Q40" s="1">
        <v>0</v>
      </c>
      <c r="R40" s="4">
        <v>44827</v>
      </c>
      <c r="S40" s="3">
        <v>44834</v>
      </c>
      <c r="T40" s="1" t="s">
        <v>34</v>
      </c>
      <c r="U40" s="1">
        <v>1602</v>
      </c>
      <c r="V40" s="1">
        <v>0</v>
      </c>
      <c r="W40" s="1">
        <v>0</v>
      </c>
      <c r="X40" s="1" t="s">
        <v>233</v>
      </c>
      <c r="Y40" s="1" t="s">
        <v>234</v>
      </c>
    </row>
    <row r="41" s="1" customFormat="1" spans="1:25">
      <c r="A41" s="1" t="s">
        <v>235</v>
      </c>
      <c r="B41" s="1" t="s">
        <v>26</v>
      </c>
      <c r="C41" s="1" t="s">
        <v>27</v>
      </c>
      <c r="D41" s="1" t="s">
        <v>236</v>
      </c>
      <c r="E41" s="1" t="s">
        <v>237</v>
      </c>
      <c r="F41" s="3">
        <v>44830</v>
      </c>
      <c r="G41" s="3">
        <v>44831</v>
      </c>
      <c r="H41" s="1">
        <v>1</v>
      </c>
      <c r="I41" s="1">
        <v>1</v>
      </c>
      <c r="J41" s="1">
        <v>1</v>
      </c>
      <c r="K41" s="1" t="s">
        <v>30</v>
      </c>
      <c r="L41" s="1">
        <v>1042</v>
      </c>
      <c r="M41" s="1">
        <v>1042</v>
      </c>
      <c r="N41" s="1" t="s">
        <v>238</v>
      </c>
      <c r="O41" s="1" t="s">
        <v>32</v>
      </c>
      <c r="P41" s="1" t="s">
        <v>33</v>
      </c>
      <c r="Q41" s="1">
        <v>0</v>
      </c>
      <c r="R41" s="4">
        <v>44827</v>
      </c>
      <c r="S41" s="3">
        <v>44834</v>
      </c>
      <c r="T41" s="1" t="s">
        <v>34</v>
      </c>
      <c r="U41" s="1">
        <v>1042</v>
      </c>
      <c r="V41" s="1">
        <v>0</v>
      </c>
      <c r="W41" s="1">
        <v>0</v>
      </c>
      <c r="X41" s="1" t="s">
        <v>239</v>
      </c>
      <c r="Y41" s="1" t="s">
        <v>240</v>
      </c>
    </row>
    <row r="42" s="1" customFormat="1" spans="1:26">
      <c r="A42" s="1" t="s">
        <v>241</v>
      </c>
      <c r="B42" s="1" t="s">
        <v>26</v>
      </c>
      <c r="C42" s="1" t="s">
        <v>27</v>
      </c>
      <c r="D42" s="1" t="s">
        <v>242</v>
      </c>
      <c r="E42" s="1" t="s">
        <v>176</v>
      </c>
      <c r="F42" s="3">
        <v>44828</v>
      </c>
      <c r="G42" s="3">
        <v>44831</v>
      </c>
      <c r="H42" s="1">
        <v>2</v>
      </c>
      <c r="I42" s="1">
        <v>3</v>
      </c>
      <c r="J42" s="1">
        <v>6</v>
      </c>
      <c r="K42" s="1" t="s">
        <v>30</v>
      </c>
      <c r="L42" s="1">
        <v>2550</v>
      </c>
      <c r="M42" s="1">
        <v>2550</v>
      </c>
      <c r="N42" s="1" t="s">
        <v>243</v>
      </c>
      <c r="O42" s="1" t="s">
        <v>32</v>
      </c>
      <c r="P42" s="1" t="s">
        <v>33</v>
      </c>
      <c r="Q42" s="1">
        <v>0</v>
      </c>
      <c r="R42" s="4">
        <v>44827</v>
      </c>
      <c r="S42" s="3">
        <v>44834</v>
      </c>
      <c r="T42" s="1" t="s">
        <v>34</v>
      </c>
      <c r="U42" s="1">
        <v>2550</v>
      </c>
      <c r="V42" s="1">
        <v>0</v>
      </c>
      <c r="W42" s="1">
        <v>0</v>
      </c>
      <c r="X42" s="1" t="s">
        <v>244</v>
      </c>
      <c r="Y42" s="1">
        <v>214673286</v>
      </c>
      <c r="Z42" s="1" t="s">
        <v>245</v>
      </c>
    </row>
    <row r="43" s="1" customFormat="1" spans="1:25">
      <c r="A43" s="1" t="s">
        <v>246</v>
      </c>
      <c r="B43" s="1" t="s">
        <v>26</v>
      </c>
      <c r="C43" s="1" t="s">
        <v>27</v>
      </c>
      <c r="D43" s="1" t="s">
        <v>181</v>
      </c>
      <c r="E43" s="1" t="s">
        <v>182</v>
      </c>
      <c r="F43" s="3">
        <v>44829</v>
      </c>
      <c r="G43" s="3">
        <v>44831</v>
      </c>
      <c r="H43" s="1">
        <v>1</v>
      </c>
      <c r="I43" s="1">
        <v>2</v>
      </c>
      <c r="J43" s="1">
        <v>2</v>
      </c>
      <c r="K43" s="1" t="s">
        <v>30</v>
      </c>
      <c r="L43" s="1">
        <v>1280</v>
      </c>
      <c r="M43" s="1">
        <v>1280</v>
      </c>
      <c r="N43" s="1" t="s">
        <v>247</v>
      </c>
      <c r="O43" s="1" t="s">
        <v>32</v>
      </c>
      <c r="P43" s="1" t="s">
        <v>33</v>
      </c>
      <c r="Q43" s="1">
        <v>0</v>
      </c>
      <c r="R43" s="4">
        <v>44827</v>
      </c>
      <c r="S43" s="3">
        <v>44834</v>
      </c>
      <c r="T43" s="1" t="s">
        <v>34</v>
      </c>
      <c r="U43" s="1">
        <v>1280</v>
      </c>
      <c r="V43" s="1">
        <v>0</v>
      </c>
      <c r="W43" s="1">
        <v>0</v>
      </c>
      <c r="X43" s="1" t="s">
        <v>248</v>
      </c>
      <c r="Y43" s="1" t="s">
        <v>249</v>
      </c>
    </row>
    <row r="44" s="1" customFormat="1" spans="1:25">
      <c r="A44" s="1" t="s">
        <v>250</v>
      </c>
      <c r="B44" s="1" t="s">
        <v>26</v>
      </c>
      <c r="C44" s="1" t="s">
        <v>27</v>
      </c>
      <c r="D44" s="1" t="s">
        <v>251</v>
      </c>
      <c r="E44" s="1" t="s">
        <v>252</v>
      </c>
      <c r="F44" s="3">
        <v>44828</v>
      </c>
      <c r="G44" s="3">
        <v>44831</v>
      </c>
      <c r="H44" s="1">
        <v>1</v>
      </c>
      <c r="I44" s="1">
        <v>3</v>
      </c>
      <c r="J44" s="1">
        <v>3</v>
      </c>
      <c r="K44" s="1" t="s">
        <v>30</v>
      </c>
      <c r="L44" s="1">
        <v>1852</v>
      </c>
      <c r="M44" s="1">
        <v>1852</v>
      </c>
      <c r="N44" s="1" t="s">
        <v>253</v>
      </c>
      <c r="O44" s="1" t="s">
        <v>32</v>
      </c>
      <c r="P44" s="1" t="s">
        <v>33</v>
      </c>
      <c r="Q44" s="1">
        <v>0</v>
      </c>
      <c r="R44" s="4">
        <v>44827</v>
      </c>
      <c r="S44" s="3">
        <v>44834</v>
      </c>
      <c r="T44" s="1" t="s">
        <v>34</v>
      </c>
      <c r="U44" s="1">
        <v>1852</v>
      </c>
      <c r="V44" s="1">
        <v>0</v>
      </c>
      <c r="W44" s="1">
        <v>0</v>
      </c>
      <c r="X44" s="1" t="s">
        <v>254</v>
      </c>
      <c r="Y44" s="1" t="s">
        <v>255</v>
      </c>
    </row>
    <row r="45" s="1" customFormat="1" spans="1:25">
      <c r="A45" s="1" t="s">
        <v>256</v>
      </c>
      <c r="B45" s="1" t="s">
        <v>26</v>
      </c>
      <c r="C45" s="1" t="s">
        <v>27</v>
      </c>
      <c r="D45" s="1" t="s">
        <v>257</v>
      </c>
      <c r="E45" s="1" t="s">
        <v>258</v>
      </c>
      <c r="F45" s="3">
        <v>44830</v>
      </c>
      <c r="G45" s="3">
        <v>44831</v>
      </c>
      <c r="H45" s="1">
        <v>1</v>
      </c>
      <c r="I45" s="1">
        <v>1</v>
      </c>
      <c r="J45" s="1">
        <v>1</v>
      </c>
      <c r="K45" s="1" t="s">
        <v>30</v>
      </c>
      <c r="L45" s="1">
        <v>330</v>
      </c>
      <c r="M45" s="1">
        <v>330</v>
      </c>
      <c r="N45" s="1" t="s">
        <v>259</v>
      </c>
      <c r="O45" s="1" t="s">
        <v>32</v>
      </c>
      <c r="P45" s="1" t="s">
        <v>33</v>
      </c>
      <c r="Q45" s="1">
        <v>0</v>
      </c>
      <c r="R45" s="4">
        <v>44828</v>
      </c>
      <c r="S45" s="3">
        <v>44834</v>
      </c>
      <c r="T45" s="1" t="s">
        <v>34</v>
      </c>
      <c r="U45" s="1">
        <v>330</v>
      </c>
      <c r="V45" s="1">
        <v>0</v>
      </c>
      <c r="W45" s="1">
        <v>0</v>
      </c>
      <c r="X45" s="1" t="s">
        <v>260</v>
      </c>
      <c r="Y45" s="1" t="s">
        <v>261</v>
      </c>
    </row>
    <row r="46" s="1" customFormat="1" spans="1:25">
      <c r="A46" s="1" t="s">
        <v>262</v>
      </c>
      <c r="B46" s="1" t="s">
        <v>26</v>
      </c>
      <c r="C46" s="1" t="s">
        <v>27</v>
      </c>
      <c r="D46" s="1" t="s">
        <v>251</v>
      </c>
      <c r="E46" s="1" t="s">
        <v>252</v>
      </c>
      <c r="F46" s="3">
        <v>44829</v>
      </c>
      <c r="G46" s="3">
        <v>44831</v>
      </c>
      <c r="H46" s="1">
        <v>1</v>
      </c>
      <c r="I46" s="1">
        <v>2</v>
      </c>
      <c r="J46" s="1">
        <v>2</v>
      </c>
      <c r="K46" s="1" t="s">
        <v>30</v>
      </c>
      <c r="L46" s="1">
        <v>1200</v>
      </c>
      <c r="M46" s="1">
        <v>1200</v>
      </c>
      <c r="N46" s="1" t="s">
        <v>263</v>
      </c>
      <c r="O46" s="1" t="s">
        <v>32</v>
      </c>
      <c r="P46" s="1" t="s">
        <v>33</v>
      </c>
      <c r="Q46" s="1">
        <v>0</v>
      </c>
      <c r="R46" s="4">
        <v>44828</v>
      </c>
      <c r="S46" s="3">
        <v>44834</v>
      </c>
      <c r="T46" s="1" t="s">
        <v>34</v>
      </c>
      <c r="U46" s="1">
        <v>1200</v>
      </c>
      <c r="V46" s="1">
        <v>0</v>
      </c>
      <c r="W46" s="1">
        <v>0</v>
      </c>
      <c r="X46" s="1" t="s">
        <v>264</v>
      </c>
      <c r="Y46" s="1" t="s">
        <v>265</v>
      </c>
    </row>
    <row r="47" s="1" customFormat="1" spans="1:25">
      <c r="A47" s="1" t="s">
        <v>266</v>
      </c>
      <c r="B47" s="1" t="s">
        <v>26</v>
      </c>
      <c r="C47" s="1" t="s">
        <v>27</v>
      </c>
      <c r="D47" s="1" t="s">
        <v>267</v>
      </c>
      <c r="E47" s="1" t="s">
        <v>268</v>
      </c>
      <c r="F47" s="3">
        <v>44828</v>
      </c>
      <c r="G47" s="3">
        <v>44831</v>
      </c>
      <c r="H47" s="1">
        <v>1</v>
      </c>
      <c r="I47" s="1">
        <v>3</v>
      </c>
      <c r="J47" s="1">
        <v>3</v>
      </c>
      <c r="K47" s="1" t="s">
        <v>30</v>
      </c>
      <c r="L47" s="1">
        <v>1356</v>
      </c>
      <c r="M47" s="1">
        <v>1356</v>
      </c>
      <c r="N47" s="1" t="s">
        <v>269</v>
      </c>
      <c r="O47" s="1" t="s">
        <v>32</v>
      </c>
      <c r="P47" s="1" t="s">
        <v>33</v>
      </c>
      <c r="Q47" s="1">
        <v>0</v>
      </c>
      <c r="R47" s="4">
        <v>44828</v>
      </c>
      <c r="S47" s="3">
        <v>44834</v>
      </c>
      <c r="T47" s="1" t="s">
        <v>34</v>
      </c>
      <c r="U47" s="1">
        <v>1356</v>
      </c>
      <c r="V47" s="1">
        <v>0</v>
      </c>
      <c r="W47" s="1">
        <v>0</v>
      </c>
      <c r="X47" s="1" t="s">
        <v>270</v>
      </c>
      <c r="Y47" s="1" t="s">
        <v>271</v>
      </c>
    </row>
    <row r="48" s="1" customFormat="1" spans="1:25">
      <c r="A48" s="1" t="s">
        <v>272</v>
      </c>
      <c r="B48" s="1" t="s">
        <v>26</v>
      </c>
      <c r="C48" s="1" t="s">
        <v>27</v>
      </c>
      <c r="D48" s="1" t="s">
        <v>273</v>
      </c>
      <c r="E48" s="1" t="s">
        <v>274</v>
      </c>
      <c r="F48" s="3">
        <v>44829</v>
      </c>
      <c r="G48" s="3">
        <v>44831</v>
      </c>
      <c r="H48" s="1">
        <v>1</v>
      </c>
      <c r="I48" s="1">
        <v>2</v>
      </c>
      <c r="J48" s="1">
        <v>2</v>
      </c>
      <c r="K48" s="1" t="s">
        <v>30</v>
      </c>
      <c r="L48" s="1">
        <v>696</v>
      </c>
      <c r="M48" s="1">
        <v>696</v>
      </c>
      <c r="N48" s="1" t="s">
        <v>275</v>
      </c>
      <c r="O48" s="1" t="s">
        <v>32</v>
      </c>
      <c r="P48" s="1" t="s">
        <v>33</v>
      </c>
      <c r="Q48" s="1">
        <v>0</v>
      </c>
      <c r="R48" s="4">
        <v>44828</v>
      </c>
      <c r="S48" s="3">
        <v>44834</v>
      </c>
      <c r="T48" s="1" t="s">
        <v>34</v>
      </c>
      <c r="U48" s="1">
        <v>696</v>
      </c>
      <c r="V48" s="1">
        <v>0</v>
      </c>
      <c r="W48" s="1">
        <v>0</v>
      </c>
      <c r="X48" s="1" t="s">
        <v>276</v>
      </c>
      <c r="Y48" s="1" t="s">
        <v>277</v>
      </c>
    </row>
    <row r="49" s="1" customFormat="1" spans="1:25">
      <c r="A49" s="1" t="s">
        <v>278</v>
      </c>
      <c r="B49" s="1" t="s">
        <v>26</v>
      </c>
      <c r="C49" s="1" t="s">
        <v>27</v>
      </c>
      <c r="D49" s="1" t="s">
        <v>279</v>
      </c>
      <c r="E49" s="1" t="s">
        <v>280</v>
      </c>
      <c r="F49" s="3">
        <v>44828</v>
      </c>
      <c r="G49" s="3">
        <v>44831</v>
      </c>
      <c r="H49" s="1">
        <v>1</v>
      </c>
      <c r="I49" s="1">
        <v>3</v>
      </c>
      <c r="J49" s="1">
        <v>3</v>
      </c>
      <c r="K49" s="1" t="s">
        <v>30</v>
      </c>
      <c r="L49" s="1">
        <v>576</v>
      </c>
      <c r="M49" s="1">
        <v>576</v>
      </c>
      <c r="N49" s="1" t="s">
        <v>281</v>
      </c>
      <c r="O49" s="1" t="s">
        <v>32</v>
      </c>
      <c r="P49" s="1" t="s">
        <v>33</v>
      </c>
      <c r="Q49" s="1">
        <v>0</v>
      </c>
      <c r="R49" s="4">
        <v>44828</v>
      </c>
      <c r="S49" s="3">
        <v>44834</v>
      </c>
      <c r="T49" s="1" t="s">
        <v>34</v>
      </c>
      <c r="U49" s="1">
        <v>576</v>
      </c>
      <c r="V49" s="1">
        <v>0</v>
      </c>
      <c r="W49" s="1">
        <v>0</v>
      </c>
      <c r="X49" s="1" t="s">
        <v>282</v>
      </c>
      <c r="Y49" s="1" t="s">
        <v>283</v>
      </c>
    </row>
    <row r="50" s="1" customFormat="1" spans="1:25">
      <c r="A50" s="1" t="s">
        <v>284</v>
      </c>
      <c r="B50" s="1" t="s">
        <v>26</v>
      </c>
      <c r="C50" s="1" t="s">
        <v>27</v>
      </c>
      <c r="D50" s="1" t="s">
        <v>242</v>
      </c>
      <c r="E50" s="1" t="s">
        <v>285</v>
      </c>
      <c r="F50" s="3">
        <v>44829</v>
      </c>
      <c r="G50" s="3">
        <v>44831</v>
      </c>
      <c r="H50" s="1">
        <v>1</v>
      </c>
      <c r="I50" s="1">
        <v>2</v>
      </c>
      <c r="J50" s="1">
        <v>2</v>
      </c>
      <c r="K50" s="1" t="s">
        <v>30</v>
      </c>
      <c r="L50" s="1">
        <v>1484</v>
      </c>
      <c r="M50" s="1">
        <v>1484</v>
      </c>
      <c r="N50" s="1" t="s">
        <v>286</v>
      </c>
      <c r="O50" s="1" t="s">
        <v>32</v>
      </c>
      <c r="P50" s="1" t="s">
        <v>33</v>
      </c>
      <c r="Q50" s="1">
        <v>0</v>
      </c>
      <c r="R50" s="4">
        <v>44828</v>
      </c>
      <c r="S50" s="3">
        <v>44834</v>
      </c>
      <c r="T50" s="1" t="s">
        <v>34</v>
      </c>
      <c r="U50" s="1">
        <v>1484</v>
      </c>
      <c r="V50" s="1">
        <v>0</v>
      </c>
      <c r="W50" s="1">
        <v>0</v>
      </c>
      <c r="X50" s="1" t="s">
        <v>287</v>
      </c>
      <c r="Y50" s="1" t="s">
        <v>288</v>
      </c>
    </row>
    <row r="51" s="1" customFormat="1" spans="1:25">
      <c r="A51" s="1" t="s">
        <v>289</v>
      </c>
      <c r="B51" s="1" t="s">
        <v>26</v>
      </c>
      <c r="C51" s="1" t="s">
        <v>27</v>
      </c>
      <c r="D51" s="1" t="s">
        <v>175</v>
      </c>
      <c r="E51" s="1" t="s">
        <v>290</v>
      </c>
      <c r="F51" s="3">
        <v>44830</v>
      </c>
      <c r="G51" s="3">
        <v>44831</v>
      </c>
      <c r="H51" s="1">
        <v>1</v>
      </c>
      <c r="I51" s="1">
        <v>1</v>
      </c>
      <c r="J51" s="1">
        <v>1</v>
      </c>
      <c r="K51" s="1" t="s">
        <v>30</v>
      </c>
      <c r="L51" s="1">
        <v>335</v>
      </c>
      <c r="M51" s="1">
        <v>335</v>
      </c>
      <c r="N51" s="1" t="s">
        <v>291</v>
      </c>
      <c r="O51" s="1" t="s">
        <v>32</v>
      </c>
      <c r="P51" s="1" t="s">
        <v>33</v>
      </c>
      <c r="Q51" s="1">
        <v>0</v>
      </c>
      <c r="R51" s="4">
        <v>44828</v>
      </c>
      <c r="S51" s="3">
        <v>44834</v>
      </c>
      <c r="T51" s="1" t="s">
        <v>34</v>
      </c>
      <c r="U51" s="1">
        <v>335</v>
      </c>
      <c r="V51" s="1">
        <v>0</v>
      </c>
      <c r="W51" s="1">
        <v>0</v>
      </c>
      <c r="X51" s="1" t="s">
        <v>292</v>
      </c>
      <c r="Y51" s="1" t="s">
        <v>293</v>
      </c>
    </row>
    <row r="52" s="1" customFormat="1" spans="1:25">
      <c r="A52" s="1" t="s">
        <v>294</v>
      </c>
      <c r="B52" s="1" t="s">
        <v>26</v>
      </c>
      <c r="C52" s="1" t="s">
        <v>27</v>
      </c>
      <c r="D52" s="1" t="s">
        <v>295</v>
      </c>
      <c r="E52" s="1" t="s">
        <v>296</v>
      </c>
      <c r="F52" s="3">
        <v>44830</v>
      </c>
      <c r="G52" s="3">
        <v>44831</v>
      </c>
      <c r="H52" s="1">
        <v>1</v>
      </c>
      <c r="I52" s="1">
        <v>1</v>
      </c>
      <c r="J52" s="1">
        <v>1</v>
      </c>
      <c r="K52" s="1" t="s">
        <v>30</v>
      </c>
      <c r="L52" s="1">
        <v>205</v>
      </c>
      <c r="M52" s="1">
        <v>205</v>
      </c>
      <c r="N52" s="1" t="s">
        <v>297</v>
      </c>
      <c r="O52" s="1" t="s">
        <v>32</v>
      </c>
      <c r="P52" s="1" t="s">
        <v>33</v>
      </c>
      <c r="Q52" s="1">
        <v>0</v>
      </c>
      <c r="R52" s="4">
        <v>44828</v>
      </c>
      <c r="S52" s="3">
        <v>44834</v>
      </c>
      <c r="T52" s="1" t="s">
        <v>34</v>
      </c>
      <c r="U52" s="1">
        <v>205</v>
      </c>
      <c r="V52" s="1">
        <v>0</v>
      </c>
      <c r="W52" s="1">
        <v>0</v>
      </c>
      <c r="X52" s="1" t="s">
        <v>298</v>
      </c>
      <c r="Y52" s="1" t="s">
        <v>299</v>
      </c>
    </row>
    <row r="53" s="1" customFormat="1" spans="1:25">
      <c r="A53" s="1" t="s">
        <v>300</v>
      </c>
      <c r="B53" s="1" t="s">
        <v>26</v>
      </c>
      <c r="C53" s="1" t="s">
        <v>27</v>
      </c>
      <c r="D53" s="1" t="s">
        <v>257</v>
      </c>
      <c r="E53" s="1" t="s">
        <v>258</v>
      </c>
      <c r="F53" s="3">
        <v>44830</v>
      </c>
      <c r="G53" s="3">
        <v>44831</v>
      </c>
      <c r="H53" s="1">
        <v>1</v>
      </c>
      <c r="I53" s="1">
        <v>1</v>
      </c>
      <c r="J53" s="1">
        <v>1</v>
      </c>
      <c r="K53" s="1" t="s">
        <v>30</v>
      </c>
      <c r="L53" s="1">
        <v>330</v>
      </c>
      <c r="M53" s="1">
        <v>330</v>
      </c>
      <c r="N53" s="1" t="s">
        <v>301</v>
      </c>
      <c r="O53" s="1" t="s">
        <v>32</v>
      </c>
      <c r="P53" s="1" t="s">
        <v>33</v>
      </c>
      <c r="Q53" s="1">
        <v>0</v>
      </c>
      <c r="R53" s="4">
        <v>44828</v>
      </c>
      <c r="S53" s="3">
        <v>44834</v>
      </c>
      <c r="T53" s="1" t="s">
        <v>34</v>
      </c>
      <c r="U53" s="1">
        <v>330</v>
      </c>
      <c r="V53" s="1">
        <v>0</v>
      </c>
      <c r="W53" s="1">
        <v>0</v>
      </c>
      <c r="X53" s="1" t="s">
        <v>302</v>
      </c>
      <c r="Y53" s="1" t="s">
        <v>303</v>
      </c>
    </row>
    <row r="54" s="1" customFormat="1" spans="1:25">
      <c r="A54" s="1" t="s">
        <v>304</v>
      </c>
      <c r="B54" s="1" t="s">
        <v>26</v>
      </c>
      <c r="C54" s="1" t="s">
        <v>27</v>
      </c>
      <c r="D54" s="1" t="s">
        <v>305</v>
      </c>
      <c r="E54" s="1" t="s">
        <v>306</v>
      </c>
      <c r="F54" s="3">
        <v>44830</v>
      </c>
      <c r="G54" s="3">
        <v>44831</v>
      </c>
      <c r="H54" s="1">
        <v>1</v>
      </c>
      <c r="I54" s="1">
        <v>1</v>
      </c>
      <c r="J54" s="1">
        <v>1</v>
      </c>
      <c r="K54" s="1" t="s">
        <v>30</v>
      </c>
      <c r="L54" s="1">
        <v>252</v>
      </c>
      <c r="M54" s="1">
        <v>252</v>
      </c>
      <c r="N54" s="1" t="s">
        <v>307</v>
      </c>
      <c r="O54" s="1" t="s">
        <v>32</v>
      </c>
      <c r="P54" s="1" t="s">
        <v>33</v>
      </c>
      <c r="Q54" s="1">
        <v>0</v>
      </c>
      <c r="R54" s="4">
        <v>44829</v>
      </c>
      <c r="S54" s="3">
        <v>44834</v>
      </c>
      <c r="T54" s="1" t="s">
        <v>34</v>
      </c>
      <c r="U54" s="1">
        <v>252</v>
      </c>
      <c r="V54" s="1">
        <v>0</v>
      </c>
      <c r="W54" s="1">
        <v>0</v>
      </c>
      <c r="X54" s="1" t="s">
        <v>308</v>
      </c>
      <c r="Y54" s="1" t="s">
        <v>308</v>
      </c>
    </row>
    <row r="55" s="1" customFormat="1" spans="1:25">
      <c r="A55" s="1" t="s">
        <v>309</v>
      </c>
      <c r="B55" s="1" t="s">
        <v>26</v>
      </c>
      <c r="C55" s="1" t="s">
        <v>27</v>
      </c>
      <c r="D55" s="1" t="s">
        <v>62</v>
      </c>
      <c r="E55" s="1" t="s">
        <v>310</v>
      </c>
      <c r="F55" s="3">
        <v>44829</v>
      </c>
      <c r="G55" s="3">
        <v>44831</v>
      </c>
      <c r="H55" s="1">
        <v>2</v>
      </c>
      <c r="I55" s="1">
        <v>2</v>
      </c>
      <c r="J55" s="1">
        <v>4</v>
      </c>
      <c r="K55" s="1" t="s">
        <v>30</v>
      </c>
      <c r="L55" s="1">
        <v>1612</v>
      </c>
      <c r="M55" s="1">
        <v>1612</v>
      </c>
      <c r="N55" s="1" t="s">
        <v>311</v>
      </c>
      <c r="O55" s="1" t="s">
        <v>32</v>
      </c>
      <c r="P55" s="1" t="s">
        <v>33</v>
      </c>
      <c r="Q55" s="1">
        <v>0</v>
      </c>
      <c r="R55" s="4">
        <v>44828</v>
      </c>
      <c r="S55" s="3">
        <v>44834</v>
      </c>
      <c r="T55" s="1" t="s">
        <v>34</v>
      </c>
      <c r="U55" s="1">
        <v>1612</v>
      </c>
      <c r="V55" s="1">
        <v>0</v>
      </c>
      <c r="W55" s="1">
        <v>0</v>
      </c>
      <c r="X55" s="1" t="s">
        <v>312</v>
      </c>
      <c r="Y55" s="1" t="s">
        <v>313</v>
      </c>
    </row>
    <row r="56" s="1" customFormat="1" spans="1:25">
      <c r="A56" s="1" t="s">
        <v>314</v>
      </c>
      <c r="B56" s="1" t="s">
        <v>26</v>
      </c>
      <c r="C56" s="1" t="s">
        <v>27</v>
      </c>
      <c r="D56" s="1" t="s">
        <v>315</v>
      </c>
      <c r="E56" s="1" t="s">
        <v>316</v>
      </c>
      <c r="F56" s="3">
        <v>44829</v>
      </c>
      <c r="G56" s="3">
        <v>44831</v>
      </c>
      <c r="H56" s="1">
        <v>1</v>
      </c>
      <c r="I56" s="1">
        <v>2</v>
      </c>
      <c r="J56" s="1">
        <v>2</v>
      </c>
      <c r="K56" s="1" t="s">
        <v>30</v>
      </c>
      <c r="L56" s="1">
        <v>854</v>
      </c>
      <c r="M56" s="1">
        <v>854</v>
      </c>
      <c r="N56" s="1" t="s">
        <v>317</v>
      </c>
      <c r="O56" s="1" t="s">
        <v>32</v>
      </c>
      <c r="P56" s="1" t="s">
        <v>33</v>
      </c>
      <c r="Q56" s="1">
        <v>0</v>
      </c>
      <c r="R56" s="4">
        <v>44829</v>
      </c>
      <c r="S56" s="3">
        <v>44834</v>
      </c>
      <c r="T56" s="1" t="s">
        <v>34</v>
      </c>
      <c r="U56" s="1">
        <v>854</v>
      </c>
      <c r="V56" s="1">
        <v>0</v>
      </c>
      <c r="W56" s="1">
        <v>0</v>
      </c>
      <c r="X56" s="1" t="s">
        <v>318</v>
      </c>
      <c r="Y56" s="1" t="s">
        <v>319</v>
      </c>
    </row>
    <row r="57" s="1" customFormat="1" spans="1:25">
      <c r="A57" s="1" t="s">
        <v>320</v>
      </c>
      <c r="B57" s="1" t="s">
        <v>26</v>
      </c>
      <c r="C57" s="1" t="s">
        <v>27</v>
      </c>
      <c r="D57" s="1" t="s">
        <v>122</v>
      </c>
      <c r="E57" s="1" t="s">
        <v>321</v>
      </c>
      <c r="F57" s="3">
        <v>44830</v>
      </c>
      <c r="G57" s="3">
        <v>44831</v>
      </c>
      <c r="H57" s="1">
        <v>1</v>
      </c>
      <c r="I57" s="1">
        <v>1</v>
      </c>
      <c r="J57" s="1">
        <v>1</v>
      </c>
      <c r="K57" s="1" t="s">
        <v>30</v>
      </c>
      <c r="L57" s="1">
        <v>246</v>
      </c>
      <c r="M57" s="1">
        <v>246</v>
      </c>
      <c r="N57" s="1" t="s">
        <v>322</v>
      </c>
      <c r="O57" s="1" t="s">
        <v>32</v>
      </c>
      <c r="P57" s="1" t="s">
        <v>33</v>
      </c>
      <c r="Q57" s="1">
        <v>0</v>
      </c>
      <c r="R57" s="4">
        <v>44829</v>
      </c>
      <c r="S57" s="3">
        <v>44834</v>
      </c>
      <c r="T57" s="1" t="s">
        <v>34</v>
      </c>
      <c r="U57" s="1">
        <v>246</v>
      </c>
      <c r="V57" s="1">
        <v>0</v>
      </c>
      <c r="W57" s="1">
        <v>0</v>
      </c>
      <c r="X57" s="1" t="s">
        <v>323</v>
      </c>
      <c r="Y57" s="1" t="s">
        <v>324</v>
      </c>
    </row>
    <row r="58" s="1" customFormat="1" spans="1:25">
      <c r="A58" s="1" t="s">
        <v>325</v>
      </c>
      <c r="B58" s="1" t="s">
        <v>26</v>
      </c>
      <c r="C58" s="1" t="s">
        <v>27</v>
      </c>
      <c r="D58" s="1" t="s">
        <v>326</v>
      </c>
      <c r="E58" s="1" t="s">
        <v>327</v>
      </c>
      <c r="F58" s="3">
        <v>44830</v>
      </c>
      <c r="G58" s="3">
        <v>44831</v>
      </c>
      <c r="H58" s="1">
        <v>2</v>
      </c>
      <c r="I58" s="1">
        <v>1</v>
      </c>
      <c r="J58" s="1">
        <v>2</v>
      </c>
      <c r="K58" s="1" t="s">
        <v>30</v>
      </c>
      <c r="L58" s="1">
        <v>992</v>
      </c>
      <c r="M58" s="1">
        <v>992</v>
      </c>
      <c r="N58" s="1" t="s">
        <v>328</v>
      </c>
      <c r="O58" s="1" t="s">
        <v>32</v>
      </c>
      <c r="P58" s="1" t="s">
        <v>33</v>
      </c>
      <c r="Q58" s="1">
        <v>0</v>
      </c>
      <c r="R58" s="4">
        <v>44829</v>
      </c>
      <c r="S58" s="3">
        <v>44834</v>
      </c>
      <c r="T58" s="1" t="s">
        <v>34</v>
      </c>
      <c r="U58" s="1">
        <v>992</v>
      </c>
      <c r="V58" s="1">
        <v>0</v>
      </c>
      <c r="W58" s="1">
        <v>0</v>
      </c>
      <c r="X58" s="1" t="s">
        <v>329</v>
      </c>
      <c r="Y58" s="1" t="s">
        <v>330</v>
      </c>
    </row>
    <row r="59" s="1" customFormat="1" spans="1:25">
      <c r="A59" s="1" t="s">
        <v>331</v>
      </c>
      <c r="B59" s="1" t="s">
        <v>26</v>
      </c>
      <c r="C59" s="1" t="s">
        <v>27</v>
      </c>
      <c r="D59" s="1" t="s">
        <v>163</v>
      </c>
      <c r="E59" s="1" t="s">
        <v>332</v>
      </c>
      <c r="F59" s="3">
        <v>44830</v>
      </c>
      <c r="G59" s="3">
        <v>44831</v>
      </c>
      <c r="H59" s="1">
        <v>1</v>
      </c>
      <c r="I59" s="1">
        <v>1</v>
      </c>
      <c r="J59" s="1">
        <v>1</v>
      </c>
      <c r="K59" s="1" t="s">
        <v>30</v>
      </c>
      <c r="L59" s="1">
        <v>379</v>
      </c>
      <c r="M59" s="1">
        <v>379</v>
      </c>
      <c r="N59" s="1" t="s">
        <v>333</v>
      </c>
      <c r="O59" s="1" t="s">
        <v>32</v>
      </c>
      <c r="P59" s="1" t="s">
        <v>33</v>
      </c>
      <c r="Q59" s="1">
        <v>0</v>
      </c>
      <c r="R59" s="4">
        <v>44829</v>
      </c>
      <c r="S59" s="3">
        <v>44834</v>
      </c>
      <c r="T59" s="1" t="s">
        <v>34</v>
      </c>
      <c r="U59" s="1">
        <v>379</v>
      </c>
      <c r="V59" s="1">
        <v>0</v>
      </c>
      <c r="W59" s="1">
        <v>0</v>
      </c>
      <c r="X59" s="1" t="s">
        <v>334</v>
      </c>
      <c r="Y59" s="1" t="s">
        <v>335</v>
      </c>
    </row>
    <row r="60" s="1" customFormat="1" spans="1:25">
      <c r="A60" s="1" t="s">
        <v>336</v>
      </c>
      <c r="B60" s="1" t="s">
        <v>26</v>
      </c>
      <c r="C60" s="1" t="s">
        <v>27</v>
      </c>
      <c r="D60" s="1" t="s">
        <v>337</v>
      </c>
      <c r="E60" s="1" t="s">
        <v>338</v>
      </c>
      <c r="F60" s="3">
        <v>44830</v>
      </c>
      <c r="G60" s="3">
        <v>44831</v>
      </c>
      <c r="H60" s="1">
        <v>1</v>
      </c>
      <c r="I60" s="1">
        <v>1</v>
      </c>
      <c r="J60" s="1">
        <v>1</v>
      </c>
      <c r="K60" s="1" t="s">
        <v>30</v>
      </c>
      <c r="L60" s="1">
        <v>216</v>
      </c>
      <c r="M60" s="1">
        <v>216</v>
      </c>
      <c r="N60" s="1" t="s">
        <v>339</v>
      </c>
      <c r="O60" s="1" t="s">
        <v>32</v>
      </c>
      <c r="P60" s="1" t="s">
        <v>33</v>
      </c>
      <c r="Q60" s="1">
        <v>0</v>
      </c>
      <c r="R60" s="4">
        <v>44829</v>
      </c>
      <c r="S60" s="3">
        <v>44834</v>
      </c>
      <c r="T60" s="1" t="s">
        <v>34</v>
      </c>
      <c r="U60" s="1">
        <v>216</v>
      </c>
      <c r="V60" s="1">
        <v>0</v>
      </c>
      <c r="W60" s="1">
        <v>0</v>
      </c>
      <c r="X60" s="1" t="s">
        <v>340</v>
      </c>
      <c r="Y60" s="1" t="s">
        <v>341</v>
      </c>
    </row>
    <row r="61" s="1" customFormat="1" spans="1:25">
      <c r="A61" s="1" t="s">
        <v>342</v>
      </c>
      <c r="B61" s="1" t="s">
        <v>26</v>
      </c>
      <c r="C61" s="1" t="s">
        <v>27</v>
      </c>
      <c r="D61" s="1" t="s">
        <v>242</v>
      </c>
      <c r="E61" s="1" t="s">
        <v>176</v>
      </c>
      <c r="F61" s="3">
        <v>44830</v>
      </c>
      <c r="G61" s="3">
        <v>44831</v>
      </c>
      <c r="H61" s="1">
        <v>1</v>
      </c>
      <c r="I61" s="1">
        <v>1</v>
      </c>
      <c r="J61" s="1">
        <v>1</v>
      </c>
      <c r="K61" s="1" t="s">
        <v>30</v>
      </c>
      <c r="L61" s="1">
        <v>425</v>
      </c>
      <c r="M61" s="1">
        <v>425</v>
      </c>
      <c r="N61" s="1" t="s">
        <v>343</v>
      </c>
      <c r="O61" s="1" t="s">
        <v>32</v>
      </c>
      <c r="P61" s="1" t="s">
        <v>33</v>
      </c>
      <c r="Q61" s="1">
        <v>0</v>
      </c>
      <c r="R61" s="4">
        <v>44829</v>
      </c>
      <c r="S61" s="3">
        <v>44834</v>
      </c>
      <c r="T61" s="1" t="s">
        <v>34</v>
      </c>
      <c r="U61" s="1">
        <v>425</v>
      </c>
      <c r="V61" s="1">
        <v>0</v>
      </c>
      <c r="W61" s="1">
        <v>0</v>
      </c>
      <c r="X61" s="1" t="s">
        <v>344</v>
      </c>
      <c r="Y61" s="1" t="s">
        <v>345</v>
      </c>
    </row>
    <row r="62" s="1" customFormat="1" spans="1:25">
      <c r="A62" s="1" t="s">
        <v>346</v>
      </c>
      <c r="B62" s="1" t="s">
        <v>26</v>
      </c>
      <c r="C62" s="1" t="s">
        <v>27</v>
      </c>
      <c r="D62" s="1" t="s">
        <v>295</v>
      </c>
      <c r="E62" s="1" t="s">
        <v>296</v>
      </c>
      <c r="F62" s="3">
        <v>44830</v>
      </c>
      <c r="G62" s="3">
        <v>44831</v>
      </c>
      <c r="H62" s="1">
        <v>1</v>
      </c>
      <c r="I62" s="1">
        <v>1</v>
      </c>
      <c r="J62" s="1">
        <v>1</v>
      </c>
      <c r="K62" s="1" t="s">
        <v>30</v>
      </c>
      <c r="L62" s="1">
        <v>205</v>
      </c>
      <c r="M62" s="1">
        <v>205</v>
      </c>
      <c r="N62" s="1" t="s">
        <v>347</v>
      </c>
      <c r="O62" s="1" t="s">
        <v>32</v>
      </c>
      <c r="P62" s="1" t="s">
        <v>33</v>
      </c>
      <c r="Q62" s="1">
        <v>0</v>
      </c>
      <c r="R62" s="4">
        <v>44829</v>
      </c>
      <c r="S62" s="3">
        <v>44834</v>
      </c>
      <c r="T62" s="1" t="s">
        <v>34</v>
      </c>
      <c r="U62" s="1">
        <v>205</v>
      </c>
      <c r="V62" s="1">
        <v>0</v>
      </c>
      <c r="W62" s="1">
        <v>0</v>
      </c>
      <c r="X62" s="1" t="s">
        <v>348</v>
      </c>
      <c r="Y62" s="1" t="s">
        <v>299</v>
      </c>
    </row>
    <row r="63" s="1" customFormat="1" spans="1:25">
      <c r="A63" s="1" t="s">
        <v>349</v>
      </c>
      <c r="B63" s="1" t="s">
        <v>26</v>
      </c>
      <c r="C63" s="1" t="s">
        <v>27</v>
      </c>
      <c r="D63" s="1" t="s">
        <v>350</v>
      </c>
      <c r="E63" s="1" t="s">
        <v>351</v>
      </c>
      <c r="F63" s="3">
        <v>44830</v>
      </c>
      <c r="G63" s="3">
        <v>44831</v>
      </c>
      <c r="H63" s="1">
        <v>1</v>
      </c>
      <c r="I63" s="1">
        <v>1</v>
      </c>
      <c r="J63" s="1">
        <v>1</v>
      </c>
      <c r="K63" s="1" t="s">
        <v>30</v>
      </c>
      <c r="L63" s="1">
        <v>461</v>
      </c>
      <c r="M63" s="1">
        <v>461</v>
      </c>
      <c r="N63" s="1" t="s">
        <v>352</v>
      </c>
      <c r="O63" s="1" t="s">
        <v>32</v>
      </c>
      <c r="P63" s="1" t="s">
        <v>33</v>
      </c>
      <c r="Q63" s="1">
        <v>0</v>
      </c>
      <c r="R63" s="4">
        <v>44830</v>
      </c>
      <c r="S63" s="3">
        <v>44834</v>
      </c>
      <c r="T63" s="1" t="s">
        <v>34</v>
      </c>
      <c r="U63" s="1">
        <v>461</v>
      </c>
      <c r="V63" s="1">
        <v>0</v>
      </c>
      <c r="W63" s="1">
        <v>0</v>
      </c>
      <c r="X63" s="1" t="s">
        <v>107</v>
      </c>
      <c r="Y63" s="1" t="s">
        <v>107</v>
      </c>
    </row>
    <row r="64" s="1" customFormat="1" spans="1:25">
      <c r="A64" s="1" t="s">
        <v>349</v>
      </c>
      <c r="B64" s="1" t="s">
        <v>26</v>
      </c>
      <c r="C64" s="1" t="s">
        <v>108</v>
      </c>
      <c r="D64" s="1" t="s">
        <v>350</v>
      </c>
      <c r="E64" s="1" t="s">
        <v>351</v>
      </c>
      <c r="F64" s="3">
        <v>44830</v>
      </c>
      <c r="G64" s="3">
        <v>44831</v>
      </c>
      <c r="H64" s="1">
        <v>1</v>
      </c>
      <c r="I64" s="1">
        <v>1</v>
      </c>
      <c r="J64" s="1">
        <v>1</v>
      </c>
      <c r="K64" s="1" t="s">
        <v>30</v>
      </c>
      <c r="L64" s="1">
        <v>-461</v>
      </c>
      <c r="M64" s="1">
        <v>-461</v>
      </c>
      <c r="N64" s="1" t="s">
        <v>352</v>
      </c>
      <c r="O64" s="1" t="s">
        <v>32</v>
      </c>
      <c r="P64" s="1" t="s">
        <v>33</v>
      </c>
      <c r="Q64" s="1">
        <v>0</v>
      </c>
      <c r="R64" s="4">
        <v>44830</v>
      </c>
      <c r="S64" s="3">
        <v>44834</v>
      </c>
      <c r="T64" s="1" t="s">
        <v>34</v>
      </c>
      <c r="U64" s="1">
        <v>-461</v>
      </c>
      <c r="V64" s="1">
        <v>0</v>
      </c>
      <c r="W64" s="1">
        <v>0</v>
      </c>
      <c r="X64" s="1" t="s">
        <v>107</v>
      </c>
      <c r="Y64" s="1" t="s">
        <v>107</v>
      </c>
    </row>
    <row r="65" s="1" customFormat="1" spans="1:25">
      <c r="A65" s="1" t="s">
        <v>353</v>
      </c>
      <c r="B65" s="1" t="s">
        <v>26</v>
      </c>
      <c r="C65" s="1" t="s">
        <v>27</v>
      </c>
      <c r="D65" s="1" t="s">
        <v>350</v>
      </c>
      <c r="E65" s="1" t="s">
        <v>351</v>
      </c>
      <c r="F65" s="3">
        <v>44830</v>
      </c>
      <c r="G65" s="3">
        <v>44831</v>
      </c>
      <c r="H65" s="1">
        <v>1</v>
      </c>
      <c r="I65" s="1">
        <v>1</v>
      </c>
      <c r="J65" s="1">
        <v>1</v>
      </c>
      <c r="K65" s="1" t="s">
        <v>30</v>
      </c>
      <c r="L65" s="1">
        <v>461</v>
      </c>
      <c r="M65" s="1">
        <v>461</v>
      </c>
      <c r="N65" s="1" t="s">
        <v>352</v>
      </c>
      <c r="O65" s="1" t="s">
        <v>32</v>
      </c>
      <c r="P65" s="1" t="s">
        <v>33</v>
      </c>
      <c r="Q65" s="1">
        <v>0</v>
      </c>
      <c r="R65" s="4">
        <v>44830</v>
      </c>
      <c r="S65" s="3">
        <v>44834</v>
      </c>
      <c r="T65" s="1" t="s">
        <v>34</v>
      </c>
      <c r="U65" s="1">
        <v>461</v>
      </c>
      <c r="V65" s="1">
        <v>0</v>
      </c>
      <c r="W65" s="1">
        <v>0</v>
      </c>
      <c r="X65" s="1" t="s">
        <v>354</v>
      </c>
      <c r="Y65" s="1" t="s">
        <v>355</v>
      </c>
    </row>
    <row r="66" s="1" customFormat="1" spans="1:25">
      <c r="A66" s="1" t="s">
        <v>356</v>
      </c>
      <c r="B66" s="1" t="s">
        <v>26</v>
      </c>
      <c r="C66" s="1" t="s">
        <v>27</v>
      </c>
      <c r="D66" s="1" t="s">
        <v>357</v>
      </c>
      <c r="E66" s="1" t="s">
        <v>358</v>
      </c>
      <c r="F66" s="3">
        <v>44830</v>
      </c>
      <c r="G66" s="3">
        <v>44831</v>
      </c>
      <c r="H66" s="1">
        <v>1</v>
      </c>
      <c r="I66" s="1">
        <v>1</v>
      </c>
      <c r="J66" s="1">
        <v>1</v>
      </c>
      <c r="K66" s="1" t="s">
        <v>30</v>
      </c>
      <c r="L66" s="1">
        <v>350</v>
      </c>
      <c r="M66" s="1">
        <v>350</v>
      </c>
      <c r="N66" s="1" t="s">
        <v>359</v>
      </c>
      <c r="O66" s="1" t="s">
        <v>32</v>
      </c>
      <c r="P66" s="1" t="s">
        <v>33</v>
      </c>
      <c r="Q66" s="1">
        <v>0</v>
      </c>
      <c r="R66" s="4">
        <v>44830</v>
      </c>
      <c r="S66" s="3">
        <v>44834</v>
      </c>
      <c r="T66" s="1" t="s">
        <v>34</v>
      </c>
      <c r="U66" s="1">
        <v>350</v>
      </c>
      <c r="V66" s="1">
        <v>0</v>
      </c>
      <c r="W66" s="1">
        <v>0</v>
      </c>
      <c r="X66" s="1" t="s">
        <v>360</v>
      </c>
      <c r="Y66" s="1" t="s">
        <v>361</v>
      </c>
    </row>
    <row r="67" s="1" customFormat="1" spans="1:25">
      <c r="A67" s="1" t="s">
        <v>362</v>
      </c>
      <c r="B67" s="1" t="s">
        <v>26</v>
      </c>
      <c r="C67" s="1" t="s">
        <v>27</v>
      </c>
      <c r="D67" s="1" t="s">
        <v>181</v>
      </c>
      <c r="E67" s="1" t="s">
        <v>363</v>
      </c>
      <c r="F67" s="3">
        <v>44830</v>
      </c>
      <c r="G67" s="3">
        <v>44831</v>
      </c>
      <c r="H67" s="1">
        <v>1</v>
      </c>
      <c r="I67" s="1">
        <v>1</v>
      </c>
      <c r="J67" s="1">
        <v>1</v>
      </c>
      <c r="K67" s="1" t="s">
        <v>30</v>
      </c>
      <c r="L67" s="1">
        <v>352</v>
      </c>
      <c r="M67" s="1">
        <v>352</v>
      </c>
      <c r="N67" s="1" t="s">
        <v>364</v>
      </c>
      <c r="O67" s="1" t="s">
        <v>32</v>
      </c>
      <c r="P67" s="1" t="s">
        <v>33</v>
      </c>
      <c r="Q67" s="1">
        <v>0</v>
      </c>
      <c r="R67" s="4">
        <v>44830</v>
      </c>
      <c r="S67" s="3">
        <v>44834</v>
      </c>
      <c r="T67" s="1" t="s">
        <v>34</v>
      </c>
      <c r="U67" s="1">
        <v>352</v>
      </c>
      <c r="V67" s="1">
        <v>0</v>
      </c>
      <c r="W67" s="1">
        <v>0</v>
      </c>
      <c r="X67" s="1" t="s">
        <v>365</v>
      </c>
      <c r="Y67" s="1" t="s">
        <v>366</v>
      </c>
    </row>
    <row r="68" s="1" customFormat="1" spans="1:25">
      <c r="A68" s="1" t="s">
        <v>367</v>
      </c>
      <c r="B68" s="1" t="s">
        <v>26</v>
      </c>
      <c r="C68" s="1" t="s">
        <v>27</v>
      </c>
      <c r="D68" s="1" t="s">
        <v>181</v>
      </c>
      <c r="E68" s="1" t="s">
        <v>182</v>
      </c>
      <c r="F68" s="3">
        <v>44830</v>
      </c>
      <c r="G68" s="3">
        <v>44831</v>
      </c>
      <c r="H68" s="1">
        <v>1</v>
      </c>
      <c r="I68" s="1">
        <v>1</v>
      </c>
      <c r="J68" s="1">
        <v>1</v>
      </c>
      <c r="K68" s="1" t="s">
        <v>30</v>
      </c>
      <c r="L68" s="1">
        <v>640</v>
      </c>
      <c r="M68" s="1">
        <v>640</v>
      </c>
      <c r="N68" s="1" t="s">
        <v>364</v>
      </c>
      <c r="O68" s="1" t="s">
        <v>32</v>
      </c>
      <c r="P68" s="1" t="s">
        <v>33</v>
      </c>
      <c r="Q68" s="1">
        <v>0</v>
      </c>
      <c r="R68" s="4">
        <v>44830</v>
      </c>
      <c r="S68" s="3">
        <v>44834</v>
      </c>
      <c r="T68" s="1" t="s">
        <v>34</v>
      </c>
      <c r="U68" s="1">
        <v>640</v>
      </c>
      <c r="V68" s="1">
        <v>0</v>
      </c>
      <c r="W68" s="1">
        <v>0</v>
      </c>
      <c r="X68" s="1" t="s">
        <v>368</v>
      </c>
      <c r="Y68" s="1" t="s">
        <v>369</v>
      </c>
    </row>
    <row r="69" s="1" customFormat="1" spans="1:25">
      <c r="A69" s="1" t="s">
        <v>370</v>
      </c>
      <c r="B69" s="1" t="s">
        <v>26</v>
      </c>
      <c r="C69" s="1" t="s">
        <v>27</v>
      </c>
      <c r="D69" s="1" t="s">
        <v>371</v>
      </c>
      <c r="E69" s="1" t="s">
        <v>372</v>
      </c>
      <c r="F69" s="3">
        <v>44830</v>
      </c>
      <c r="G69" s="3">
        <v>44831</v>
      </c>
      <c r="H69" s="1">
        <v>1</v>
      </c>
      <c r="I69" s="1">
        <v>1</v>
      </c>
      <c r="J69" s="1">
        <v>1</v>
      </c>
      <c r="K69" s="1" t="s">
        <v>30</v>
      </c>
      <c r="L69" s="1">
        <v>312</v>
      </c>
      <c r="M69" s="1">
        <v>312</v>
      </c>
      <c r="N69" s="1" t="s">
        <v>373</v>
      </c>
      <c r="O69" s="1" t="s">
        <v>32</v>
      </c>
      <c r="P69" s="1" t="s">
        <v>33</v>
      </c>
      <c r="Q69" s="1">
        <v>0</v>
      </c>
      <c r="R69" s="4">
        <v>44830</v>
      </c>
      <c r="S69" s="3">
        <v>44834</v>
      </c>
      <c r="T69" s="1" t="s">
        <v>34</v>
      </c>
      <c r="U69" s="1">
        <v>312</v>
      </c>
      <c r="V69" s="1">
        <v>0</v>
      </c>
      <c r="W69" s="1">
        <v>0</v>
      </c>
      <c r="X69" s="1" t="s">
        <v>374</v>
      </c>
      <c r="Y69" s="1" t="s">
        <v>375</v>
      </c>
    </row>
    <row r="70" s="1" customFormat="1" spans="1:25">
      <c r="A70" s="1" t="s">
        <v>376</v>
      </c>
      <c r="B70" s="1" t="s">
        <v>26</v>
      </c>
      <c r="C70" s="1" t="s">
        <v>27</v>
      </c>
      <c r="D70" s="1" t="s">
        <v>151</v>
      </c>
      <c r="E70" s="1" t="s">
        <v>377</v>
      </c>
      <c r="F70" s="3">
        <v>44830</v>
      </c>
      <c r="G70" s="3">
        <v>44831</v>
      </c>
      <c r="H70" s="1">
        <v>1</v>
      </c>
      <c r="I70" s="1">
        <v>1</v>
      </c>
      <c r="J70" s="1">
        <v>1</v>
      </c>
      <c r="K70" s="1" t="s">
        <v>30</v>
      </c>
      <c r="L70" s="1">
        <v>461</v>
      </c>
      <c r="M70" s="1">
        <v>461</v>
      </c>
      <c r="N70" s="1" t="s">
        <v>378</v>
      </c>
      <c r="O70" s="1" t="s">
        <v>32</v>
      </c>
      <c r="P70" s="1" t="s">
        <v>33</v>
      </c>
      <c r="Q70" s="1">
        <v>0</v>
      </c>
      <c r="R70" s="4">
        <v>44830</v>
      </c>
      <c r="S70" s="3">
        <v>44834</v>
      </c>
      <c r="T70" s="1" t="s">
        <v>34</v>
      </c>
      <c r="U70" s="1">
        <v>461</v>
      </c>
      <c r="V70" s="1">
        <v>0</v>
      </c>
      <c r="W70" s="1">
        <v>0</v>
      </c>
      <c r="X70" s="1" t="s">
        <v>379</v>
      </c>
      <c r="Y70" s="1" t="s">
        <v>380</v>
      </c>
    </row>
    <row r="71" s="1" customFormat="1" spans="1:25">
      <c r="A71" s="1" t="s">
        <v>381</v>
      </c>
      <c r="B71" s="1" t="s">
        <v>26</v>
      </c>
      <c r="C71" s="1" t="s">
        <v>27</v>
      </c>
      <c r="D71" s="1" t="s">
        <v>382</v>
      </c>
      <c r="E71" s="1" t="s">
        <v>383</v>
      </c>
      <c r="F71" s="3">
        <v>44830</v>
      </c>
      <c r="G71" s="3">
        <v>44831</v>
      </c>
      <c r="H71" s="1">
        <v>1</v>
      </c>
      <c r="I71" s="1">
        <v>1</v>
      </c>
      <c r="J71" s="1">
        <v>1</v>
      </c>
      <c r="K71" s="1" t="s">
        <v>30</v>
      </c>
      <c r="L71" s="1">
        <v>764</v>
      </c>
      <c r="M71" s="1">
        <v>764</v>
      </c>
      <c r="N71" s="1" t="s">
        <v>384</v>
      </c>
      <c r="O71" s="1" t="s">
        <v>32</v>
      </c>
      <c r="P71" s="1" t="s">
        <v>33</v>
      </c>
      <c r="Q71" s="1">
        <v>0</v>
      </c>
      <c r="R71" s="4">
        <v>44830</v>
      </c>
      <c r="S71" s="3">
        <v>44834</v>
      </c>
      <c r="T71" s="1" t="s">
        <v>34</v>
      </c>
      <c r="U71" s="1">
        <v>764</v>
      </c>
      <c r="V71" s="1">
        <v>0</v>
      </c>
      <c r="W71" s="1">
        <v>0</v>
      </c>
      <c r="X71" s="1" t="s">
        <v>385</v>
      </c>
      <c r="Y71" s="1" t="s">
        <v>386</v>
      </c>
    </row>
    <row r="72" s="1" customFormat="1" spans="1:25">
      <c r="A72" s="1" t="s">
        <v>387</v>
      </c>
      <c r="B72" s="1" t="s">
        <v>26</v>
      </c>
      <c r="C72" s="1" t="s">
        <v>27</v>
      </c>
      <c r="D72" s="1" t="s">
        <v>267</v>
      </c>
      <c r="E72" s="1" t="s">
        <v>388</v>
      </c>
      <c r="F72" s="3">
        <v>44830</v>
      </c>
      <c r="G72" s="3">
        <v>44831</v>
      </c>
      <c r="H72" s="1">
        <v>1</v>
      </c>
      <c r="I72" s="1">
        <v>1</v>
      </c>
      <c r="J72" s="1">
        <v>1</v>
      </c>
      <c r="K72" s="1" t="s">
        <v>30</v>
      </c>
      <c r="L72" s="1">
        <v>453</v>
      </c>
      <c r="M72" s="1">
        <v>453</v>
      </c>
      <c r="N72" s="1" t="s">
        <v>389</v>
      </c>
      <c r="O72" s="1" t="s">
        <v>32</v>
      </c>
      <c r="P72" s="1" t="s">
        <v>33</v>
      </c>
      <c r="Q72" s="1">
        <v>0</v>
      </c>
      <c r="R72" s="4">
        <v>44830</v>
      </c>
      <c r="S72" s="3">
        <v>44834</v>
      </c>
      <c r="T72" s="1" t="s">
        <v>34</v>
      </c>
      <c r="U72" s="1">
        <v>453</v>
      </c>
      <c r="V72" s="1">
        <v>0</v>
      </c>
      <c r="W72" s="1">
        <v>0</v>
      </c>
      <c r="X72" s="1" t="s">
        <v>390</v>
      </c>
      <c r="Y72" s="1" t="s">
        <v>391</v>
      </c>
    </row>
    <row r="73" s="1" customFormat="1" spans="1:25">
      <c r="A73" s="1" t="s">
        <v>392</v>
      </c>
      <c r="B73" s="1" t="s">
        <v>26</v>
      </c>
      <c r="C73" s="1" t="s">
        <v>27</v>
      </c>
      <c r="D73" s="1" t="s">
        <v>393</v>
      </c>
      <c r="E73" s="1" t="s">
        <v>394</v>
      </c>
      <c r="F73" s="3">
        <v>44830</v>
      </c>
      <c r="G73" s="3">
        <v>44831</v>
      </c>
      <c r="H73" s="1">
        <v>1</v>
      </c>
      <c r="I73" s="1">
        <v>1</v>
      </c>
      <c r="J73" s="1">
        <v>1</v>
      </c>
      <c r="K73" s="1" t="s">
        <v>30</v>
      </c>
      <c r="L73" s="1">
        <v>608</v>
      </c>
      <c r="M73" s="1">
        <v>608</v>
      </c>
      <c r="N73" s="1" t="s">
        <v>395</v>
      </c>
      <c r="O73" s="1" t="s">
        <v>32</v>
      </c>
      <c r="P73" s="1" t="s">
        <v>33</v>
      </c>
      <c r="Q73" s="1">
        <v>0</v>
      </c>
      <c r="R73" s="4">
        <v>44830</v>
      </c>
      <c r="S73" s="3">
        <v>44834</v>
      </c>
      <c r="T73" s="1" t="s">
        <v>34</v>
      </c>
      <c r="U73" s="1">
        <v>608</v>
      </c>
      <c r="V73" s="1">
        <v>0</v>
      </c>
      <c r="W73" s="1">
        <v>0</v>
      </c>
      <c r="X73" s="1" t="s">
        <v>396</v>
      </c>
      <c r="Y73" s="1" t="s">
        <v>397</v>
      </c>
    </row>
    <row r="74" s="1" customFormat="1" spans="1:25">
      <c r="A74" s="1" t="s">
        <v>398</v>
      </c>
      <c r="B74" s="1" t="s">
        <v>26</v>
      </c>
      <c r="C74" s="1" t="s">
        <v>27</v>
      </c>
      <c r="D74" s="1" t="s">
        <v>399</v>
      </c>
      <c r="E74" s="1" t="s">
        <v>400</v>
      </c>
      <c r="F74" s="3">
        <v>44830</v>
      </c>
      <c r="G74" s="3">
        <v>44831</v>
      </c>
      <c r="H74" s="1">
        <v>1</v>
      </c>
      <c r="I74" s="1">
        <v>1</v>
      </c>
      <c r="J74" s="1">
        <v>1</v>
      </c>
      <c r="K74" s="1" t="s">
        <v>30</v>
      </c>
      <c r="L74" s="1">
        <v>472.39</v>
      </c>
      <c r="M74" s="1">
        <v>472.39</v>
      </c>
      <c r="N74" s="1" t="s">
        <v>401</v>
      </c>
      <c r="O74" s="1" t="s">
        <v>32</v>
      </c>
      <c r="P74" s="1" t="s">
        <v>33</v>
      </c>
      <c r="Q74" s="1">
        <v>0</v>
      </c>
      <c r="R74" s="4">
        <v>44830</v>
      </c>
      <c r="S74" s="3">
        <v>44834</v>
      </c>
      <c r="T74" s="1" t="s">
        <v>34</v>
      </c>
      <c r="U74" s="1">
        <v>472.39</v>
      </c>
      <c r="V74" s="1">
        <v>0</v>
      </c>
      <c r="W74" s="1">
        <v>0</v>
      </c>
      <c r="X74" s="1" t="s">
        <v>402</v>
      </c>
      <c r="Y74" s="1" t="s">
        <v>403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1"/>
  <sheetViews>
    <sheetView tabSelected="1" topLeftCell="A62" workbookViewId="0">
      <selection activeCell="A78" sqref="A78:E81"/>
    </sheetView>
  </sheetViews>
  <sheetFormatPr defaultColWidth="9" defaultRowHeight="13.5"/>
  <cols>
    <col min="1" max="1" width="12.625" style="1"/>
    <col min="2" max="3" width="10.375" style="1"/>
    <col min="4" max="5" width="9.375" style="1"/>
    <col min="6" max="16360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404</v>
      </c>
    </row>
    <row r="2" s="1" customFormat="1" spans="1:9">
      <c r="A2" s="2">
        <v>18050521952</v>
      </c>
      <c r="B2" s="3">
        <v>44828</v>
      </c>
      <c r="C2" s="3">
        <v>44831</v>
      </c>
      <c r="D2" s="1">
        <v>2020</v>
      </c>
      <c r="E2" s="1" t="str">
        <f>VLOOKUP(A2,HOP!A:L,12,0)</f>
        <v>2020.00</v>
      </c>
      <c r="F2" s="1" t="str">
        <f>VLOOKUP(A2,HOP!A:C,3,0)</f>
        <v>2576415</v>
      </c>
      <c r="G2" s="1">
        <f>D2-E2</f>
        <v>0</v>
      </c>
      <c r="H2" s="1" t="str">
        <f>$H$1&amp;F2</f>
        <v>，2576415</v>
      </c>
      <c r="I2" s="1" t="str">
        <f>VLOOKUP(A2,HOP!A:U,21,0)</f>
        <v>直采</v>
      </c>
    </row>
    <row r="3" s="1" customFormat="1" spans="1:9">
      <c r="A3" s="2">
        <v>18142316673</v>
      </c>
      <c r="B3" s="3">
        <v>44829</v>
      </c>
      <c r="C3" s="3">
        <v>44831</v>
      </c>
      <c r="D3" s="1">
        <v>7296</v>
      </c>
      <c r="E3" s="1" t="str">
        <f>VLOOKUP(A3,HOP!A:L,12,0)</f>
        <v>7296.00</v>
      </c>
      <c r="F3" s="1" t="str">
        <f>VLOOKUP(A3,HOP!A:C,3,0)</f>
        <v>2594523</v>
      </c>
      <c r="G3" s="1">
        <f t="shared" ref="G3:G34" si="0">D3-E3</f>
        <v>0</v>
      </c>
      <c r="H3" s="1" t="str">
        <f t="shared" ref="H3:H34" si="1">$H$1&amp;F3</f>
        <v>，2594523</v>
      </c>
      <c r="I3" s="1" t="str">
        <f>VLOOKUP(A3,HOP!A:U,21,0)</f>
        <v>直采</v>
      </c>
    </row>
    <row r="4" s="1" customFormat="1" spans="1:9">
      <c r="A4" s="2">
        <v>18230001785</v>
      </c>
      <c r="B4" s="3">
        <v>44828</v>
      </c>
      <c r="C4" s="3">
        <v>44831</v>
      </c>
      <c r="D4" s="1">
        <v>4350</v>
      </c>
      <c r="E4" s="1" t="str">
        <f>VLOOKUP(A4,HOP!A:L,12,0)</f>
        <v>4350.00</v>
      </c>
      <c r="F4" s="1" t="str">
        <f>VLOOKUP(A4,HOP!A:C,3,0)</f>
        <v>2605572</v>
      </c>
      <c r="G4" s="1">
        <f t="shared" si="0"/>
        <v>0</v>
      </c>
      <c r="H4" s="1" t="str">
        <f t="shared" si="1"/>
        <v>，2605572</v>
      </c>
      <c r="I4" s="1" t="str">
        <f>VLOOKUP(A4,HOP!A:U,21,0)</f>
        <v>直采</v>
      </c>
    </row>
    <row r="5" s="1" customFormat="1" spans="1:9">
      <c r="A5" s="2">
        <v>18783928913</v>
      </c>
      <c r="B5" s="3">
        <v>44827</v>
      </c>
      <c r="C5" s="3">
        <v>44831</v>
      </c>
      <c r="D5" s="1">
        <v>4160</v>
      </c>
      <c r="E5" s="1" t="str">
        <f>VLOOKUP(A5,HOP!A:L,12,0)</f>
        <v>4160.00</v>
      </c>
      <c r="F5" s="1" t="str">
        <f>VLOOKUP(A5,HOP!A:C,3,0)</f>
        <v>2658286</v>
      </c>
      <c r="G5" s="1">
        <f t="shared" si="0"/>
        <v>0</v>
      </c>
      <c r="H5" s="1" t="str">
        <f t="shared" si="1"/>
        <v>，2658286</v>
      </c>
      <c r="I5" s="1" t="str">
        <f>VLOOKUP(A5,HOP!A:U,21,0)</f>
        <v>直采</v>
      </c>
    </row>
    <row r="6" s="1" customFormat="1" spans="1:9">
      <c r="A6" s="2">
        <v>18841166309</v>
      </c>
      <c r="B6" s="3">
        <v>44827</v>
      </c>
      <c r="C6" s="3">
        <v>44831</v>
      </c>
      <c r="D6" s="1">
        <v>732</v>
      </c>
      <c r="E6" s="1" t="str">
        <f>VLOOKUP(A6,HOP!A:L,12,0)</f>
        <v>732.00</v>
      </c>
      <c r="F6" s="1" t="str">
        <f>VLOOKUP(A6,HOP!A:C,3,0)</f>
        <v>2663996</v>
      </c>
      <c r="G6" s="1">
        <f t="shared" si="0"/>
        <v>0</v>
      </c>
      <c r="H6" s="1" t="str">
        <f t="shared" si="1"/>
        <v>，2663996</v>
      </c>
      <c r="I6" s="1" t="str">
        <f>VLOOKUP(A6,HOP!A:U,21,0)</f>
        <v>直采</v>
      </c>
    </row>
    <row r="7" s="1" customFormat="1" spans="1:9">
      <c r="A7" s="2">
        <v>18869889107</v>
      </c>
      <c r="B7" s="3">
        <v>44827</v>
      </c>
      <c r="C7" s="3">
        <v>44831</v>
      </c>
      <c r="D7" s="1">
        <v>1388</v>
      </c>
      <c r="E7" s="1" t="str">
        <f>VLOOKUP(A7,HOP!A:L,12,0)</f>
        <v>1388.00</v>
      </c>
      <c r="F7" s="1" t="str">
        <f>VLOOKUP(A7,HOP!A:C,3,0)</f>
        <v>2667426</v>
      </c>
      <c r="G7" s="1">
        <f t="shared" si="0"/>
        <v>0</v>
      </c>
      <c r="H7" s="1" t="str">
        <f t="shared" si="1"/>
        <v>，2667426</v>
      </c>
      <c r="I7" s="1" t="str">
        <f>VLOOKUP(A7,HOP!A:U,21,0)</f>
        <v>直采</v>
      </c>
    </row>
    <row r="8" s="1" customFormat="1" spans="1:9">
      <c r="A8" s="2">
        <v>18914567111</v>
      </c>
      <c r="B8" s="3">
        <v>44827</v>
      </c>
      <c r="C8" s="3">
        <v>44831</v>
      </c>
      <c r="D8" s="1">
        <v>2016</v>
      </c>
      <c r="E8" s="1" t="str">
        <f>VLOOKUP(A8,HOP!A:L,12,0)</f>
        <v>2016.00</v>
      </c>
      <c r="F8" s="1" t="str">
        <f>VLOOKUP(A8,HOP!A:C,3,0)</f>
        <v>2675605</v>
      </c>
      <c r="G8" s="1">
        <f t="shared" si="0"/>
        <v>0</v>
      </c>
      <c r="H8" s="1" t="str">
        <f t="shared" si="1"/>
        <v>，2675605</v>
      </c>
      <c r="I8" s="1" t="str">
        <f>VLOOKUP(A8,HOP!A:U,21,0)</f>
        <v>直采</v>
      </c>
    </row>
    <row r="9" s="1" customFormat="1" spans="1:9">
      <c r="A9" s="2">
        <v>18919092793</v>
      </c>
      <c r="B9" s="3">
        <v>44830</v>
      </c>
      <c r="C9" s="3">
        <v>44831</v>
      </c>
      <c r="D9" s="1">
        <v>885</v>
      </c>
      <c r="E9" s="1" t="str">
        <f>VLOOKUP(A9,HOP!A:L,12,0)</f>
        <v>885.00</v>
      </c>
      <c r="F9" s="1" t="str">
        <f>VLOOKUP(A9,HOP!A:C,3,0)</f>
        <v>2678983</v>
      </c>
      <c r="G9" s="1">
        <f t="shared" si="0"/>
        <v>0</v>
      </c>
      <c r="H9" s="1" t="str">
        <f t="shared" si="1"/>
        <v>，2678983</v>
      </c>
      <c r="I9" s="1" t="str">
        <f>VLOOKUP(A9,HOP!A:U,21,0)</f>
        <v>直采</v>
      </c>
    </row>
    <row r="10" s="1" customFormat="1" spans="1:9">
      <c r="A10" s="2">
        <v>18950607148</v>
      </c>
      <c r="B10" s="3">
        <v>44828</v>
      </c>
      <c r="C10" s="3">
        <v>44831</v>
      </c>
      <c r="D10" s="1">
        <v>1371</v>
      </c>
      <c r="E10" s="1" t="str">
        <f>VLOOKUP(A10,HOP!A:L,12,0)</f>
        <v>1371.00</v>
      </c>
      <c r="F10" s="1" t="str">
        <f>VLOOKUP(A10,HOP!A:C,3,0)</f>
        <v>2687497</v>
      </c>
      <c r="G10" s="1">
        <f t="shared" si="0"/>
        <v>0</v>
      </c>
      <c r="H10" s="1" t="str">
        <f t="shared" si="1"/>
        <v>，2687497</v>
      </c>
      <c r="I10" s="1" t="str">
        <f>VLOOKUP(A10,HOP!A:U,21,0)</f>
        <v>直采</v>
      </c>
    </row>
    <row r="11" s="1" customFormat="1" spans="1:9">
      <c r="A11" s="2">
        <v>18953859185</v>
      </c>
      <c r="B11" s="3">
        <v>44830</v>
      </c>
      <c r="C11" s="3">
        <v>44831</v>
      </c>
      <c r="D11" s="1">
        <v>2265</v>
      </c>
      <c r="E11" s="1" t="str">
        <f>VLOOKUP(A11,HOP!A:L,12,0)</f>
        <v>2265.00</v>
      </c>
      <c r="F11" s="1" t="str">
        <f>VLOOKUP(A11,HOP!A:C,3,0)</f>
        <v>2689080</v>
      </c>
      <c r="G11" s="1">
        <f t="shared" si="0"/>
        <v>0</v>
      </c>
      <c r="H11" s="1" t="str">
        <f t="shared" si="1"/>
        <v>，2689080</v>
      </c>
      <c r="I11" s="1" t="str">
        <f>VLOOKUP(A11,HOP!A:U,21,0)</f>
        <v>直采</v>
      </c>
    </row>
    <row r="12" s="1" customFormat="1" spans="1:9">
      <c r="A12" s="2">
        <v>18955132667</v>
      </c>
      <c r="B12" s="3">
        <v>44827</v>
      </c>
      <c r="C12" s="3">
        <v>44831</v>
      </c>
      <c r="D12" s="1">
        <v>960</v>
      </c>
      <c r="E12" s="1" t="str">
        <f>VLOOKUP(A12,HOP!A:L,12,0)</f>
        <v>960.00</v>
      </c>
      <c r="F12" s="1" t="str">
        <f>VLOOKUP(A12,HOP!A:C,3,0)</f>
        <v>2689718</v>
      </c>
      <c r="G12" s="1">
        <f t="shared" si="0"/>
        <v>0</v>
      </c>
      <c r="H12" s="1" t="str">
        <f t="shared" si="1"/>
        <v>，2689718</v>
      </c>
      <c r="I12" s="1" t="str">
        <f>VLOOKUP(A12,HOP!A:U,21,0)</f>
        <v>直采</v>
      </c>
    </row>
    <row r="13" s="1" customFormat="1" spans="1:9">
      <c r="A13" s="2">
        <v>21010198021</v>
      </c>
      <c r="B13" s="3">
        <v>44829</v>
      </c>
      <c r="C13" s="3">
        <v>44831</v>
      </c>
      <c r="D13" s="1">
        <v>692</v>
      </c>
      <c r="E13" s="1" t="str">
        <f>VLOOKUP(A13,HOP!A:L,12,0)</f>
        <v>692.00</v>
      </c>
      <c r="F13" s="1" t="str">
        <f>VLOOKUP(A13,HOP!A:C,3,0)</f>
        <v>2691957</v>
      </c>
      <c r="G13" s="1">
        <f t="shared" si="0"/>
        <v>0</v>
      </c>
      <c r="H13" s="1" t="str">
        <f t="shared" si="1"/>
        <v>，2691957</v>
      </c>
      <c r="I13" s="1" t="str">
        <f>VLOOKUP(A13,HOP!A:U,21,0)</f>
        <v>直采</v>
      </c>
    </row>
    <row r="14" s="1" customFormat="1" hidden="1" spans="1:9">
      <c r="A14" s="2">
        <v>21017909204</v>
      </c>
      <c r="B14" s="3">
        <v>44829</v>
      </c>
      <c r="C14" s="3">
        <v>44831</v>
      </c>
      <c r="D14" s="1">
        <v>0</v>
      </c>
      <c r="E14" s="1" t="e">
        <f>VLOOKUP(A14,HOP!A:L,12,0)</f>
        <v>#N/A</v>
      </c>
      <c r="F14" s="1" t="e">
        <f>VLOOKUP(A14,HOP!A:C,3,0)</f>
        <v>#N/A</v>
      </c>
      <c r="G14" s="1" t="e">
        <f t="shared" si="0"/>
        <v>#N/A</v>
      </c>
      <c r="H14" s="1" t="e">
        <f t="shared" si="1"/>
        <v>#N/A</v>
      </c>
      <c r="I14" s="1" t="e">
        <f>VLOOKUP(A14,HOP!A:U,21,0)</f>
        <v>#N/A</v>
      </c>
    </row>
    <row r="15" s="1" customFormat="1" spans="1:9">
      <c r="A15" s="2">
        <v>21032540798</v>
      </c>
      <c r="B15" s="3">
        <v>44828</v>
      </c>
      <c r="C15" s="3">
        <v>44831</v>
      </c>
      <c r="D15" s="1">
        <v>2715</v>
      </c>
      <c r="E15" s="1" t="str">
        <f>VLOOKUP(A15,HOP!A:L,12,0)</f>
        <v>2715.00</v>
      </c>
      <c r="F15" s="1" t="str">
        <f>VLOOKUP(A15,HOP!A:C,3,0)</f>
        <v>2695141</v>
      </c>
      <c r="G15" s="1">
        <f t="shared" si="0"/>
        <v>0</v>
      </c>
      <c r="H15" s="1" t="str">
        <f t="shared" si="1"/>
        <v>，2695141</v>
      </c>
      <c r="I15" s="1" t="str">
        <f>VLOOKUP(A15,HOP!A:U,21,0)</f>
        <v>直采</v>
      </c>
    </row>
    <row r="16" s="1" customFormat="1" spans="1:9">
      <c r="A16" s="2">
        <v>21039889197</v>
      </c>
      <c r="B16" s="3">
        <v>44828</v>
      </c>
      <c r="C16" s="3">
        <v>44831</v>
      </c>
      <c r="D16" s="1">
        <v>819</v>
      </c>
      <c r="E16" s="1" t="str">
        <f>VLOOKUP(A16,HOP!A:L,12,0)</f>
        <v>819.00</v>
      </c>
      <c r="F16" s="1" t="str">
        <f>VLOOKUP(A16,HOP!A:C,3,0)</f>
        <v>2696615</v>
      </c>
      <c r="G16" s="1">
        <f t="shared" si="0"/>
        <v>0</v>
      </c>
      <c r="H16" s="1" t="str">
        <f t="shared" si="1"/>
        <v>，2696615</v>
      </c>
      <c r="I16" s="1" t="str">
        <f>VLOOKUP(A16,HOP!A:U,21,0)</f>
        <v>直采</v>
      </c>
    </row>
    <row r="17" s="1" customFormat="1" spans="1:9">
      <c r="A17" s="2">
        <v>21040366877</v>
      </c>
      <c r="B17" s="3">
        <v>44829</v>
      </c>
      <c r="C17" s="3">
        <v>44831</v>
      </c>
      <c r="D17" s="1">
        <v>1656</v>
      </c>
      <c r="E17" s="1" t="str">
        <f>VLOOKUP(A17,HOP!A:L,12,0)</f>
        <v>1656.00</v>
      </c>
      <c r="F17" s="1" t="str">
        <f>VLOOKUP(A17,HOP!A:C,3,0)</f>
        <v>2696735</v>
      </c>
      <c r="G17" s="1">
        <f t="shared" si="0"/>
        <v>0</v>
      </c>
      <c r="H17" s="1" t="str">
        <f t="shared" si="1"/>
        <v>，2696735</v>
      </c>
      <c r="I17" s="1" t="str">
        <f>VLOOKUP(A17,HOP!A:U,21,0)</f>
        <v>直采</v>
      </c>
    </row>
    <row r="18" s="1" customFormat="1" spans="1:9">
      <c r="A18" s="2">
        <v>21046250707</v>
      </c>
      <c r="B18" s="3">
        <v>44826</v>
      </c>
      <c r="C18" s="3">
        <v>44831</v>
      </c>
      <c r="D18" s="1">
        <v>2820</v>
      </c>
      <c r="E18" s="1" t="str">
        <f>VLOOKUP(A18,HOP!A:L,12,0)</f>
        <v>2820.00</v>
      </c>
      <c r="F18" s="1" t="str">
        <f>VLOOKUP(A18,HOP!A:C,3,0)</f>
        <v>2697944</v>
      </c>
      <c r="G18" s="1">
        <f t="shared" si="0"/>
        <v>0</v>
      </c>
      <c r="H18" s="1" t="str">
        <f t="shared" si="1"/>
        <v>，2697944</v>
      </c>
      <c r="I18" s="1" t="str">
        <f>VLOOKUP(A18,HOP!A:U,21,0)</f>
        <v>直采</v>
      </c>
    </row>
    <row r="19" s="1" customFormat="1" spans="1:9">
      <c r="A19" s="2">
        <v>21061424296</v>
      </c>
      <c r="B19" s="3">
        <v>44825</v>
      </c>
      <c r="C19" s="3">
        <v>44831</v>
      </c>
      <c r="D19" s="1">
        <v>3228</v>
      </c>
      <c r="E19" s="1" t="str">
        <f>VLOOKUP(A19,HOP!A:L,12,0)</f>
        <v>3228.00</v>
      </c>
      <c r="F19" s="1" t="str">
        <f>VLOOKUP(A19,HOP!A:C,3,0)</f>
        <v>2698060</v>
      </c>
      <c r="G19" s="1">
        <f t="shared" si="0"/>
        <v>0</v>
      </c>
      <c r="H19" s="1" t="str">
        <f t="shared" si="1"/>
        <v>，2698060</v>
      </c>
      <c r="I19" s="1" t="str">
        <f>VLOOKUP(A19,HOP!A:U,21,0)</f>
        <v>直采</v>
      </c>
    </row>
    <row r="20" s="1" customFormat="1" spans="1:9">
      <c r="A20" s="2">
        <v>21085799134</v>
      </c>
      <c r="B20" s="3">
        <v>44830</v>
      </c>
      <c r="C20" s="3">
        <v>44831</v>
      </c>
      <c r="D20" s="1">
        <v>885</v>
      </c>
      <c r="E20" s="1" t="str">
        <f>VLOOKUP(A20,HOP!A:L,12,0)</f>
        <v>885.00</v>
      </c>
      <c r="F20" s="1" t="str">
        <f>VLOOKUP(A20,HOP!A:C,3,0)</f>
        <v>2699423</v>
      </c>
      <c r="G20" s="1">
        <f t="shared" si="0"/>
        <v>0</v>
      </c>
      <c r="H20" s="1" t="str">
        <f t="shared" si="1"/>
        <v>，2699423</v>
      </c>
      <c r="I20" s="1" t="str">
        <f>VLOOKUP(A20,HOP!A:U,21,0)</f>
        <v>直采</v>
      </c>
    </row>
    <row r="21" s="1" customFormat="1" spans="1:9">
      <c r="A21" s="2">
        <v>21087403593</v>
      </c>
      <c r="B21" s="3">
        <v>44829</v>
      </c>
      <c r="C21" s="3">
        <v>44831</v>
      </c>
      <c r="D21" s="1">
        <v>656</v>
      </c>
      <c r="E21" s="1" t="str">
        <f>VLOOKUP(A21,HOP!A:L,12,0)</f>
        <v>656.00</v>
      </c>
      <c r="F21" s="1" t="str">
        <f>VLOOKUP(A21,HOP!A:C,3,0)</f>
        <v>2699543</v>
      </c>
      <c r="G21" s="1">
        <f t="shared" si="0"/>
        <v>0</v>
      </c>
      <c r="H21" s="1" t="str">
        <f t="shared" si="1"/>
        <v>，2699543</v>
      </c>
      <c r="I21" s="1" t="str">
        <f>VLOOKUP(A21,HOP!A:U,21,0)</f>
        <v>直采</v>
      </c>
    </row>
    <row r="22" s="1" customFormat="1" spans="1:9">
      <c r="A22" s="2">
        <v>21088112103</v>
      </c>
      <c r="B22" s="3">
        <v>44830</v>
      </c>
      <c r="C22" s="3">
        <v>44831</v>
      </c>
      <c r="D22" s="1">
        <v>442</v>
      </c>
      <c r="E22" s="1" t="str">
        <f>VLOOKUP(A22,HOP!A:L,12,0)</f>
        <v>442.00</v>
      </c>
      <c r="F22" s="1" t="str">
        <f>VLOOKUP(A22,HOP!A:C,3,0)</f>
        <v>2699599</v>
      </c>
      <c r="G22" s="1">
        <f t="shared" si="0"/>
        <v>0</v>
      </c>
      <c r="H22" s="1" t="str">
        <f t="shared" si="1"/>
        <v>，2699599</v>
      </c>
      <c r="I22" s="1" t="str">
        <f>VLOOKUP(A22,HOP!A:U,21,0)</f>
        <v>直采</v>
      </c>
    </row>
    <row r="23" s="1" customFormat="1" spans="1:9">
      <c r="A23" s="2">
        <v>21102802826</v>
      </c>
      <c r="B23" s="3">
        <v>44829</v>
      </c>
      <c r="C23" s="3">
        <v>44831</v>
      </c>
      <c r="D23" s="1">
        <v>1546</v>
      </c>
      <c r="E23" s="1" t="str">
        <f>VLOOKUP(A23,HOP!A:L,12,0)</f>
        <v>1546.00</v>
      </c>
      <c r="F23" s="1" t="str">
        <f>VLOOKUP(A23,HOP!A:C,3,0)</f>
        <v>2700814</v>
      </c>
      <c r="G23" s="1">
        <f t="shared" si="0"/>
        <v>0</v>
      </c>
      <c r="H23" s="1" t="str">
        <f t="shared" si="1"/>
        <v>，2700814</v>
      </c>
      <c r="I23" s="1" t="str">
        <f>VLOOKUP(A23,HOP!A:U,21,0)</f>
        <v>直采</v>
      </c>
    </row>
    <row r="24" s="1" customFormat="1" spans="1:9">
      <c r="A24" s="2">
        <v>21103270488</v>
      </c>
      <c r="B24" s="3">
        <v>44829</v>
      </c>
      <c r="C24" s="3">
        <v>44831</v>
      </c>
      <c r="D24" s="1">
        <v>516</v>
      </c>
      <c r="E24" s="1" t="str">
        <f>VLOOKUP(A24,HOP!A:L,12,0)</f>
        <v>516.00</v>
      </c>
      <c r="F24" s="1" t="str">
        <f>VLOOKUP(A24,HOP!A:C,3,0)</f>
        <v>2700857</v>
      </c>
      <c r="G24" s="1">
        <f t="shared" si="0"/>
        <v>0</v>
      </c>
      <c r="H24" s="1" t="str">
        <f t="shared" si="1"/>
        <v>，2700857</v>
      </c>
      <c r="I24" s="1" t="str">
        <f>VLOOKUP(A24,HOP!A:U,21,0)</f>
        <v>直采</v>
      </c>
    </row>
    <row r="25" s="1" customFormat="1" spans="1:9">
      <c r="A25" s="2">
        <v>21109175440</v>
      </c>
      <c r="B25" s="3">
        <v>44828</v>
      </c>
      <c r="C25" s="3">
        <v>44831</v>
      </c>
      <c r="D25" s="1">
        <v>480</v>
      </c>
      <c r="E25" s="1" t="str">
        <f>VLOOKUP(A25,HOP!A:L,12,0)</f>
        <v>480.00</v>
      </c>
      <c r="F25" s="1" t="str">
        <f>VLOOKUP(A25,HOP!A:C,3,0)</f>
        <v>2701753</v>
      </c>
      <c r="G25" s="1">
        <f t="shared" si="0"/>
        <v>0</v>
      </c>
      <c r="H25" s="1" t="str">
        <f t="shared" si="1"/>
        <v>，2701753</v>
      </c>
      <c r="I25" s="1" t="str">
        <f>VLOOKUP(A25,HOP!A:U,21,0)</f>
        <v>直采</v>
      </c>
    </row>
    <row r="26" s="1" customFormat="1" spans="1:9">
      <c r="A26" s="2">
        <v>21110767973</v>
      </c>
      <c r="B26" s="3">
        <v>44829</v>
      </c>
      <c r="C26" s="3">
        <v>44831</v>
      </c>
      <c r="D26" s="1">
        <v>670</v>
      </c>
      <c r="E26" s="1" t="str">
        <f>VLOOKUP(A26,HOP!A:L,12,0)</f>
        <v>670.00</v>
      </c>
      <c r="F26" s="1" t="str">
        <f>VLOOKUP(A26,HOP!A:C,3,0)</f>
        <v>2701946</v>
      </c>
      <c r="G26" s="1">
        <f t="shared" si="0"/>
        <v>0</v>
      </c>
      <c r="H26" s="1" t="str">
        <f t="shared" si="1"/>
        <v>，2701946</v>
      </c>
      <c r="I26" s="1" t="str">
        <f>VLOOKUP(A26,HOP!A:U,21,0)</f>
        <v>直采</v>
      </c>
    </row>
    <row r="27" s="1" customFormat="1" spans="1:9">
      <c r="A27" s="2">
        <v>21113654044</v>
      </c>
      <c r="B27" s="3">
        <v>44827</v>
      </c>
      <c r="C27" s="3">
        <v>44831</v>
      </c>
      <c r="D27" s="1">
        <v>2560</v>
      </c>
      <c r="E27" s="1" t="str">
        <f>VLOOKUP(A27,HOP!A:L,12,0)</f>
        <v>2560.00</v>
      </c>
      <c r="F27" s="1" t="str">
        <f>VLOOKUP(A27,HOP!A:C,3,0)</f>
        <v>2702366</v>
      </c>
      <c r="G27" s="1">
        <f t="shared" si="0"/>
        <v>0</v>
      </c>
      <c r="H27" s="1" t="str">
        <f t="shared" si="1"/>
        <v>，2702366</v>
      </c>
      <c r="I27" s="1" t="str">
        <f>VLOOKUP(A27,HOP!A:U,21,0)</f>
        <v>直采</v>
      </c>
    </row>
    <row r="28" s="1" customFormat="1" hidden="1" spans="1:9">
      <c r="A28" s="2">
        <v>21114276748</v>
      </c>
      <c r="B28" s="3">
        <v>44828</v>
      </c>
      <c r="C28" s="3">
        <v>44831</v>
      </c>
      <c r="D28" s="1">
        <v>0</v>
      </c>
      <c r="E28" s="1" t="e">
        <f>VLOOKUP(A28,HOP!A:L,12,0)</f>
        <v>#N/A</v>
      </c>
      <c r="F28" s="1" t="e">
        <f>VLOOKUP(A28,HOP!A:C,3,0)</f>
        <v>#N/A</v>
      </c>
      <c r="G28" s="1" t="e">
        <f t="shared" si="0"/>
        <v>#N/A</v>
      </c>
      <c r="H28" s="1" t="e">
        <f t="shared" si="1"/>
        <v>#N/A</v>
      </c>
      <c r="I28" s="1" t="e">
        <f>VLOOKUP(A28,HOP!A:U,21,0)</f>
        <v>#N/A</v>
      </c>
    </row>
    <row r="29" s="1" customFormat="1" spans="1:9">
      <c r="A29" s="2">
        <v>21118220221</v>
      </c>
      <c r="B29" s="3">
        <v>44828</v>
      </c>
      <c r="C29" s="3">
        <v>44831</v>
      </c>
      <c r="D29" s="1">
        <v>564</v>
      </c>
      <c r="E29" s="1" t="str">
        <f>VLOOKUP(A29,HOP!A:L,12,0)</f>
        <v>564.00</v>
      </c>
      <c r="F29" s="1" t="str">
        <f>VLOOKUP(A29,HOP!A:C,3,0)</f>
        <v>2703155</v>
      </c>
      <c r="G29" s="1">
        <f t="shared" si="0"/>
        <v>0</v>
      </c>
      <c r="H29" s="1" t="str">
        <f t="shared" si="1"/>
        <v>，2703155</v>
      </c>
      <c r="I29" s="1" t="str">
        <f>VLOOKUP(A29,HOP!A:U,21,0)</f>
        <v>直采</v>
      </c>
    </row>
    <row r="30" s="1" customFormat="1" spans="1:9">
      <c r="A30" s="2">
        <v>21121773939</v>
      </c>
      <c r="B30" s="3">
        <v>44830</v>
      </c>
      <c r="C30" s="3">
        <v>44831</v>
      </c>
      <c r="D30" s="1">
        <v>450</v>
      </c>
      <c r="E30" s="1" t="str">
        <f>VLOOKUP(A30,HOP!A:L,12,0)</f>
        <v>450.00</v>
      </c>
      <c r="F30" s="1" t="str">
        <f>VLOOKUP(A30,HOP!A:C,3,0)</f>
        <v>2703658</v>
      </c>
      <c r="G30" s="1">
        <f t="shared" si="0"/>
        <v>0</v>
      </c>
      <c r="H30" s="1" t="str">
        <f t="shared" si="1"/>
        <v>，2703658</v>
      </c>
      <c r="I30" s="1" t="str">
        <f>VLOOKUP(A30,HOP!A:U,21,0)</f>
        <v>直采</v>
      </c>
    </row>
    <row r="31" s="1" customFormat="1" spans="1:9">
      <c r="A31" s="2">
        <v>21122107224</v>
      </c>
      <c r="B31" s="3">
        <v>44829</v>
      </c>
      <c r="C31" s="3">
        <v>44831</v>
      </c>
      <c r="D31" s="1">
        <v>1500</v>
      </c>
      <c r="E31" s="1" t="str">
        <f>VLOOKUP(A31,HOP!A:L,12,0)</f>
        <v>1500.00</v>
      </c>
      <c r="F31" s="1" t="str">
        <f>VLOOKUP(A31,HOP!A:C,3,0)</f>
        <v>2703704</v>
      </c>
      <c r="G31" s="1">
        <f t="shared" si="0"/>
        <v>0</v>
      </c>
      <c r="H31" s="1" t="str">
        <f t="shared" si="1"/>
        <v>，2703704</v>
      </c>
      <c r="I31" s="1" t="str">
        <f>VLOOKUP(A31,HOP!A:U,21,0)</f>
        <v>直采</v>
      </c>
    </row>
    <row r="32" s="1" customFormat="1" spans="1:9">
      <c r="A32" s="2">
        <v>21122915188</v>
      </c>
      <c r="B32" s="3">
        <v>44827</v>
      </c>
      <c r="C32" s="3">
        <v>44831</v>
      </c>
      <c r="D32" s="1">
        <v>1521.74</v>
      </c>
      <c r="E32" s="1" t="str">
        <f>VLOOKUP(A32,HOP!A:L,12,0)</f>
        <v>1521.74</v>
      </c>
      <c r="F32" s="1" t="str">
        <f>VLOOKUP(A32,HOP!A:C,3,0)</f>
        <v>2703830</v>
      </c>
      <c r="G32" s="1">
        <f t="shared" si="0"/>
        <v>0</v>
      </c>
      <c r="H32" s="1" t="str">
        <f t="shared" si="1"/>
        <v>，2703830</v>
      </c>
      <c r="I32" s="1" t="str">
        <f>VLOOKUP(A32,HOP!A:U,21,0)</f>
        <v>直连</v>
      </c>
    </row>
    <row r="33" s="1" customFormat="1" spans="1:9">
      <c r="A33" s="2">
        <v>21122897136</v>
      </c>
      <c r="B33" s="3">
        <v>44828</v>
      </c>
      <c r="C33" s="3">
        <v>44831</v>
      </c>
      <c r="D33" s="1">
        <v>1959</v>
      </c>
      <c r="E33" s="1" t="str">
        <f>VLOOKUP(A33,HOP!A:L,12,0)</f>
        <v>1959.00</v>
      </c>
      <c r="F33" s="1" t="str">
        <f>VLOOKUP(A33,HOP!A:C,3,0)</f>
        <v>2703845</v>
      </c>
      <c r="G33" s="1">
        <f t="shared" si="0"/>
        <v>0</v>
      </c>
      <c r="H33" s="1" t="str">
        <f t="shared" si="1"/>
        <v>，2703845</v>
      </c>
      <c r="I33" s="1" t="str">
        <f>VLOOKUP(A33,HOP!A:U,21,0)</f>
        <v>直采</v>
      </c>
    </row>
    <row r="34" s="1" customFormat="1" hidden="1" spans="1:9">
      <c r="A34" s="2">
        <v>21125789455</v>
      </c>
      <c r="B34" s="3">
        <v>44827</v>
      </c>
      <c r="C34" s="3">
        <v>44831</v>
      </c>
      <c r="D34" s="1">
        <v>0</v>
      </c>
      <c r="E34" s="1" t="e">
        <f>VLOOKUP(A34,HOP!A:L,12,0)</f>
        <v>#N/A</v>
      </c>
      <c r="F34" s="1" t="e">
        <f>VLOOKUP(A34,HOP!A:C,3,0)</f>
        <v>#N/A</v>
      </c>
      <c r="G34" s="1" t="e">
        <f t="shared" si="0"/>
        <v>#N/A</v>
      </c>
      <c r="H34" s="1" t="e">
        <f t="shared" si="1"/>
        <v>#N/A</v>
      </c>
      <c r="I34" s="1" t="e">
        <f>VLOOKUP(A34,HOP!A:U,21,0)</f>
        <v>#N/A</v>
      </c>
    </row>
    <row r="35" s="1" customFormat="1" spans="1:9">
      <c r="A35" s="2">
        <v>21127120501</v>
      </c>
      <c r="B35" s="3">
        <v>44829</v>
      </c>
      <c r="C35" s="3">
        <v>44831</v>
      </c>
      <c r="D35" s="1">
        <v>1210</v>
      </c>
      <c r="E35" s="1" t="str">
        <f>VLOOKUP(A35,HOP!A:L,12,0)</f>
        <v>1210.00</v>
      </c>
      <c r="F35" s="1" t="str">
        <f>VLOOKUP(A35,HOP!A:C,3,0)</f>
        <v>2704559</v>
      </c>
      <c r="G35" s="1">
        <f t="shared" ref="G35:G66" si="2">D35-E35</f>
        <v>0</v>
      </c>
      <c r="H35" s="1" t="str">
        <f t="shared" ref="H35:H66" si="3">$H$1&amp;F35</f>
        <v>，2704559</v>
      </c>
      <c r="I35" s="1" t="str">
        <f>VLOOKUP(A35,HOP!A:U,21,0)</f>
        <v>直采</v>
      </c>
    </row>
    <row r="36" s="1" customFormat="1" spans="1:9">
      <c r="A36" s="2">
        <v>21128933775</v>
      </c>
      <c r="B36" s="3">
        <v>44828</v>
      </c>
      <c r="C36" s="3">
        <v>44831</v>
      </c>
      <c r="D36" s="1">
        <v>561</v>
      </c>
      <c r="E36" s="1" t="str">
        <f>VLOOKUP(A36,HOP!A:L,12,0)</f>
        <v>561.00</v>
      </c>
      <c r="F36" s="1" t="str">
        <f>VLOOKUP(A36,HOP!A:C,3,0)</f>
        <v>2704873</v>
      </c>
      <c r="G36" s="1">
        <f t="shared" si="2"/>
        <v>0</v>
      </c>
      <c r="H36" s="1" t="str">
        <f t="shared" si="3"/>
        <v>，2704873</v>
      </c>
      <c r="I36" s="1" t="str">
        <f>VLOOKUP(A36,HOP!A:U,21,0)</f>
        <v>直采</v>
      </c>
    </row>
    <row r="37" s="1" customFormat="1" spans="1:9">
      <c r="A37" s="2">
        <v>21129341587</v>
      </c>
      <c r="B37" s="3">
        <v>44828</v>
      </c>
      <c r="C37" s="3">
        <v>44831</v>
      </c>
      <c r="D37" s="1">
        <v>1602</v>
      </c>
      <c r="E37" s="1" t="str">
        <f>VLOOKUP(A37,HOP!A:L,12,0)</f>
        <v>1602.00</v>
      </c>
      <c r="F37" s="1" t="str">
        <f>VLOOKUP(A37,HOP!A:C,3,0)</f>
        <v>2704952</v>
      </c>
      <c r="G37" s="1">
        <f t="shared" si="2"/>
        <v>0</v>
      </c>
      <c r="H37" s="1" t="str">
        <f t="shared" si="3"/>
        <v>，2704952</v>
      </c>
      <c r="I37" s="1" t="str">
        <f>VLOOKUP(A37,HOP!A:U,21,0)</f>
        <v>直采</v>
      </c>
    </row>
    <row r="38" s="1" customFormat="1" spans="1:9">
      <c r="A38" s="2">
        <v>21131528357</v>
      </c>
      <c r="B38" s="3">
        <v>44830</v>
      </c>
      <c r="C38" s="3">
        <v>44831</v>
      </c>
      <c r="D38" s="1">
        <v>1042</v>
      </c>
      <c r="E38" s="1" t="str">
        <f>VLOOKUP(A38,HOP!A:L,12,0)</f>
        <v>1042.00</v>
      </c>
      <c r="F38" s="1" t="str">
        <f>VLOOKUP(A38,HOP!A:C,3,0)</f>
        <v>2705392</v>
      </c>
      <c r="G38" s="1">
        <f t="shared" si="2"/>
        <v>0</v>
      </c>
      <c r="H38" s="1" t="str">
        <f t="shared" si="3"/>
        <v>，2705392</v>
      </c>
      <c r="I38" s="1" t="str">
        <f>VLOOKUP(A38,HOP!A:U,21,0)</f>
        <v>直采</v>
      </c>
    </row>
    <row r="39" s="1" customFormat="1" spans="1:9">
      <c r="A39" s="2">
        <v>21133991764</v>
      </c>
      <c r="B39" s="3">
        <v>44828</v>
      </c>
      <c r="C39" s="3">
        <v>44831</v>
      </c>
      <c r="D39" s="1">
        <v>2550</v>
      </c>
      <c r="E39" s="1" t="str">
        <f>VLOOKUP(A39,HOP!A:L,12,0)</f>
        <v>2550.00</v>
      </c>
      <c r="F39" s="1" t="str">
        <f>VLOOKUP(A39,HOP!A:C,3,0)</f>
        <v>2705743</v>
      </c>
      <c r="G39" s="1">
        <f t="shared" si="2"/>
        <v>0</v>
      </c>
      <c r="H39" s="1" t="str">
        <f t="shared" si="3"/>
        <v>，2705743</v>
      </c>
      <c r="I39" s="1" t="str">
        <f>VLOOKUP(A39,HOP!A:U,21,0)</f>
        <v>直采</v>
      </c>
    </row>
    <row r="40" s="1" customFormat="1" spans="1:9">
      <c r="A40" s="2">
        <v>21135016817</v>
      </c>
      <c r="B40" s="3">
        <v>44829</v>
      </c>
      <c r="C40" s="3">
        <v>44831</v>
      </c>
      <c r="D40" s="1">
        <v>1280</v>
      </c>
      <c r="E40" s="1" t="str">
        <f>VLOOKUP(A40,HOP!A:L,12,0)</f>
        <v>1280.00</v>
      </c>
      <c r="F40" s="1" t="str">
        <f>VLOOKUP(A40,HOP!A:C,3,0)</f>
        <v>2705919</v>
      </c>
      <c r="G40" s="1">
        <f t="shared" si="2"/>
        <v>0</v>
      </c>
      <c r="H40" s="1" t="str">
        <f t="shared" si="3"/>
        <v>，2705919</v>
      </c>
      <c r="I40" s="1" t="str">
        <f>VLOOKUP(A40,HOP!A:U,21,0)</f>
        <v>直采</v>
      </c>
    </row>
    <row r="41" s="1" customFormat="1" spans="1:9">
      <c r="A41" s="2">
        <v>21135282433</v>
      </c>
      <c r="B41" s="3">
        <v>44828</v>
      </c>
      <c r="C41" s="3">
        <v>44831</v>
      </c>
      <c r="D41" s="1">
        <v>1852</v>
      </c>
      <c r="E41" s="1" t="str">
        <f>VLOOKUP(A41,HOP!A:L,12,0)</f>
        <v>1852.00</v>
      </c>
      <c r="F41" s="1" t="str">
        <f>VLOOKUP(A41,HOP!A:C,3,0)</f>
        <v>2705953</v>
      </c>
      <c r="G41" s="1">
        <f t="shared" si="2"/>
        <v>0</v>
      </c>
      <c r="H41" s="1" t="str">
        <f t="shared" si="3"/>
        <v>，2705953</v>
      </c>
      <c r="I41" s="1" t="str">
        <f>VLOOKUP(A41,HOP!A:U,21,0)</f>
        <v>直采</v>
      </c>
    </row>
    <row r="42" s="1" customFormat="1" spans="1:9">
      <c r="A42" s="2">
        <v>21136272881</v>
      </c>
      <c r="B42" s="3">
        <v>44830</v>
      </c>
      <c r="C42" s="3">
        <v>44831</v>
      </c>
      <c r="D42" s="1">
        <v>330</v>
      </c>
      <c r="E42" s="1" t="str">
        <f>VLOOKUP(A42,HOP!A:L,12,0)</f>
        <v>330.00</v>
      </c>
      <c r="F42" s="1" t="str">
        <f>VLOOKUP(A42,HOP!A:C,3,0)</f>
        <v>2706164</v>
      </c>
      <c r="G42" s="1">
        <f t="shared" si="2"/>
        <v>0</v>
      </c>
      <c r="H42" s="1" t="str">
        <f t="shared" si="3"/>
        <v>，2706164</v>
      </c>
      <c r="I42" s="1" t="str">
        <f>VLOOKUP(A42,HOP!A:U,21,0)</f>
        <v>直采</v>
      </c>
    </row>
    <row r="43" s="1" customFormat="1" spans="1:9">
      <c r="A43" s="2">
        <v>21138473267</v>
      </c>
      <c r="B43" s="3">
        <v>44829</v>
      </c>
      <c r="C43" s="3">
        <v>44831</v>
      </c>
      <c r="D43" s="1">
        <v>1200</v>
      </c>
      <c r="E43" s="1" t="str">
        <f>VLOOKUP(A43,HOP!A:L,12,0)</f>
        <v>1200.00</v>
      </c>
      <c r="F43" s="1" t="str">
        <f>VLOOKUP(A43,HOP!A:C,3,0)</f>
        <v>2706725</v>
      </c>
      <c r="G43" s="1">
        <f t="shared" si="2"/>
        <v>0</v>
      </c>
      <c r="H43" s="1" t="str">
        <f t="shared" si="3"/>
        <v>，2706725</v>
      </c>
      <c r="I43" s="1" t="str">
        <f>VLOOKUP(A43,HOP!A:U,21,0)</f>
        <v>直采</v>
      </c>
    </row>
    <row r="44" s="1" customFormat="1" spans="1:9">
      <c r="A44" s="2">
        <v>21138649678</v>
      </c>
      <c r="B44" s="3">
        <v>44828</v>
      </c>
      <c r="C44" s="3">
        <v>44831</v>
      </c>
      <c r="D44" s="1">
        <v>1356</v>
      </c>
      <c r="E44" s="1" t="str">
        <f>VLOOKUP(A44,HOP!A:L,12,0)</f>
        <v>1356.00</v>
      </c>
      <c r="F44" s="1" t="str">
        <f>VLOOKUP(A44,HOP!A:C,3,0)</f>
        <v>2706773</v>
      </c>
      <c r="G44" s="1">
        <f t="shared" si="2"/>
        <v>0</v>
      </c>
      <c r="H44" s="1" t="str">
        <f t="shared" si="3"/>
        <v>，2706773</v>
      </c>
      <c r="I44" s="1" t="str">
        <f>VLOOKUP(A44,HOP!A:U,21,0)</f>
        <v>直采</v>
      </c>
    </row>
    <row r="45" s="1" customFormat="1" spans="1:9">
      <c r="A45" s="2">
        <v>21139915167</v>
      </c>
      <c r="B45" s="3">
        <v>44829</v>
      </c>
      <c r="C45" s="3">
        <v>44831</v>
      </c>
      <c r="D45" s="1">
        <v>696</v>
      </c>
      <c r="E45" s="1" t="str">
        <f>VLOOKUP(A45,HOP!A:L,12,0)</f>
        <v>696.00</v>
      </c>
      <c r="F45" s="1" t="str">
        <f>VLOOKUP(A45,HOP!A:C,3,0)</f>
        <v>2707038</v>
      </c>
      <c r="G45" s="1">
        <f t="shared" si="2"/>
        <v>0</v>
      </c>
      <c r="H45" s="1" t="str">
        <f t="shared" si="3"/>
        <v>，2707038</v>
      </c>
      <c r="I45" s="1" t="str">
        <f>VLOOKUP(A45,HOP!A:U,21,0)</f>
        <v>直采</v>
      </c>
    </row>
    <row r="46" s="1" customFormat="1" spans="1:9">
      <c r="A46" s="2">
        <v>21140294190</v>
      </c>
      <c r="B46" s="3">
        <v>44828</v>
      </c>
      <c r="C46" s="3">
        <v>44831</v>
      </c>
      <c r="D46" s="1">
        <v>576</v>
      </c>
      <c r="E46" s="1" t="str">
        <f>VLOOKUP(A46,HOP!A:L,12,0)</f>
        <v>576.00</v>
      </c>
      <c r="F46" s="1" t="str">
        <f>VLOOKUP(A46,HOP!A:C,3,0)</f>
        <v>2707113</v>
      </c>
      <c r="G46" s="1">
        <f t="shared" si="2"/>
        <v>0</v>
      </c>
      <c r="H46" s="1" t="str">
        <f t="shared" si="3"/>
        <v>，2707113</v>
      </c>
      <c r="I46" s="1" t="str">
        <f>VLOOKUP(A46,HOP!A:U,21,0)</f>
        <v>直采</v>
      </c>
    </row>
    <row r="47" s="1" customFormat="1" spans="1:9">
      <c r="A47" s="2">
        <v>21142130502</v>
      </c>
      <c r="B47" s="3">
        <v>44829</v>
      </c>
      <c r="C47" s="3">
        <v>44831</v>
      </c>
      <c r="D47" s="1">
        <v>1484</v>
      </c>
      <c r="E47" s="1" t="str">
        <f>VLOOKUP(A47,HOP!A:L,12,0)</f>
        <v>1484.00</v>
      </c>
      <c r="F47" s="1" t="str">
        <f>VLOOKUP(A47,HOP!A:C,3,0)</f>
        <v>2707521</v>
      </c>
      <c r="G47" s="1">
        <f t="shared" si="2"/>
        <v>0</v>
      </c>
      <c r="H47" s="1" t="str">
        <f t="shared" si="3"/>
        <v>，2707521</v>
      </c>
      <c r="I47" s="1" t="str">
        <f>VLOOKUP(A47,HOP!A:U,21,0)</f>
        <v>直采</v>
      </c>
    </row>
    <row r="48" s="1" customFormat="1" spans="1:9">
      <c r="A48" s="2">
        <v>21142655308</v>
      </c>
      <c r="B48" s="3">
        <v>44830</v>
      </c>
      <c r="C48" s="3">
        <v>44831</v>
      </c>
      <c r="D48" s="1">
        <v>335</v>
      </c>
      <c r="E48" s="1" t="str">
        <f>VLOOKUP(A48,HOP!A:L,12,0)</f>
        <v>335.00</v>
      </c>
      <c r="F48" s="1" t="str">
        <f>VLOOKUP(A48,HOP!A:C,3,0)</f>
        <v>2707599</v>
      </c>
      <c r="G48" s="1">
        <f t="shared" si="2"/>
        <v>0</v>
      </c>
      <c r="H48" s="1" t="str">
        <f t="shared" si="3"/>
        <v>，2707599</v>
      </c>
      <c r="I48" s="1" t="str">
        <f>VLOOKUP(A48,HOP!A:U,21,0)</f>
        <v>直采</v>
      </c>
    </row>
    <row r="49" s="1" customFormat="1" spans="1:9">
      <c r="A49" s="2">
        <v>21143013855</v>
      </c>
      <c r="B49" s="3">
        <v>44830</v>
      </c>
      <c r="C49" s="3">
        <v>44831</v>
      </c>
      <c r="D49" s="1">
        <v>205</v>
      </c>
      <c r="E49" s="1" t="str">
        <f>VLOOKUP(A49,HOP!A:L,12,0)</f>
        <v>205.00</v>
      </c>
      <c r="F49" s="1" t="str">
        <f>VLOOKUP(A49,HOP!A:C,3,0)</f>
        <v>2707651</v>
      </c>
      <c r="G49" s="1">
        <f t="shared" si="2"/>
        <v>0</v>
      </c>
      <c r="H49" s="1" t="str">
        <f t="shared" si="3"/>
        <v>，2707651</v>
      </c>
      <c r="I49" s="1" t="str">
        <f>VLOOKUP(A49,HOP!A:U,21,0)</f>
        <v>直采</v>
      </c>
    </row>
    <row r="50" s="1" customFormat="1" spans="1:9">
      <c r="A50" s="2">
        <v>21143859818</v>
      </c>
      <c r="B50" s="3">
        <v>44830</v>
      </c>
      <c r="C50" s="3">
        <v>44831</v>
      </c>
      <c r="D50" s="1">
        <v>330</v>
      </c>
      <c r="E50" s="1" t="str">
        <f>VLOOKUP(A50,HOP!A:L,12,0)</f>
        <v>330.00</v>
      </c>
      <c r="F50" s="1" t="str">
        <f>VLOOKUP(A50,HOP!A:C,3,0)</f>
        <v>2707804</v>
      </c>
      <c r="G50" s="1">
        <f t="shared" si="2"/>
        <v>0</v>
      </c>
      <c r="H50" s="1" t="str">
        <f t="shared" si="3"/>
        <v>，2707804</v>
      </c>
      <c r="I50" s="1" t="str">
        <f>VLOOKUP(A50,HOP!A:U,21,0)</f>
        <v>直采</v>
      </c>
    </row>
    <row r="51" s="1" customFormat="1" spans="1:9">
      <c r="A51" s="2">
        <v>21144866622</v>
      </c>
      <c r="B51" s="3">
        <v>44830</v>
      </c>
      <c r="C51" s="3">
        <v>44831</v>
      </c>
      <c r="D51" s="1">
        <v>252</v>
      </c>
      <c r="E51" s="1" t="str">
        <f>VLOOKUP(A51,HOP!A:L,12,0)</f>
        <v>252.00</v>
      </c>
      <c r="F51" s="1" t="str">
        <f>VLOOKUP(A51,HOP!A:C,3,0)</f>
        <v>2708047</v>
      </c>
      <c r="G51" s="1">
        <f t="shared" si="2"/>
        <v>0</v>
      </c>
      <c r="H51" s="1" t="str">
        <f t="shared" si="3"/>
        <v>，2708047</v>
      </c>
      <c r="I51" s="1" t="str">
        <f>VLOOKUP(A51,HOP!A:U,21,0)</f>
        <v>直采</v>
      </c>
    </row>
    <row r="52" s="1" customFormat="1" spans="1:9">
      <c r="A52" s="2">
        <v>21143770515</v>
      </c>
      <c r="B52" s="3">
        <v>44829</v>
      </c>
      <c r="C52" s="3">
        <v>44831</v>
      </c>
      <c r="D52" s="1">
        <v>1612</v>
      </c>
      <c r="E52" s="1" t="str">
        <f>VLOOKUP(A52,HOP!A:L,12,0)</f>
        <v>1612.00</v>
      </c>
      <c r="F52" s="1" t="str">
        <f>VLOOKUP(A52,HOP!A:C,3,0)</f>
        <v>2707809</v>
      </c>
      <c r="G52" s="1">
        <f t="shared" si="2"/>
        <v>0</v>
      </c>
      <c r="H52" s="1" t="str">
        <f t="shared" si="3"/>
        <v>，2707809</v>
      </c>
      <c r="I52" s="1" t="str">
        <f>VLOOKUP(A52,HOP!A:U,21,0)</f>
        <v>直采</v>
      </c>
    </row>
    <row r="53" s="1" customFormat="1" spans="1:9">
      <c r="A53" s="2">
        <v>21145750534</v>
      </c>
      <c r="B53" s="3">
        <v>44829</v>
      </c>
      <c r="C53" s="3">
        <v>44831</v>
      </c>
      <c r="D53" s="1">
        <v>854</v>
      </c>
      <c r="E53" s="1" t="str">
        <f>VLOOKUP(A53,HOP!A:L,12,0)</f>
        <v>854.00</v>
      </c>
      <c r="F53" s="1" t="str">
        <f>VLOOKUP(A53,HOP!A:C,3,0)</f>
        <v>2708193</v>
      </c>
      <c r="G53" s="1">
        <f t="shared" si="2"/>
        <v>0</v>
      </c>
      <c r="H53" s="1" t="str">
        <f t="shared" si="3"/>
        <v>，2708193</v>
      </c>
      <c r="I53" s="1" t="str">
        <f>VLOOKUP(A53,HOP!A:U,21,0)</f>
        <v>直采</v>
      </c>
    </row>
    <row r="54" s="1" customFormat="1" spans="1:9">
      <c r="A54" s="2">
        <v>21147924043</v>
      </c>
      <c r="B54" s="3">
        <v>44830</v>
      </c>
      <c r="C54" s="3">
        <v>44831</v>
      </c>
      <c r="D54" s="1">
        <v>246</v>
      </c>
      <c r="E54" s="1" t="str">
        <f>VLOOKUP(A54,HOP!A:L,12,0)</f>
        <v>246.00</v>
      </c>
      <c r="F54" s="1" t="str">
        <f>VLOOKUP(A54,HOP!A:C,3,0)</f>
        <v>2708582</v>
      </c>
      <c r="G54" s="1">
        <f t="shared" si="2"/>
        <v>0</v>
      </c>
      <c r="H54" s="1" t="str">
        <f t="shared" si="3"/>
        <v>，2708582</v>
      </c>
      <c r="I54" s="1" t="str">
        <f>VLOOKUP(A54,HOP!A:U,21,0)</f>
        <v>直采</v>
      </c>
    </row>
    <row r="55" s="1" customFormat="1" spans="1:9">
      <c r="A55" s="2">
        <v>21148345631</v>
      </c>
      <c r="B55" s="3">
        <v>44830</v>
      </c>
      <c r="C55" s="3">
        <v>44831</v>
      </c>
      <c r="D55" s="1">
        <v>992</v>
      </c>
      <c r="E55" s="1" t="str">
        <f>VLOOKUP(A55,HOP!A:L,12,0)</f>
        <v>992.00</v>
      </c>
      <c r="F55" s="1" t="str">
        <f>VLOOKUP(A55,HOP!A:C,3,0)</f>
        <v>2708679</v>
      </c>
      <c r="G55" s="1">
        <f t="shared" si="2"/>
        <v>0</v>
      </c>
      <c r="H55" s="1" t="str">
        <f t="shared" si="3"/>
        <v>，2708679</v>
      </c>
      <c r="I55" s="1" t="str">
        <f>VLOOKUP(A55,HOP!A:U,21,0)</f>
        <v>直采</v>
      </c>
    </row>
    <row r="56" s="1" customFormat="1" spans="1:9">
      <c r="A56" s="2">
        <v>21149124939</v>
      </c>
      <c r="B56" s="3">
        <v>44830</v>
      </c>
      <c r="C56" s="3">
        <v>44831</v>
      </c>
      <c r="D56" s="1">
        <v>379</v>
      </c>
      <c r="E56" s="1" t="str">
        <f>VLOOKUP(A56,HOP!A:L,12,0)</f>
        <v>379.00</v>
      </c>
      <c r="F56" s="1" t="str">
        <f>VLOOKUP(A56,HOP!A:C,3,0)</f>
        <v>2708869</v>
      </c>
      <c r="G56" s="1">
        <f t="shared" si="2"/>
        <v>0</v>
      </c>
      <c r="H56" s="1" t="str">
        <f t="shared" si="3"/>
        <v>，2708869</v>
      </c>
      <c r="I56" s="1" t="str">
        <f>VLOOKUP(A56,HOP!A:U,21,0)</f>
        <v>直采</v>
      </c>
    </row>
    <row r="57" s="1" customFormat="1" spans="1:9">
      <c r="A57" s="2">
        <v>21150215603</v>
      </c>
      <c r="B57" s="3">
        <v>44830</v>
      </c>
      <c r="C57" s="3">
        <v>44831</v>
      </c>
      <c r="D57" s="1">
        <v>216</v>
      </c>
      <c r="E57" s="1" t="str">
        <f>VLOOKUP(A57,HOP!A:L,12,0)</f>
        <v>216.00</v>
      </c>
      <c r="F57" s="1" t="str">
        <f>VLOOKUP(A57,HOP!A:C,3,0)</f>
        <v>2709043</v>
      </c>
      <c r="G57" s="1">
        <f t="shared" si="2"/>
        <v>0</v>
      </c>
      <c r="H57" s="1" t="str">
        <f t="shared" si="3"/>
        <v>，2709043</v>
      </c>
      <c r="I57" s="1" t="str">
        <f>VLOOKUP(A57,HOP!A:U,21,0)</f>
        <v>直采</v>
      </c>
    </row>
    <row r="58" s="1" customFormat="1" spans="1:9">
      <c r="A58" s="2">
        <v>21150326775</v>
      </c>
      <c r="B58" s="3">
        <v>44830</v>
      </c>
      <c r="C58" s="3">
        <v>44831</v>
      </c>
      <c r="D58" s="1">
        <v>425</v>
      </c>
      <c r="E58" s="1" t="str">
        <f>VLOOKUP(A58,HOP!A:L,12,0)</f>
        <v>425.00</v>
      </c>
      <c r="F58" s="1" t="str">
        <f>VLOOKUP(A58,HOP!A:C,3,0)</f>
        <v>2709068</v>
      </c>
      <c r="G58" s="1">
        <f t="shared" si="2"/>
        <v>0</v>
      </c>
      <c r="H58" s="1" t="str">
        <f t="shared" si="3"/>
        <v>，2709068</v>
      </c>
      <c r="I58" s="1" t="str">
        <f>VLOOKUP(A58,HOP!A:U,21,0)</f>
        <v>直采</v>
      </c>
    </row>
    <row r="59" s="1" customFormat="1" spans="1:9">
      <c r="A59" s="2">
        <v>21150412175</v>
      </c>
      <c r="B59" s="3">
        <v>44830</v>
      </c>
      <c r="C59" s="3">
        <v>44831</v>
      </c>
      <c r="D59" s="1">
        <v>205</v>
      </c>
      <c r="E59" s="1" t="str">
        <f>VLOOKUP(A59,HOP!A:L,12,0)</f>
        <v>205.00</v>
      </c>
      <c r="F59" s="1" t="str">
        <f>VLOOKUP(A59,HOP!A:C,3,0)</f>
        <v>2709075</v>
      </c>
      <c r="G59" s="1">
        <f t="shared" si="2"/>
        <v>0</v>
      </c>
      <c r="H59" s="1" t="str">
        <f t="shared" si="3"/>
        <v>，2709075</v>
      </c>
      <c r="I59" s="1" t="str">
        <f>VLOOKUP(A59,HOP!A:U,21,0)</f>
        <v>直采</v>
      </c>
    </row>
    <row r="60" s="1" customFormat="1" hidden="1" spans="1:9">
      <c r="A60" s="2">
        <v>21180427742</v>
      </c>
      <c r="B60" s="3">
        <v>44830</v>
      </c>
      <c r="C60" s="3">
        <v>44831</v>
      </c>
      <c r="D60" s="1">
        <v>0</v>
      </c>
      <c r="E60" s="1" t="e">
        <f>VLOOKUP(A60,HOP!A:L,12,0)</f>
        <v>#N/A</v>
      </c>
      <c r="F60" s="1" t="e">
        <f>VLOOKUP(A60,HOP!A:C,3,0)</f>
        <v>#N/A</v>
      </c>
      <c r="G60" s="1" t="e">
        <f t="shared" si="2"/>
        <v>#N/A</v>
      </c>
      <c r="H60" s="1" t="e">
        <f t="shared" si="3"/>
        <v>#N/A</v>
      </c>
      <c r="I60" s="1" t="e">
        <f>VLOOKUP(A60,HOP!A:U,21,0)</f>
        <v>#N/A</v>
      </c>
    </row>
    <row r="61" s="1" customFormat="1" spans="1:9">
      <c r="A61" s="2">
        <v>21180804542</v>
      </c>
      <c r="B61" s="3">
        <v>44830</v>
      </c>
      <c r="C61" s="3">
        <v>44831</v>
      </c>
      <c r="D61" s="1">
        <v>461</v>
      </c>
      <c r="E61" s="1" t="str">
        <f>VLOOKUP(A61,HOP!A:L,12,0)</f>
        <v>461.00</v>
      </c>
      <c r="F61" s="1" t="str">
        <f>VLOOKUP(A61,HOP!A:C,3,0)</f>
        <v>2709481</v>
      </c>
      <c r="G61" s="1">
        <f t="shared" si="2"/>
        <v>0</v>
      </c>
      <c r="H61" s="1" t="str">
        <f t="shared" si="3"/>
        <v>，2709481</v>
      </c>
      <c r="I61" s="1" t="str">
        <f>VLOOKUP(A61,HOP!A:U,21,0)</f>
        <v>直采</v>
      </c>
    </row>
    <row r="62" s="1" customFormat="1" spans="1:9">
      <c r="A62" s="2">
        <v>21180820660</v>
      </c>
      <c r="B62" s="3">
        <v>44830</v>
      </c>
      <c r="C62" s="3">
        <v>44831</v>
      </c>
      <c r="D62" s="1">
        <v>350</v>
      </c>
      <c r="E62" s="1" t="str">
        <f>VLOOKUP(A62,HOP!A:L,12,0)</f>
        <v>350.00</v>
      </c>
      <c r="F62" s="1" t="str">
        <f>VLOOKUP(A62,HOP!A:C,3,0)</f>
        <v>2709496</v>
      </c>
      <c r="G62" s="1">
        <f t="shared" si="2"/>
        <v>0</v>
      </c>
      <c r="H62" s="1" t="str">
        <f t="shared" si="3"/>
        <v>，2709496</v>
      </c>
      <c r="I62" s="1" t="str">
        <f>VLOOKUP(A62,HOP!A:U,21,0)</f>
        <v>直采</v>
      </c>
    </row>
    <row r="63" s="1" customFormat="1" spans="1:9">
      <c r="A63" s="2">
        <v>21185355986</v>
      </c>
      <c r="B63" s="3">
        <v>44830</v>
      </c>
      <c r="C63" s="3">
        <v>44831</v>
      </c>
      <c r="D63" s="1">
        <v>352</v>
      </c>
      <c r="E63" s="1" t="str">
        <f>VLOOKUP(A63,HOP!A:L,12,0)</f>
        <v>352.00</v>
      </c>
      <c r="F63" s="1" t="str">
        <f>VLOOKUP(A63,HOP!A:C,3,0)</f>
        <v>2709845</v>
      </c>
      <c r="G63" s="1">
        <f t="shared" si="2"/>
        <v>0</v>
      </c>
      <c r="H63" s="1" t="str">
        <f t="shared" si="3"/>
        <v>，2709845</v>
      </c>
      <c r="I63" s="1" t="str">
        <f>VLOOKUP(A63,HOP!A:U,21,0)</f>
        <v>直采</v>
      </c>
    </row>
    <row r="64" s="1" customFormat="1" spans="1:9">
      <c r="A64" s="2">
        <v>21185455557</v>
      </c>
      <c r="B64" s="3">
        <v>44830</v>
      </c>
      <c r="C64" s="3">
        <v>44831</v>
      </c>
      <c r="D64" s="1">
        <v>640</v>
      </c>
      <c r="E64" s="1" t="str">
        <f>VLOOKUP(A64,HOP!A:L,12,0)</f>
        <v>640.00</v>
      </c>
      <c r="F64" s="1" t="str">
        <f>VLOOKUP(A64,HOP!A:C,3,0)</f>
        <v>2709851</v>
      </c>
      <c r="G64" s="1">
        <f t="shared" si="2"/>
        <v>0</v>
      </c>
      <c r="H64" s="1" t="str">
        <f t="shared" si="3"/>
        <v>，2709851</v>
      </c>
      <c r="I64" s="1" t="str">
        <f>VLOOKUP(A64,HOP!A:U,21,0)</f>
        <v>直采</v>
      </c>
    </row>
    <row r="65" s="1" customFormat="1" spans="1:9">
      <c r="A65" s="2">
        <v>21186583036</v>
      </c>
      <c r="B65" s="3">
        <v>44830</v>
      </c>
      <c r="C65" s="3">
        <v>44831</v>
      </c>
      <c r="D65" s="1">
        <v>312</v>
      </c>
      <c r="E65" s="1" t="str">
        <f>VLOOKUP(A65,HOP!A:L,12,0)</f>
        <v>312.00</v>
      </c>
      <c r="F65" s="1" t="str">
        <f>VLOOKUP(A65,HOP!A:C,3,0)</f>
        <v>2709905</v>
      </c>
      <c r="G65" s="1">
        <f t="shared" si="2"/>
        <v>0</v>
      </c>
      <c r="H65" s="1" t="str">
        <f t="shared" si="3"/>
        <v>，2709905</v>
      </c>
      <c r="I65" s="1" t="str">
        <f>VLOOKUP(A65,HOP!A:U,21,0)</f>
        <v>直采</v>
      </c>
    </row>
    <row r="66" s="1" customFormat="1" spans="1:9">
      <c r="A66" s="2">
        <v>21188394267</v>
      </c>
      <c r="B66" s="3">
        <v>44830</v>
      </c>
      <c r="C66" s="3">
        <v>44831</v>
      </c>
      <c r="D66" s="1">
        <v>461</v>
      </c>
      <c r="E66" s="1" t="str">
        <f>VLOOKUP(A66,HOP!A:L,12,0)</f>
        <v>461.00</v>
      </c>
      <c r="F66" s="1" t="str">
        <f>VLOOKUP(A66,HOP!A:C,3,0)</f>
        <v>2709977</v>
      </c>
      <c r="G66" s="1">
        <f t="shared" si="2"/>
        <v>0</v>
      </c>
      <c r="H66" s="1" t="str">
        <f t="shared" si="3"/>
        <v>，2709977</v>
      </c>
      <c r="I66" s="1" t="str">
        <f>VLOOKUP(A66,HOP!A:U,21,0)</f>
        <v>直采</v>
      </c>
    </row>
    <row r="67" s="1" customFormat="1" spans="1:9">
      <c r="A67" s="2">
        <v>21188702093</v>
      </c>
      <c r="B67" s="3">
        <v>44830</v>
      </c>
      <c r="C67" s="3">
        <v>44831</v>
      </c>
      <c r="D67" s="1">
        <v>764</v>
      </c>
      <c r="E67" s="1" t="str">
        <f>VLOOKUP(A67,HOP!A:L,12,0)</f>
        <v>764.00</v>
      </c>
      <c r="F67" s="1" t="str">
        <f>VLOOKUP(A67,HOP!A:C,3,0)</f>
        <v>2709988</v>
      </c>
      <c r="G67" s="1">
        <f>D67-E67</f>
        <v>0</v>
      </c>
      <c r="H67" s="1" t="str">
        <f>$H$1&amp;F67</f>
        <v>，2709988</v>
      </c>
      <c r="I67" s="1" t="str">
        <f>VLOOKUP(A67,HOP!A:U,21,0)</f>
        <v>直采</v>
      </c>
    </row>
    <row r="68" s="1" customFormat="1" spans="1:9">
      <c r="A68" s="2">
        <v>21189746182</v>
      </c>
      <c r="B68" s="3">
        <v>44830</v>
      </c>
      <c r="C68" s="3">
        <v>44831</v>
      </c>
      <c r="D68" s="1">
        <v>453</v>
      </c>
      <c r="E68" s="1" t="str">
        <f>VLOOKUP(A68,HOP!A:L,12,0)</f>
        <v>453.00</v>
      </c>
      <c r="F68" s="1" t="str">
        <f>VLOOKUP(A68,HOP!A:C,3,0)</f>
        <v>2710043</v>
      </c>
      <c r="G68" s="1">
        <f>D68-E68</f>
        <v>0</v>
      </c>
      <c r="H68" s="1" t="str">
        <f>$H$1&amp;F68</f>
        <v>，2710043</v>
      </c>
      <c r="I68" s="1" t="str">
        <f>VLOOKUP(A68,HOP!A:U,21,0)</f>
        <v>直采</v>
      </c>
    </row>
    <row r="69" s="1" customFormat="1" spans="1:9">
      <c r="A69" s="2">
        <v>21189460365</v>
      </c>
      <c r="B69" s="3">
        <v>44830</v>
      </c>
      <c r="C69" s="3">
        <v>44831</v>
      </c>
      <c r="D69" s="1">
        <v>608</v>
      </c>
      <c r="E69" s="1" t="str">
        <f>VLOOKUP(A69,HOP!A:L,12,0)</f>
        <v>608.00</v>
      </c>
      <c r="F69" s="1" t="str">
        <f>VLOOKUP(A69,HOP!A:C,3,0)</f>
        <v>2710023</v>
      </c>
      <c r="G69" s="1">
        <f>D69-E69</f>
        <v>0</v>
      </c>
      <c r="H69" s="1" t="str">
        <f>$H$1&amp;F69</f>
        <v>，2710023</v>
      </c>
      <c r="I69" s="1" t="str">
        <f>VLOOKUP(A69,HOP!A:U,21,0)</f>
        <v>直采</v>
      </c>
    </row>
    <row r="70" s="1" customFormat="1" spans="1:9">
      <c r="A70" s="2">
        <v>21190501548</v>
      </c>
      <c r="B70" s="3">
        <v>44830</v>
      </c>
      <c r="C70" s="3">
        <v>44831</v>
      </c>
      <c r="D70" s="1">
        <v>472.39</v>
      </c>
      <c r="E70" s="1" t="str">
        <f>VLOOKUP(A70,HOP!A:L,12,0)</f>
        <v>472.39</v>
      </c>
      <c r="F70" s="1" t="str">
        <f>VLOOKUP(A70,HOP!A:C,3,0)</f>
        <v>2710101</v>
      </c>
      <c r="G70" s="1">
        <f>D70-E70</f>
        <v>0</v>
      </c>
      <c r="H70" s="1" t="str">
        <f>$H$1&amp;F70</f>
        <v>，2710101</v>
      </c>
      <c r="I70" s="1" t="str">
        <f>VLOOKUP(A70,HOP!A:U,21,0)</f>
        <v>直连</v>
      </c>
    </row>
    <row r="72" spans="4:4">
      <c r="D72" s="1">
        <f>SUM(D2:D71)</f>
        <v>79786.13</v>
      </c>
    </row>
    <row r="78" spans="1:5">
      <c r="A78" s="1" t="s">
        <v>405</v>
      </c>
      <c r="D78" s="1">
        <v>77792</v>
      </c>
      <c r="E78" s="1">
        <v>85889.34</v>
      </c>
    </row>
    <row r="79" spans="1:5">
      <c r="A79" s="1" t="s">
        <v>406</v>
      </c>
      <c r="D79" s="1">
        <v>1994.13</v>
      </c>
      <c r="E79" s="1">
        <v>2201.7</v>
      </c>
    </row>
    <row r="80" spans="1:5">
      <c r="A80" s="1" t="s">
        <v>407</v>
      </c>
      <c r="D80" s="1">
        <f>SUBTOTAL(9,D78:D79)</f>
        <v>79786.13</v>
      </c>
      <c r="E80" s="1">
        <f>SUBTOTAL(9,E78:E79)</f>
        <v>88091.04</v>
      </c>
    </row>
    <row r="81" spans="1:1">
      <c r="A81" s="1" t="s">
        <v>408</v>
      </c>
    </row>
  </sheetData>
  <autoFilter ref="A1:XFD72">
    <filterColumn colId="3">
      <filters blank="1">
        <filter val="350"/>
        <filter val="450"/>
        <filter val="1210"/>
        <filter val="2550"/>
        <filter val="4350"/>
        <filter val="252"/>
        <filter val="312"/>
        <filter val="352"/>
        <filter val="692"/>
        <filter val="992"/>
        <filter val="1612"/>
        <filter val="1852"/>
        <filter val="453"/>
        <filter val="854"/>
        <filter val="2715"/>
        <filter val="216"/>
        <filter val="516"/>
        <filter val="656"/>
        <filter val="696"/>
        <filter val="1356"/>
        <filter val="1656"/>
        <filter val="2016"/>
        <filter val="7296"/>
        <filter val="819"/>
        <filter val="1959"/>
        <filter val="960"/>
        <filter val="2020"/>
        <filter val="2560"/>
        <filter val="2820"/>
        <filter val="4160"/>
        <filter val="461"/>
        <filter val="561"/>
        <filter val="564"/>
        <filter val="764"/>
        <filter val="1521.74"/>
        <filter val="425"/>
        <filter val="2265"/>
        <filter val="3228"/>
        <filter val="330"/>
        <filter val="670"/>
        <filter val="1371"/>
        <filter val="732"/>
        <filter val="79786.13"/>
        <filter val="335"/>
        <filter val="576"/>
        <filter val="379"/>
        <filter val="472.39"/>
        <filter val="480"/>
        <filter val="640"/>
        <filter val="1200"/>
        <filter val="1280"/>
        <filter val="1500"/>
        <filter val="442"/>
        <filter val="1042"/>
        <filter val="1602"/>
        <filter val="1484"/>
        <filter val="205"/>
        <filter val="885"/>
        <filter val="246"/>
        <filter val="1546"/>
        <filter val="608"/>
        <filter val="13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"/>
  <sheetViews>
    <sheetView workbookViewId="0">
      <selection activeCell="A2" sqref="A2:A1048576"/>
    </sheetView>
  </sheetViews>
  <sheetFormatPr defaultColWidth="8" defaultRowHeight="12.75"/>
  <cols>
    <col min="1" max="1" width="11.125" style="5"/>
    <col min="2" max="16383" width="8" style="5"/>
  </cols>
  <sheetData>
    <row r="1" s="5" customFormat="1" spans="1:22">
      <c r="A1" s="6" t="s">
        <v>409</v>
      </c>
      <c r="B1" s="6" t="s">
        <v>410</v>
      </c>
      <c r="C1" s="6" t="s">
        <v>411</v>
      </c>
      <c r="D1" s="6" t="s">
        <v>412</v>
      </c>
      <c r="E1" s="6" t="s">
        <v>13</v>
      </c>
      <c r="F1" s="6" t="s">
        <v>5</v>
      </c>
      <c r="G1" s="6" t="s">
        <v>6</v>
      </c>
      <c r="H1" s="6" t="s">
        <v>413</v>
      </c>
      <c r="I1" s="6" t="s">
        <v>414</v>
      </c>
      <c r="J1" s="6" t="s">
        <v>415</v>
      </c>
      <c r="K1" s="6" t="s">
        <v>416</v>
      </c>
      <c r="L1" s="6" t="s">
        <v>417</v>
      </c>
      <c r="M1" s="6" t="s">
        <v>418</v>
      </c>
      <c r="N1" s="6" t="s">
        <v>419</v>
      </c>
      <c r="O1" s="6" t="s">
        <v>420</v>
      </c>
      <c r="P1" s="6" t="s">
        <v>421</v>
      </c>
      <c r="Q1" s="6" t="s">
        <v>422</v>
      </c>
      <c r="R1" s="6" t="s">
        <v>423</v>
      </c>
      <c r="S1" s="6" t="s">
        <v>424</v>
      </c>
      <c r="T1" s="6" t="s">
        <v>425</v>
      </c>
      <c r="U1" s="6" t="s">
        <v>426</v>
      </c>
      <c r="V1" s="6" t="s">
        <v>427</v>
      </c>
    </row>
    <row r="2" s="5" customFormat="1" spans="1:22">
      <c r="A2" s="7">
        <v>21190501548</v>
      </c>
      <c r="B2" s="5" t="s">
        <v>428</v>
      </c>
      <c r="C2" s="5" t="s">
        <v>429</v>
      </c>
      <c r="D2" s="5" t="s">
        <v>430</v>
      </c>
      <c r="E2" s="5" t="s">
        <v>431</v>
      </c>
      <c r="F2" s="5" t="s">
        <v>428</v>
      </c>
      <c r="G2" s="5" t="s">
        <v>432</v>
      </c>
      <c r="H2" s="5" t="s">
        <v>433</v>
      </c>
      <c r="I2" s="5" t="s">
        <v>434</v>
      </c>
      <c r="J2" s="5" t="s">
        <v>435</v>
      </c>
      <c r="K2" s="5" t="s">
        <v>434</v>
      </c>
      <c r="L2" s="5" t="s">
        <v>434</v>
      </c>
      <c r="M2" s="5" t="s">
        <v>436</v>
      </c>
      <c r="N2" s="5" t="s">
        <v>436</v>
      </c>
      <c r="O2" s="5" t="s">
        <v>437</v>
      </c>
      <c r="P2" s="5" t="s">
        <v>438</v>
      </c>
      <c r="Q2" s="5" t="s">
        <v>439</v>
      </c>
      <c r="R2" s="5" t="s">
        <v>440</v>
      </c>
      <c r="S2" s="5" t="s">
        <v>441</v>
      </c>
      <c r="T2" s="5" t="s">
        <v>442</v>
      </c>
      <c r="U2" s="5" t="s">
        <v>443</v>
      </c>
      <c r="V2" s="5" t="s">
        <v>444</v>
      </c>
    </row>
    <row r="3" s="5" customFormat="1" spans="1:22">
      <c r="A3" s="7">
        <v>21189746182</v>
      </c>
      <c r="B3" s="5" t="s">
        <v>428</v>
      </c>
      <c r="C3" s="5" t="s">
        <v>445</v>
      </c>
      <c r="D3" s="5" t="s">
        <v>446</v>
      </c>
      <c r="E3" s="5" t="s">
        <v>447</v>
      </c>
      <c r="F3" s="5" t="s">
        <v>428</v>
      </c>
      <c r="G3" s="5" t="s">
        <v>432</v>
      </c>
      <c r="H3" s="5" t="s">
        <v>433</v>
      </c>
      <c r="I3" s="5" t="s">
        <v>448</v>
      </c>
      <c r="J3" s="5" t="s">
        <v>435</v>
      </c>
      <c r="K3" s="5" t="s">
        <v>448</v>
      </c>
      <c r="L3" s="5" t="s">
        <v>448</v>
      </c>
      <c r="M3" s="5" t="s">
        <v>436</v>
      </c>
      <c r="N3" s="5" t="s">
        <v>436</v>
      </c>
      <c r="O3" s="5" t="s">
        <v>437</v>
      </c>
      <c r="P3" s="5" t="s">
        <v>438</v>
      </c>
      <c r="Q3" s="5" t="s">
        <v>439</v>
      </c>
      <c r="R3" s="5" t="s">
        <v>449</v>
      </c>
      <c r="S3" s="5" t="s">
        <v>441</v>
      </c>
      <c r="T3" s="5" t="s">
        <v>442</v>
      </c>
      <c r="U3" s="5" t="s">
        <v>450</v>
      </c>
      <c r="V3" s="5" t="s">
        <v>451</v>
      </c>
    </row>
    <row r="4" s="5" customFormat="1" spans="1:22">
      <c r="A4" s="7">
        <v>21189460365</v>
      </c>
      <c r="B4" s="5" t="s">
        <v>428</v>
      </c>
      <c r="C4" s="5" t="s">
        <v>452</v>
      </c>
      <c r="D4" s="5" t="s">
        <v>453</v>
      </c>
      <c r="E4" s="5" t="s">
        <v>454</v>
      </c>
      <c r="F4" s="5" t="s">
        <v>428</v>
      </c>
      <c r="G4" s="5" t="s">
        <v>432</v>
      </c>
      <c r="H4" s="5" t="s">
        <v>433</v>
      </c>
      <c r="I4" s="5" t="s">
        <v>455</v>
      </c>
      <c r="J4" s="5" t="s">
        <v>435</v>
      </c>
      <c r="K4" s="5" t="s">
        <v>455</v>
      </c>
      <c r="L4" s="5" t="s">
        <v>455</v>
      </c>
      <c r="M4" s="5" t="s">
        <v>436</v>
      </c>
      <c r="N4" s="5" t="s">
        <v>436</v>
      </c>
      <c r="O4" s="5" t="s">
        <v>437</v>
      </c>
      <c r="P4" s="5" t="s">
        <v>438</v>
      </c>
      <c r="Q4" s="5" t="s">
        <v>439</v>
      </c>
      <c r="R4" s="5" t="s">
        <v>456</v>
      </c>
      <c r="S4" s="5" t="s">
        <v>441</v>
      </c>
      <c r="T4" s="5" t="s">
        <v>442</v>
      </c>
      <c r="U4" s="5" t="s">
        <v>450</v>
      </c>
      <c r="V4" s="5" t="s">
        <v>444</v>
      </c>
    </row>
    <row r="5" s="5" customFormat="1" spans="1:22">
      <c r="A5" s="7">
        <v>21188702093</v>
      </c>
      <c r="B5" s="5" t="s">
        <v>428</v>
      </c>
      <c r="C5" s="5" t="s">
        <v>457</v>
      </c>
      <c r="D5" s="5" t="s">
        <v>458</v>
      </c>
      <c r="E5" s="5" t="s">
        <v>459</v>
      </c>
      <c r="F5" s="5" t="s">
        <v>428</v>
      </c>
      <c r="G5" s="5" t="s">
        <v>432</v>
      </c>
      <c r="H5" s="5" t="s">
        <v>433</v>
      </c>
      <c r="I5" s="5" t="s">
        <v>460</v>
      </c>
      <c r="J5" s="5" t="s">
        <v>435</v>
      </c>
      <c r="K5" s="5" t="s">
        <v>460</v>
      </c>
      <c r="L5" s="5" t="s">
        <v>460</v>
      </c>
      <c r="M5" s="5" t="s">
        <v>436</v>
      </c>
      <c r="N5" s="5" t="s">
        <v>436</v>
      </c>
      <c r="O5" s="5" t="s">
        <v>437</v>
      </c>
      <c r="P5" s="5" t="s">
        <v>438</v>
      </c>
      <c r="Q5" s="5" t="s">
        <v>439</v>
      </c>
      <c r="R5" s="5" t="s">
        <v>461</v>
      </c>
      <c r="S5" s="5" t="s">
        <v>441</v>
      </c>
      <c r="T5" s="5" t="s">
        <v>442</v>
      </c>
      <c r="U5" s="5" t="s">
        <v>450</v>
      </c>
      <c r="V5" s="5" t="s">
        <v>462</v>
      </c>
    </row>
    <row r="6" s="5" customFormat="1" spans="1:22">
      <c r="A6" s="7">
        <v>21188394267</v>
      </c>
      <c r="B6" s="5" t="s">
        <v>428</v>
      </c>
      <c r="C6" s="5" t="s">
        <v>463</v>
      </c>
      <c r="D6" s="5" t="s">
        <v>464</v>
      </c>
      <c r="E6" s="5" t="s">
        <v>465</v>
      </c>
      <c r="F6" s="5" t="s">
        <v>428</v>
      </c>
      <c r="G6" s="5" t="s">
        <v>432</v>
      </c>
      <c r="H6" s="5" t="s">
        <v>433</v>
      </c>
      <c r="I6" s="5" t="s">
        <v>466</v>
      </c>
      <c r="J6" s="5" t="s">
        <v>435</v>
      </c>
      <c r="K6" s="5" t="s">
        <v>466</v>
      </c>
      <c r="L6" s="5" t="s">
        <v>466</v>
      </c>
      <c r="M6" s="5" t="s">
        <v>436</v>
      </c>
      <c r="N6" s="5" t="s">
        <v>436</v>
      </c>
      <c r="O6" s="5" t="s">
        <v>437</v>
      </c>
      <c r="P6" s="5" t="s">
        <v>438</v>
      </c>
      <c r="Q6" s="5" t="s">
        <v>439</v>
      </c>
      <c r="R6" s="5" t="s">
        <v>467</v>
      </c>
      <c r="S6" s="5" t="s">
        <v>441</v>
      </c>
      <c r="T6" s="5" t="s">
        <v>442</v>
      </c>
      <c r="U6" s="5" t="s">
        <v>450</v>
      </c>
      <c r="V6" s="5" t="s">
        <v>451</v>
      </c>
    </row>
    <row r="7" s="5" customFormat="1" spans="1:22">
      <c r="A7" s="7">
        <v>21186583036</v>
      </c>
      <c r="B7" s="5" t="s">
        <v>428</v>
      </c>
      <c r="C7" s="5" t="s">
        <v>468</v>
      </c>
      <c r="D7" s="5" t="s">
        <v>469</v>
      </c>
      <c r="E7" s="5" t="s">
        <v>470</v>
      </c>
      <c r="F7" s="5" t="s">
        <v>428</v>
      </c>
      <c r="G7" s="5" t="s">
        <v>432</v>
      </c>
      <c r="H7" s="5" t="s">
        <v>433</v>
      </c>
      <c r="I7" s="5" t="s">
        <v>471</v>
      </c>
      <c r="J7" s="5" t="s">
        <v>435</v>
      </c>
      <c r="K7" s="5" t="s">
        <v>471</v>
      </c>
      <c r="L7" s="5" t="s">
        <v>471</v>
      </c>
      <c r="M7" s="5" t="s">
        <v>436</v>
      </c>
      <c r="N7" s="5" t="s">
        <v>436</v>
      </c>
      <c r="O7" s="5" t="s">
        <v>437</v>
      </c>
      <c r="P7" s="5" t="s">
        <v>438</v>
      </c>
      <c r="Q7" s="5" t="s">
        <v>439</v>
      </c>
      <c r="R7" s="5" t="s">
        <v>472</v>
      </c>
      <c r="S7" s="5" t="s">
        <v>441</v>
      </c>
      <c r="T7" s="5" t="s">
        <v>442</v>
      </c>
      <c r="U7" s="5" t="s">
        <v>450</v>
      </c>
      <c r="V7" s="5" t="s">
        <v>473</v>
      </c>
    </row>
    <row r="8" s="5" customFormat="1" spans="1:22">
      <c r="A8" s="7">
        <v>21185455557</v>
      </c>
      <c r="B8" s="5" t="s">
        <v>428</v>
      </c>
      <c r="C8" s="5" t="s">
        <v>474</v>
      </c>
      <c r="D8" s="5" t="s">
        <v>475</v>
      </c>
      <c r="E8" s="5" t="s">
        <v>476</v>
      </c>
      <c r="F8" s="5" t="s">
        <v>428</v>
      </c>
      <c r="G8" s="5" t="s">
        <v>432</v>
      </c>
      <c r="H8" s="5" t="s">
        <v>433</v>
      </c>
      <c r="I8" s="5" t="s">
        <v>477</v>
      </c>
      <c r="J8" s="5" t="s">
        <v>435</v>
      </c>
      <c r="K8" s="5" t="s">
        <v>477</v>
      </c>
      <c r="L8" s="5" t="s">
        <v>477</v>
      </c>
      <c r="M8" s="5" t="s">
        <v>436</v>
      </c>
      <c r="N8" s="5" t="s">
        <v>436</v>
      </c>
      <c r="O8" s="5" t="s">
        <v>437</v>
      </c>
      <c r="P8" s="5" t="s">
        <v>438</v>
      </c>
      <c r="Q8" s="5" t="s">
        <v>439</v>
      </c>
      <c r="R8" s="5" t="s">
        <v>478</v>
      </c>
      <c r="S8" s="5" t="s">
        <v>441</v>
      </c>
      <c r="T8" s="5" t="s">
        <v>442</v>
      </c>
      <c r="U8" s="5" t="s">
        <v>450</v>
      </c>
      <c r="V8" s="5" t="s">
        <v>451</v>
      </c>
    </row>
    <row r="9" s="5" customFormat="1" spans="1:22">
      <c r="A9" s="7">
        <v>21185355986</v>
      </c>
      <c r="B9" s="5" t="s">
        <v>428</v>
      </c>
      <c r="C9" s="5" t="s">
        <v>479</v>
      </c>
      <c r="D9" s="5" t="s">
        <v>475</v>
      </c>
      <c r="E9" s="5" t="s">
        <v>476</v>
      </c>
      <c r="F9" s="5" t="s">
        <v>428</v>
      </c>
      <c r="G9" s="5" t="s">
        <v>432</v>
      </c>
      <c r="H9" s="5" t="s">
        <v>433</v>
      </c>
      <c r="I9" s="5" t="s">
        <v>480</v>
      </c>
      <c r="J9" s="5" t="s">
        <v>435</v>
      </c>
      <c r="K9" s="5" t="s">
        <v>480</v>
      </c>
      <c r="L9" s="5" t="s">
        <v>480</v>
      </c>
      <c r="M9" s="5" t="s">
        <v>436</v>
      </c>
      <c r="N9" s="5" t="s">
        <v>436</v>
      </c>
      <c r="O9" s="5" t="s">
        <v>437</v>
      </c>
      <c r="P9" s="5" t="s">
        <v>438</v>
      </c>
      <c r="Q9" s="5" t="s">
        <v>439</v>
      </c>
      <c r="R9" s="5" t="s">
        <v>481</v>
      </c>
      <c r="S9" s="5" t="s">
        <v>441</v>
      </c>
      <c r="T9" s="5" t="s">
        <v>442</v>
      </c>
      <c r="U9" s="5" t="s">
        <v>450</v>
      </c>
      <c r="V9" s="5" t="s">
        <v>451</v>
      </c>
    </row>
    <row r="10" s="5" customFormat="1" spans="1:22">
      <c r="A10" s="7">
        <v>21180820660</v>
      </c>
      <c r="B10" s="5" t="s">
        <v>428</v>
      </c>
      <c r="C10" s="5" t="s">
        <v>482</v>
      </c>
      <c r="D10" s="5" t="s">
        <v>483</v>
      </c>
      <c r="E10" s="5" t="s">
        <v>484</v>
      </c>
      <c r="F10" s="5" t="s">
        <v>428</v>
      </c>
      <c r="G10" s="5" t="s">
        <v>432</v>
      </c>
      <c r="H10" s="5" t="s">
        <v>433</v>
      </c>
      <c r="I10" s="5" t="s">
        <v>485</v>
      </c>
      <c r="J10" s="5" t="s">
        <v>435</v>
      </c>
      <c r="K10" s="5" t="s">
        <v>485</v>
      </c>
      <c r="L10" s="5" t="s">
        <v>485</v>
      </c>
      <c r="M10" s="5" t="s">
        <v>436</v>
      </c>
      <c r="N10" s="5" t="s">
        <v>436</v>
      </c>
      <c r="O10" s="5" t="s">
        <v>437</v>
      </c>
      <c r="P10" s="5" t="s">
        <v>438</v>
      </c>
      <c r="Q10" s="5" t="s">
        <v>439</v>
      </c>
      <c r="R10" s="5" t="s">
        <v>486</v>
      </c>
      <c r="S10" s="5" t="s">
        <v>441</v>
      </c>
      <c r="T10" s="5" t="s">
        <v>442</v>
      </c>
      <c r="U10" s="5" t="s">
        <v>450</v>
      </c>
      <c r="V10" s="5" t="s">
        <v>451</v>
      </c>
    </row>
    <row r="11" s="5" customFormat="1" spans="1:22">
      <c r="A11" s="7">
        <v>21180804542</v>
      </c>
      <c r="B11" s="5" t="s">
        <v>428</v>
      </c>
      <c r="C11" s="5" t="s">
        <v>487</v>
      </c>
      <c r="D11" s="5" t="s">
        <v>488</v>
      </c>
      <c r="E11" s="5" t="s">
        <v>489</v>
      </c>
      <c r="F11" s="5" t="s">
        <v>428</v>
      </c>
      <c r="G11" s="5" t="s">
        <v>432</v>
      </c>
      <c r="H11" s="5" t="s">
        <v>433</v>
      </c>
      <c r="I11" s="5" t="s">
        <v>466</v>
      </c>
      <c r="J11" s="5" t="s">
        <v>435</v>
      </c>
      <c r="K11" s="5" t="s">
        <v>466</v>
      </c>
      <c r="L11" s="5" t="s">
        <v>466</v>
      </c>
      <c r="M11" s="5" t="s">
        <v>436</v>
      </c>
      <c r="N11" s="5" t="s">
        <v>436</v>
      </c>
      <c r="O11" s="5" t="s">
        <v>437</v>
      </c>
      <c r="P11" s="5" t="s">
        <v>438</v>
      </c>
      <c r="Q11" s="5" t="s">
        <v>439</v>
      </c>
      <c r="R11" s="5" t="s">
        <v>490</v>
      </c>
      <c r="S11" s="5" t="s">
        <v>441</v>
      </c>
      <c r="T11" s="5" t="s">
        <v>442</v>
      </c>
      <c r="U11" s="5" t="s">
        <v>450</v>
      </c>
      <c r="V11" s="5" t="s">
        <v>473</v>
      </c>
    </row>
    <row r="12" s="5" customFormat="1" spans="1:22">
      <c r="A12" s="7">
        <v>21150412175</v>
      </c>
      <c r="B12" s="5" t="s">
        <v>491</v>
      </c>
      <c r="C12" s="5" t="s">
        <v>492</v>
      </c>
      <c r="D12" s="5" t="s">
        <v>493</v>
      </c>
      <c r="E12" s="5" t="s">
        <v>494</v>
      </c>
      <c r="F12" s="5" t="s">
        <v>428</v>
      </c>
      <c r="G12" s="5" t="s">
        <v>432</v>
      </c>
      <c r="H12" s="5" t="s">
        <v>433</v>
      </c>
      <c r="I12" s="5" t="s">
        <v>495</v>
      </c>
      <c r="J12" s="5" t="s">
        <v>435</v>
      </c>
      <c r="K12" s="5" t="s">
        <v>495</v>
      </c>
      <c r="L12" s="5" t="s">
        <v>495</v>
      </c>
      <c r="M12" s="5" t="s">
        <v>436</v>
      </c>
      <c r="N12" s="5" t="s">
        <v>436</v>
      </c>
      <c r="O12" s="5" t="s">
        <v>437</v>
      </c>
      <c r="P12" s="5" t="s">
        <v>438</v>
      </c>
      <c r="Q12" s="5" t="s">
        <v>439</v>
      </c>
      <c r="R12" s="5" t="s">
        <v>496</v>
      </c>
      <c r="S12" s="5" t="s">
        <v>441</v>
      </c>
      <c r="T12" s="5" t="s">
        <v>442</v>
      </c>
      <c r="U12" s="5" t="s">
        <v>450</v>
      </c>
      <c r="V12" s="5" t="s">
        <v>451</v>
      </c>
    </row>
    <row r="13" s="5" customFormat="1" spans="1:22">
      <c r="A13" s="7">
        <v>21150326775</v>
      </c>
      <c r="B13" s="5" t="s">
        <v>491</v>
      </c>
      <c r="C13" s="5" t="s">
        <v>497</v>
      </c>
      <c r="D13" s="5" t="s">
        <v>498</v>
      </c>
      <c r="E13" s="5" t="s">
        <v>499</v>
      </c>
      <c r="F13" s="5" t="s">
        <v>428</v>
      </c>
      <c r="G13" s="5" t="s">
        <v>432</v>
      </c>
      <c r="H13" s="5" t="s">
        <v>433</v>
      </c>
      <c r="I13" s="5" t="s">
        <v>500</v>
      </c>
      <c r="J13" s="5" t="s">
        <v>435</v>
      </c>
      <c r="K13" s="5" t="s">
        <v>500</v>
      </c>
      <c r="L13" s="5" t="s">
        <v>500</v>
      </c>
      <c r="M13" s="5" t="s">
        <v>436</v>
      </c>
      <c r="N13" s="5" t="s">
        <v>436</v>
      </c>
      <c r="O13" s="5" t="s">
        <v>437</v>
      </c>
      <c r="P13" s="5" t="s">
        <v>438</v>
      </c>
      <c r="Q13" s="5" t="s">
        <v>439</v>
      </c>
      <c r="R13" s="5" t="s">
        <v>501</v>
      </c>
      <c r="S13" s="5" t="s">
        <v>441</v>
      </c>
      <c r="T13" s="5" t="s">
        <v>442</v>
      </c>
      <c r="U13" s="5" t="s">
        <v>450</v>
      </c>
      <c r="V13" s="5" t="s">
        <v>451</v>
      </c>
    </row>
    <row r="14" s="5" customFormat="1" spans="1:22">
      <c r="A14" s="7">
        <v>21150215603</v>
      </c>
      <c r="B14" s="5" t="s">
        <v>491</v>
      </c>
      <c r="C14" s="5" t="s">
        <v>502</v>
      </c>
      <c r="D14" s="5" t="s">
        <v>503</v>
      </c>
      <c r="E14" s="5" t="s">
        <v>504</v>
      </c>
      <c r="F14" s="5" t="s">
        <v>428</v>
      </c>
      <c r="G14" s="5" t="s">
        <v>432</v>
      </c>
      <c r="H14" s="5" t="s">
        <v>433</v>
      </c>
      <c r="I14" s="5" t="s">
        <v>505</v>
      </c>
      <c r="J14" s="5" t="s">
        <v>435</v>
      </c>
      <c r="K14" s="5" t="s">
        <v>505</v>
      </c>
      <c r="L14" s="5" t="s">
        <v>505</v>
      </c>
      <c r="M14" s="5" t="s">
        <v>436</v>
      </c>
      <c r="N14" s="5" t="s">
        <v>436</v>
      </c>
      <c r="O14" s="5" t="s">
        <v>437</v>
      </c>
      <c r="P14" s="5" t="s">
        <v>438</v>
      </c>
      <c r="Q14" s="5" t="s">
        <v>439</v>
      </c>
      <c r="R14" s="5" t="s">
        <v>506</v>
      </c>
      <c r="S14" s="5" t="s">
        <v>441</v>
      </c>
      <c r="T14" s="5" t="s">
        <v>442</v>
      </c>
      <c r="U14" s="5" t="s">
        <v>450</v>
      </c>
      <c r="V14" s="5" t="s">
        <v>451</v>
      </c>
    </row>
    <row r="15" s="5" customFormat="1" spans="1:22">
      <c r="A15" s="7">
        <v>21149124939</v>
      </c>
      <c r="B15" s="5" t="s">
        <v>491</v>
      </c>
      <c r="C15" s="5" t="s">
        <v>507</v>
      </c>
      <c r="D15" s="5" t="s">
        <v>508</v>
      </c>
      <c r="E15" s="5" t="s">
        <v>509</v>
      </c>
      <c r="F15" s="5" t="s">
        <v>428</v>
      </c>
      <c r="G15" s="5" t="s">
        <v>432</v>
      </c>
      <c r="H15" s="5" t="s">
        <v>433</v>
      </c>
      <c r="I15" s="5" t="s">
        <v>510</v>
      </c>
      <c r="J15" s="5" t="s">
        <v>435</v>
      </c>
      <c r="K15" s="5" t="s">
        <v>510</v>
      </c>
      <c r="L15" s="5" t="s">
        <v>510</v>
      </c>
      <c r="M15" s="5" t="s">
        <v>436</v>
      </c>
      <c r="N15" s="5" t="s">
        <v>436</v>
      </c>
      <c r="O15" s="5" t="s">
        <v>437</v>
      </c>
      <c r="P15" s="5" t="s">
        <v>438</v>
      </c>
      <c r="Q15" s="5" t="s">
        <v>439</v>
      </c>
      <c r="R15" s="5" t="s">
        <v>511</v>
      </c>
      <c r="S15" s="5" t="s">
        <v>441</v>
      </c>
      <c r="T15" s="5" t="s">
        <v>442</v>
      </c>
      <c r="U15" s="5" t="s">
        <v>450</v>
      </c>
      <c r="V15" s="5" t="s">
        <v>444</v>
      </c>
    </row>
    <row r="16" s="5" customFormat="1" spans="1:22">
      <c r="A16" s="7">
        <v>21148345631</v>
      </c>
      <c r="B16" s="5" t="s">
        <v>491</v>
      </c>
      <c r="C16" s="5" t="s">
        <v>512</v>
      </c>
      <c r="D16" s="5" t="s">
        <v>513</v>
      </c>
      <c r="E16" s="5" t="s">
        <v>514</v>
      </c>
      <c r="F16" s="5" t="s">
        <v>428</v>
      </c>
      <c r="G16" s="5" t="s">
        <v>432</v>
      </c>
      <c r="H16" s="5" t="s">
        <v>433</v>
      </c>
      <c r="I16" s="5" t="s">
        <v>515</v>
      </c>
      <c r="J16" s="5" t="s">
        <v>435</v>
      </c>
      <c r="K16" s="5" t="s">
        <v>515</v>
      </c>
      <c r="L16" s="5" t="s">
        <v>515</v>
      </c>
      <c r="M16" s="5" t="s">
        <v>436</v>
      </c>
      <c r="N16" s="5" t="s">
        <v>436</v>
      </c>
      <c r="O16" s="5" t="s">
        <v>437</v>
      </c>
      <c r="P16" s="5" t="s">
        <v>438</v>
      </c>
      <c r="Q16" s="5" t="s">
        <v>439</v>
      </c>
      <c r="R16" s="5" t="s">
        <v>516</v>
      </c>
      <c r="S16" s="5" t="s">
        <v>441</v>
      </c>
      <c r="T16" s="5" t="s">
        <v>442</v>
      </c>
      <c r="U16" s="5" t="s">
        <v>450</v>
      </c>
      <c r="V16" s="5" t="s">
        <v>451</v>
      </c>
    </row>
    <row r="17" s="5" customFormat="1" spans="1:22">
      <c r="A17" s="7">
        <v>21147924043</v>
      </c>
      <c r="B17" s="5" t="s">
        <v>491</v>
      </c>
      <c r="C17" s="5" t="s">
        <v>517</v>
      </c>
      <c r="D17" s="5" t="s">
        <v>518</v>
      </c>
      <c r="E17" s="5" t="s">
        <v>519</v>
      </c>
      <c r="F17" s="5" t="s">
        <v>428</v>
      </c>
      <c r="G17" s="5" t="s">
        <v>432</v>
      </c>
      <c r="H17" s="5" t="s">
        <v>433</v>
      </c>
      <c r="I17" s="5" t="s">
        <v>520</v>
      </c>
      <c r="J17" s="5" t="s">
        <v>435</v>
      </c>
      <c r="K17" s="5" t="s">
        <v>520</v>
      </c>
      <c r="L17" s="5" t="s">
        <v>520</v>
      </c>
      <c r="M17" s="5" t="s">
        <v>436</v>
      </c>
      <c r="N17" s="5" t="s">
        <v>436</v>
      </c>
      <c r="O17" s="5" t="s">
        <v>437</v>
      </c>
      <c r="P17" s="5" t="s">
        <v>438</v>
      </c>
      <c r="Q17" s="5" t="s">
        <v>439</v>
      </c>
      <c r="R17" s="5" t="s">
        <v>521</v>
      </c>
      <c r="S17" s="5" t="s">
        <v>441</v>
      </c>
      <c r="T17" s="5" t="s">
        <v>442</v>
      </c>
      <c r="U17" s="5" t="s">
        <v>450</v>
      </c>
      <c r="V17" s="5" t="s">
        <v>451</v>
      </c>
    </row>
    <row r="18" s="5" customFormat="1" spans="1:22">
      <c r="A18" s="7">
        <v>21145750534</v>
      </c>
      <c r="B18" s="5" t="s">
        <v>491</v>
      </c>
      <c r="C18" s="5" t="s">
        <v>522</v>
      </c>
      <c r="D18" s="5" t="s">
        <v>523</v>
      </c>
      <c r="E18" s="5" t="s">
        <v>524</v>
      </c>
      <c r="F18" s="5" t="s">
        <v>491</v>
      </c>
      <c r="G18" s="5" t="s">
        <v>432</v>
      </c>
      <c r="H18" s="5" t="s">
        <v>433</v>
      </c>
      <c r="I18" s="5" t="s">
        <v>525</v>
      </c>
      <c r="J18" s="5" t="s">
        <v>435</v>
      </c>
      <c r="K18" s="5" t="s">
        <v>525</v>
      </c>
      <c r="L18" s="5" t="s">
        <v>525</v>
      </c>
      <c r="M18" s="5" t="s">
        <v>436</v>
      </c>
      <c r="N18" s="5" t="s">
        <v>436</v>
      </c>
      <c r="O18" s="5" t="s">
        <v>437</v>
      </c>
      <c r="P18" s="5" t="s">
        <v>438</v>
      </c>
      <c r="Q18" s="5" t="s">
        <v>439</v>
      </c>
      <c r="R18" s="5" t="s">
        <v>526</v>
      </c>
      <c r="S18" s="5" t="s">
        <v>441</v>
      </c>
      <c r="T18" s="5" t="s">
        <v>442</v>
      </c>
      <c r="U18" s="5" t="s">
        <v>450</v>
      </c>
      <c r="V18" s="5" t="s">
        <v>451</v>
      </c>
    </row>
    <row r="19" s="5" customFormat="1" spans="1:22">
      <c r="A19" s="7">
        <v>21144866622</v>
      </c>
      <c r="B19" s="5" t="s">
        <v>491</v>
      </c>
      <c r="C19" s="5" t="s">
        <v>527</v>
      </c>
      <c r="D19" s="5" t="s">
        <v>528</v>
      </c>
      <c r="E19" s="5" t="s">
        <v>529</v>
      </c>
      <c r="F19" s="5" t="s">
        <v>428</v>
      </c>
      <c r="G19" s="5" t="s">
        <v>432</v>
      </c>
      <c r="H19" s="5" t="s">
        <v>433</v>
      </c>
      <c r="I19" s="5" t="s">
        <v>530</v>
      </c>
      <c r="J19" s="5" t="s">
        <v>435</v>
      </c>
      <c r="K19" s="5" t="s">
        <v>530</v>
      </c>
      <c r="L19" s="5" t="s">
        <v>530</v>
      </c>
      <c r="M19" s="5" t="s">
        <v>436</v>
      </c>
      <c r="N19" s="5" t="s">
        <v>436</v>
      </c>
      <c r="O19" s="5" t="s">
        <v>437</v>
      </c>
      <c r="P19" s="5" t="s">
        <v>438</v>
      </c>
      <c r="Q19" s="5" t="s">
        <v>439</v>
      </c>
      <c r="R19" s="5" t="s">
        <v>531</v>
      </c>
      <c r="S19" s="5" t="s">
        <v>441</v>
      </c>
      <c r="T19" s="5" t="s">
        <v>442</v>
      </c>
      <c r="U19" s="5" t="s">
        <v>450</v>
      </c>
      <c r="V19" s="5" t="s">
        <v>451</v>
      </c>
    </row>
    <row r="20" s="5" customFormat="1" spans="1:22">
      <c r="A20" s="7">
        <v>21143770515</v>
      </c>
      <c r="B20" s="5" t="s">
        <v>532</v>
      </c>
      <c r="C20" s="5" t="s">
        <v>533</v>
      </c>
      <c r="D20" s="5" t="s">
        <v>534</v>
      </c>
      <c r="E20" s="5" t="s">
        <v>535</v>
      </c>
      <c r="F20" s="5" t="s">
        <v>491</v>
      </c>
      <c r="G20" s="5" t="s">
        <v>432</v>
      </c>
      <c r="H20" s="5" t="s">
        <v>433</v>
      </c>
      <c r="I20" s="5" t="s">
        <v>536</v>
      </c>
      <c r="J20" s="5" t="s">
        <v>435</v>
      </c>
      <c r="K20" s="5" t="s">
        <v>536</v>
      </c>
      <c r="L20" s="5" t="s">
        <v>536</v>
      </c>
      <c r="M20" s="5" t="s">
        <v>436</v>
      </c>
      <c r="N20" s="5" t="s">
        <v>436</v>
      </c>
      <c r="O20" s="5" t="s">
        <v>437</v>
      </c>
      <c r="P20" s="5" t="s">
        <v>438</v>
      </c>
      <c r="Q20" s="5" t="s">
        <v>439</v>
      </c>
      <c r="R20" s="5" t="s">
        <v>537</v>
      </c>
      <c r="S20" s="5" t="s">
        <v>441</v>
      </c>
      <c r="T20" s="5" t="s">
        <v>442</v>
      </c>
      <c r="U20" s="5" t="s">
        <v>450</v>
      </c>
      <c r="V20" s="5" t="s">
        <v>451</v>
      </c>
    </row>
    <row r="21" s="5" customFormat="1" spans="1:22">
      <c r="A21" s="7">
        <v>21143859818</v>
      </c>
      <c r="B21" s="5" t="s">
        <v>532</v>
      </c>
      <c r="C21" s="5" t="s">
        <v>538</v>
      </c>
      <c r="D21" s="5" t="s">
        <v>539</v>
      </c>
      <c r="E21" s="5" t="s">
        <v>540</v>
      </c>
      <c r="F21" s="5" t="s">
        <v>428</v>
      </c>
      <c r="G21" s="5" t="s">
        <v>432</v>
      </c>
      <c r="H21" s="5" t="s">
        <v>433</v>
      </c>
      <c r="I21" s="5" t="s">
        <v>541</v>
      </c>
      <c r="J21" s="5" t="s">
        <v>435</v>
      </c>
      <c r="K21" s="5" t="s">
        <v>541</v>
      </c>
      <c r="L21" s="5" t="s">
        <v>541</v>
      </c>
      <c r="M21" s="5" t="s">
        <v>436</v>
      </c>
      <c r="N21" s="5" t="s">
        <v>436</v>
      </c>
      <c r="O21" s="5" t="s">
        <v>437</v>
      </c>
      <c r="P21" s="5" t="s">
        <v>438</v>
      </c>
      <c r="Q21" s="5" t="s">
        <v>439</v>
      </c>
      <c r="R21" s="5" t="s">
        <v>542</v>
      </c>
      <c r="S21" s="5" t="s">
        <v>441</v>
      </c>
      <c r="T21" s="5" t="s">
        <v>442</v>
      </c>
      <c r="U21" s="5" t="s">
        <v>450</v>
      </c>
      <c r="V21" s="5" t="s">
        <v>444</v>
      </c>
    </row>
    <row r="22" s="5" customFormat="1" spans="1:22">
      <c r="A22" s="7">
        <v>21143013855</v>
      </c>
      <c r="B22" s="5" t="s">
        <v>532</v>
      </c>
      <c r="C22" s="5" t="s">
        <v>543</v>
      </c>
      <c r="D22" s="5" t="s">
        <v>493</v>
      </c>
      <c r="E22" s="5" t="s">
        <v>544</v>
      </c>
      <c r="F22" s="5" t="s">
        <v>428</v>
      </c>
      <c r="G22" s="5" t="s">
        <v>432</v>
      </c>
      <c r="H22" s="5" t="s">
        <v>433</v>
      </c>
      <c r="I22" s="5" t="s">
        <v>495</v>
      </c>
      <c r="J22" s="5" t="s">
        <v>435</v>
      </c>
      <c r="K22" s="5" t="s">
        <v>495</v>
      </c>
      <c r="L22" s="5" t="s">
        <v>495</v>
      </c>
      <c r="M22" s="5" t="s">
        <v>436</v>
      </c>
      <c r="N22" s="5" t="s">
        <v>436</v>
      </c>
      <c r="O22" s="5" t="s">
        <v>437</v>
      </c>
      <c r="P22" s="5" t="s">
        <v>438</v>
      </c>
      <c r="Q22" s="5" t="s">
        <v>439</v>
      </c>
      <c r="R22" s="5" t="s">
        <v>545</v>
      </c>
      <c r="S22" s="5" t="s">
        <v>441</v>
      </c>
      <c r="T22" s="5" t="s">
        <v>442</v>
      </c>
      <c r="U22" s="5" t="s">
        <v>450</v>
      </c>
      <c r="V22" s="5" t="s">
        <v>451</v>
      </c>
    </row>
    <row r="23" s="5" customFormat="1" spans="1:22">
      <c r="A23" s="7">
        <v>21142655308</v>
      </c>
      <c r="B23" s="5" t="s">
        <v>532</v>
      </c>
      <c r="C23" s="5" t="s">
        <v>546</v>
      </c>
      <c r="D23" s="5" t="s">
        <v>547</v>
      </c>
      <c r="E23" s="5" t="s">
        <v>548</v>
      </c>
      <c r="F23" s="5" t="s">
        <v>428</v>
      </c>
      <c r="G23" s="5" t="s">
        <v>432</v>
      </c>
      <c r="H23" s="5" t="s">
        <v>433</v>
      </c>
      <c r="I23" s="5" t="s">
        <v>549</v>
      </c>
      <c r="J23" s="5" t="s">
        <v>435</v>
      </c>
      <c r="K23" s="5" t="s">
        <v>549</v>
      </c>
      <c r="L23" s="5" t="s">
        <v>549</v>
      </c>
      <c r="M23" s="5" t="s">
        <v>436</v>
      </c>
      <c r="N23" s="5" t="s">
        <v>436</v>
      </c>
      <c r="O23" s="5" t="s">
        <v>437</v>
      </c>
      <c r="P23" s="5" t="s">
        <v>438</v>
      </c>
      <c r="Q23" s="5" t="s">
        <v>439</v>
      </c>
      <c r="R23" s="5" t="s">
        <v>550</v>
      </c>
      <c r="S23" s="5" t="s">
        <v>441</v>
      </c>
      <c r="T23" s="5" t="s">
        <v>442</v>
      </c>
      <c r="U23" s="5" t="s">
        <v>450</v>
      </c>
      <c r="V23" s="5" t="s">
        <v>451</v>
      </c>
    </row>
    <row r="24" s="5" customFormat="1" spans="1:22">
      <c r="A24" s="7">
        <v>21142130502</v>
      </c>
      <c r="B24" s="5" t="s">
        <v>532</v>
      </c>
      <c r="C24" s="5" t="s">
        <v>551</v>
      </c>
      <c r="D24" s="5" t="s">
        <v>498</v>
      </c>
      <c r="E24" s="5" t="s">
        <v>552</v>
      </c>
      <c r="F24" s="5" t="s">
        <v>491</v>
      </c>
      <c r="G24" s="5" t="s">
        <v>432</v>
      </c>
      <c r="H24" s="5" t="s">
        <v>433</v>
      </c>
      <c r="I24" s="5" t="s">
        <v>553</v>
      </c>
      <c r="J24" s="5" t="s">
        <v>435</v>
      </c>
      <c r="K24" s="5" t="s">
        <v>553</v>
      </c>
      <c r="L24" s="5" t="s">
        <v>553</v>
      </c>
      <c r="M24" s="5" t="s">
        <v>436</v>
      </c>
      <c r="N24" s="5" t="s">
        <v>436</v>
      </c>
      <c r="O24" s="5" t="s">
        <v>437</v>
      </c>
      <c r="P24" s="5" t="s">
        <v>438</v>
      </c>
      <c r="Q24" s="5" t="s">
        <v>439</v>
      </c>
      <c r="R24" s="5" t="s">
        <v>554</v>
      </c>
      <c r="S24" s="5" t="s">
        <v>441</v>
      </c>
      <c r="T24" s="5" t="s">
        <v>442</v>
      </c>
      <c r="U24" s="5" t="s">
        <v>450</v>
      </c>
      <c r="V24" s="5" t="s">
        <v>451</v>
      </c>
    </row>
    <row r="25" s="5" customFormat="1" spans="1:22">
      <c r="A25" s="7">
        <v>21140294190</v>
      </c>
      <c r="B25" s="5" t="s">
        <v>532</v>
      </c>
      <c r="C25" s="5" t="s">
        <v>555</v>
      </c>
      <c r="D25" s="5" t="s">
        <v>556</v>
      </c>
      <c r="E25" s="5" t="s">
        <v>557</v>
      </c>
      <c r="F25" s="5" t="s">
        <v>532</v>
      </c>
      <c r="G25" s="5" t="s">
        <v>432</v>
      </c>
      <c r="H25" s="5" t="s">
        <v>433</v>
      </c>
      <c r="I25" s="5" t="s">
        <v>558</v>
      </c>
      <c r="J25" s="5" t="s">
        <v>435</v>
      </c>
      <c r="K25" s="5" t="s">
        <v>558</v>
      </c>
      <c r="L25" s="5" t="s">
        <v>558</v>
      </c>
      <c r="M25" s="5" t="s">
        <v>436</v>
      </c>
      <c r="N25" s="5" t="s">
        <v>436</v>
      </c>
      <c r="O25" s="5" t="s">
        <v>437</v>
      </c>
      <c r="P25" s="5" t="s">
        <v>438</v>
      </c>
      <c r="Q25" s="5" t="s">
        <v>439</v>
      </c>
      <c r="R25" s="5" t="s">
        <v>559</v>
      </c>
      <c r="S25" s="5" t="s">
        <v>441</v>
      </c>
      <c r="T25" s="5" t="s">
        <v>442</v>
      </c>
      <c r="U25" s="5" t="s">
        <v>450</v>
      </c>
      <c r="V25" s="5" t="s">
        <v>451</v>
      </c>
    </row>
    <row r="26" s="5" customFormat="1" spans="1:22">
      <c r="A26" s="7">
        <v>21139915167</v>
      </c>
      <c r="B26" s="5" t="s">
        <v>532</v>
      </c>
      <c r="C26" s="5" t="s">
        <v>560</v>
      </c>
      <c r="D26" s="5" t="s">
        <v>561</v>
      </c>
      <c r="E26" s="5" t="s">
        <v>562</v>
      </c>
      <c r="F26" s="5" t="s">
        <v>491</v>
      </c>
      <c r="G26" s="5" t="s">
        <v>432</v>
      </c>
      <c r="H26" s="5" t="s">
        <v>433</v>
      </c>
      <c r="I26" s="5" t="s">
        <v>563</v>
      </c>
      <c r="J26" s="5" t="s">
        <v>435</v>
      </c>
      <c r="K26" s="5" t="s">
        <v>563</v>
      </c>
      <c r="L26" s="5" t="s">
        <v>563</v>
      </c>
      <c r="M26" s="5" t="s">
        <v>436</v>
      </c>
      <c r="N26" s="5" t="s">
        <v>436</v>
      </c>
      <c r="O26" s="5" t="s">
        <v>437</v>
      </c>
      <c r="P26" s="5" t="s">
        <v>438</v>
      </c>
      <c r="Q26" s="5" t="s">
        <v>439</v>
      </c>
      <c r="R26" s="5" t="s">
        <v>564</v>
      </c>
      <c r="S26" s="5" t="s">
        <v>441</v>
      </c>
      <c r="T26" s="5" t="s">
        <v>442</v>
      </c>
      <c r="U26" s="5" t="s">
        <v>450</v>
      </c>
      <c r="V26" s="5" t="s">
        <v>451</v>
      </c>
    </row>
    <row r="27" s="5" customFormat="1" spans="1:22">
      <c r="A27" s="7">
        <v>21138649678</v>
      </c>
      <c r="B27" s="5" t="s">
        <v>532</v>
      </c>
      <c r="C27" s="5" t="s">
        <v>565</v>
      </c>
      <c r="D27" s="5" t="s">
        <v>446</v>
      </c>
      <c r="E27" s="5" t="s">
        <v>566</v>
      </c>
      <c r="F27" s="5" t="s">
        <v>532</v>
      </c>
      <c r="G27" s="5" t="s">
        <v>432</v>
      </c>
      <c r="H27" s="5" t="s">
        <v>433</v>
      </c>
      <c r="I27" s="5" t="s">
        <v>567</v>
      </c>
      <c r="J27" s="5" t="s">
        <v>435</v>
      </c>
      <c r="K27" s="5" t="s">
        <v>567</v>
      </c>
      <c r="L27" s="5" t="s">
        <v>567</v>
      </c>
      <c r="M27" s="5" t="s">
        <v>436</v>
      </c>
      <c r="N27" s="5" t="s">
        <v>436</v>
      </c>
      <c r="O27" s="5" t="s">
        <v>437</v>
      </c>
      <c r="P27" s="5" t="s">
        <v>438</v>
      </c>
      <c r="Q27" s="5" t="s">
        <v>439</v>
      </c>
      <c r="R27" s="5" t="s">
        <v>568</v>
      </c>
      <c r="S27" s="5" t="s">
        <v>441</v>
      </c>
      <c r="T27" s="5" t="s">
        <v>442</v>
      </c>
      <c r="U27" s="5" t="s">
        <v>450</v>
      </c>
      <c r="V27" s="5" t="s">
        <v>451</v>
      </c>
    </row>
    <row r="28" s="5" customFormat="1" spans="1:22">
      <c r="A28" s="7">
        <v>21138473267</v>
      </c>
      <c r="B28" s="5" t="s">
        <v>532</v>
      </c>
      <c r="C28" s="5" t="s">
        <v>569</v>
      </c>
      <c r="D28" s="5" t="s">
        <v>570</v>
      </c>
      <c r="E28" s="5" t="s">
        <v>571</v>
      </c>
      <c r="F28" s="5" t="s">
        <v>491</v>
      </c>
      <c r="G28" s="5" t="s">
        <v>432</v>
      </c>
      <c r="H28" s="5" t="s">
        <v>433</v>
      </c>
      <c r="I28" s="5" t="s">
        <v>572</v>
      </c>
      <c r="J28" s="5" t="s">
        <v>435</v>
      </c>
      <c r="K28" s="5" t="s">
        <v>572</v>
      </c>
      <c r="L28" s="5" t="s">
        <v>572</v>
      </c>
      <c r="M28" s="5" t="s">
        <v>436</v>
      </c>
      <c r="N28" s="5" t="s">
        <v>436</v>
      </c>
      <c r="O28" s="5" t="s">
        <v>437</v>
      </c>
      <c r="P28" s="5" t="s">
        <v>438</v>
      </c>
      <c r="Q28" s="5" t="s">
        <v>439</v>
      </c>
      <c r="R28" s="5" t="s">
        <v>573</v>
      </c>
      <c r="S28" s="5" t="s">
        <v>441</v>
      </c>
      <c r="T28" s="5" t="s">
        <v>442</v>
      </c>
      <c r="U28" s="5" t="s">
        <v>450</v>
      </c>
      <c r="V28" s="5" t="s">
        <v>451</v>
      </c>
    </row>
    <row r="29" s="5" customFormat="1" spans="1:22">
      <c r="A29" s="7">
        <v>21136272881</v>
      </c>
      <c r="B29" s="5" t="s">
        <v>532</v>
      </c>
      <c r="C29" s="5" t="s">
        <v>574</v>
      </c>
      <c r="D29" s="5" t="s">
        <v>539</v>
      </c>
      <c r="E29" s="5" t="s">
        <v>575</v>
      </c>
      <c r="F29" s="5" t="s">
        <v>428</v>
      </c>
      <c r="G29" s="5" t="s">
        <v>432</v>
      </c>
      <c r="H29" s="5" t="s">
        <v>433</v>
      </c>
      <c r="I29" s="5" t="s">
        <v>541</v>
      </c>
      <c r="J29" s="5" t="s">
        <v>435</v>
      </c>
      <c r="K29" s="5" t="s">
        <v>541</v>
      </c>
      <c r="L29" s="5" t="s">
        <v>541</v>
      </c>
      <c r="M29" s="5" t="s">
        <v>436</v>
      </c>
      <c r="N29" s="5" t="s">
        <v>436</v>
      </c>
      <c r="O29" s="5" t="s">
        <v>437</v>
      </c>
      <c r="P29" s="5" t="s">
        <v>438</v>
      </c>
      <c r="Q29" s="5" t="s">
        <v>439</v>
      </c>
      <c r="R29" s="5" t="s">
        <v>576</v>
      </c>
      <c r="S29" s="5" t="s">
        <v>441</v>
      </c>
      <c r="T29" s="5" t="s">
        <v>442</v>
      </c>
      <c r="U29" s="5" t="s">
        <v>450</v>
      </c>
      <c r="V29" s="5" t="s">
        <v>444</v>
      </c>
    </row>
    <row r="30" s="5" customFormat="1" spans="1:22">
      <c r="A30" s="7">
        <v>21135282433</v>
      </c>
      <c r="B30" s="5" t="s">
        <v>577</v>
      </c>
      <c r="C30" s="5" t="s">
        <v>578</v>
      </c>
      <c r="D30" s="5" t="s">
        <v>570</v>
      </c>
      <c r="E30" s="5" t="s">
        <v>579</v>
      </c>
      <c r="F30" s="5" t="s">
        <v>532</v>
      </c>
      <c r="G30" s="5" t="s">
        <v>432</v>
      </c>
      <c r="H30" s="5" t="s">
        <v>433</v>
      </c>
      <c r="I30" s="5" t="s">
        <v>580</v>
      </c>
      <c r="J30" s="5" t="s">
        <v>435</v>
      </c>
      <c r="K30" s="5" t="s">
        <v>580</v>
      </c>
      <c r="L30" s="5" t="s">
        <v>580</v>
      </c>
      <c r="M30" s="5" t="s">
        <v>436</v>
      </c>
      <c r="N30" s="5" t="s">
        <v>436</v>
      </c>
      <c r="O30" s="5" t="s">
        <v>437</v>
      </c>
      <c r="P30" s="5" t="s">
        <v>438</v>
      </c>
      <c r="Q30" s="5" t="s">
        <v>439</v>
      </c>
      <c r="R30" s="5" t="s">
        <v>581</v>
      </c>
      <c r="S30" s="5" t="s">
        <v>441</v>
      </c>
      <c r="T30" s="5" t="s">
        <v>442</v>
      </c>
      <c r="U30" s="5" t="s">
        <v>450</v>
      </c>
      <c r="V30" s="5" t="s">
        <v>451</v>
      </c>
    </row>
    <row r="31" s="5" customFormat="1" spans="1:22">
      <c r="A31" s="7">
        <v>21135016817</v>
      </c>
      <c r="B31" s="5" t="s">
        <v>577</v>
      </c>
      <c r="C31" s="5" t="s">
        <v>582</v>
      </c>
      <c r="D31" s="5" t="s">
        <v>475</v>
      </c>
      <c r="E31" s="5" t="s">
        <v>583</v>
      </c>
      <c r="F31" s="5" t="s">
        <v>491</v>
      </c>
      <c r="G31" s="5" t="s">
        <v>432</v>
      </c>
      <c r="H31" s="5" t="s">
        <v>433</v>
      </c>
      <c r="I31" s="5" t="s">
        <v>584</v>
      </c>
      <c r="J31" s="5" t="s">
        <v>435</v>
      </c>
      <c r="K31" s="5" t="s">
        <v>584</v>
      </c>
      <c r="L31" s="5" t="s">
        <v>584</v>
      </c>
      <c r="M31" s="5" t="s">
        <v>436</v>
      </c>
      <c r="N31" s="5" t="s">
        <v>436</v>
      </c>
      <c r="O31" s="5" t="s">
        <v>437</v>
      </c>
      <c r="P31" s="5" t="s">
        <v>438</v>
      </c>
      <c r="Q31" s="5" t="s">
        <v>439</v>
      </c>
      <c r="R31" s="5" t="s">
        <v>585</v>
      </c>
      <c r="S31" s="5" t="s">
        <v>441</v>
      </c>
      <c r="T31" s="5" t="s">
        <v>442</v>
      </c>
      <c r="U31" s="5" t="s">
        <v>450</v>
      </c>
      <c r="V31" s="5" t="s">
        <v>451</v>
      </c>
    </row>
    <row r="32" s="5" customFormat="1" spans="1:22">
      <c r="A32" s="7">
        <v>21133991764</v>
      </c>
      <c r="B32" s="5" t="s">
        <v>577</v>
      </c>
      <c r="C32" s="5" t="s">
        <v>586</v>
      </c>
      <c r="D32" s="5" t="s">
        <v>498</v>
      </c>
      <c r="E32" s="5" t="s">
        <v>587</v>
      </c>
      <c r="F32" s="5" t="s">
        <v>532</v>
      </c>
      <c r="G32" s="5" t="s">
        <v>432</v>
      </c>
      <c r="H32" s="5" t="s">
        <v>433</v>
      </c>
      <c r="I32" s="5" t="s">
        <v>588</v>
      </c>
      <c r="J32" s="5" t="s">
        <v>435</v>
      </c>
      <c r="K32" s="5" t="s">
        <v>588</v>
      </c>
      <c r="L32" s="5" t="s">
        <v>588</v>
      </c>
      <c r="M32" s="5" t="s">
        <v>436</v>
      </c>
      <c r="N32" s="5" t="s">
        <v>436</v>
      </c>
      <c r="O32" s="5" t="s">
        <v>437</v>
      </c>
      <c r="P32" s="5" t="s">
        <v>438</v>
      </c>
      <c r="Q32" s="5" t="s">
        <v>439</v>
      </c>
      <c r="R32" s="5" t="s">
        <v>589</v>
      </c>
      <c r="S32" s="5" t="s">
        <v>441</v>
      </c>
      <c r="T32" s="5" t="s">
        <v>442</v>
      </c>
      <c r="U32" s="5" t="s">
        <v>450</v>
      </c>
      <c r="V32" s="5" t="s">
        <v>451</v>
      </c>
    </row>
    <row r="33" s="5" customFormat="1" spans="1:22">
      <c r="A33" s="7">
        <v>21131528357</v>
      </c>
      <c r="B33" s="5" t="s">
        <v>577</v>
      </c>
      <c r="C33" s="5" t="s">
        <v>590</v>
      </c>
      <c r="D33" s="5" t="s">
        <v>591</v>
      </c>
      <c r="E33" s="5" t="s">
        <v>592</v>
      </c>
      <c r="F33" s="5" t="s">
        <v>428</v>
      </c>
      <c r="G33" s="5" t="s">
        <v>432</v>
      </c>
      <c r="H33" s="5" t="s">
        <v>433</v>
      </c>
      <c r="I33" s="5" t="s">
        <v>593</v>
      </c>
      <c r="J33" s="5" t="s">
        <v>435</v>
      </c>
      <c r="K33" s="5" t="s">
        <v>593</v>
      </c>
      <c r="L33" s="5" t="s">
        <v>593</v>
      </c>
      <c r="M33" s="5" t="s">
        <v>436</v>
      </c>
      <c r="N33" s="5" t="s">
        <v>436</v>
      </c>
      <c r="O33" s="5" t="s">
        <v>437</v>
      </c>
      <c r="P33" s="5" t="s">
        <v>438</v>
      </c>
      <c r="Q33" s="5" t="s">
        <v>439</v>
      </c>
      <c r="R33" s="5" t="s">
        <v>594</v>
      </c>
      <c r="S33" s="5" t="s">
        <v>441</v>
      </c>
      <c r="T33" s="5" t="s">
        <v>442</v>
      </c>
      <c r="U33" s="5" t="s">
        <v>450</v>
      </c>
      <c r="V33" s="5" t="s">
        <v>451</v>
      </c>
    </row>
    <row r="34" s="5" customFormat="1" spans="1:22">
      <c r="A34" s="7">
        <v>21129341587</v>
      </c>
      <c r="B34" s="5" t="s">
        <v>577</v>
      </c>
      <c r="C34" s="5" t="s">
        <v>595</v>
      </c>
      <c r="D34" s="5" t="s">
        <v>596</v>
      </c>
      <c r="E34" s="5" t="s">
        <v>597</v>
      </c>
      <c r="F34" s="5" t="s">
        <v>532</v>
      </c>
      <c r="G34" s="5" t="s">
        <v>432</v>
      </c>
      <c r="H34" s="5" t="s">
        <v>433</v>
      </c>
      <c r="I34" s="5" t="s">
        <v>598</v>
      </c>
      <c r="J34" s="5" t="s">
        <v>435</v>
      </c>
      <c r="K34" s="5" t="s">
        <v>598</v>
      </c>
      <c r="L34" s="5" t="s">
        <v>598</v>
      </c>
      <c r="M34" s="5" t="s">
        <v>436</v>
      </c>
      <c r="N34" s="5" t="s">
        <v>436</v>
      </c>
      <c r="O34" s="5" t="s">
        <v>437</v>
      </c>
      <c r="P34" s="5" t="s">
        <v>438</v>
      </c>
      <c r="Q34" s="5" t="s">
        <v>439</v>
      </c>
      <c r="R34" s="5" t="s">
        <v>599</v>
      </c>
      <c r="S34" s="5" t="s">
        <v>441</v>
      </c>
      <c r="T34" s="5" t="s">
        <v>442</v>
      </c>
      <c r="U34" s="5" t="s">
        <v>450</v>
      </c>
      <c r="V34" s="5" t="s">
        <v>451</v>
      </c>
    </row>
    <row r="35" s="5" customFormat="1" spans="1:22">
      <c r="A35" s="7">
        <v>21128933775</v>
      </c>
      <c r="B35" s="5" t="s">
        <v>577</v>
      </c>
      <c r="C35" s="5" t="s">
        <v>600</v>
      </c>
      <c r="D35" s="5" t="s">
        <v>601</v>
      </c>
      <c r="E35" s="5" t="s">
        <v>602</v>
      </c>
      <c r="F35" s="5" t="s">
        <v>532</v>
      </c>
      <c r="G35" s="5" t="s">
        <v>432</v>
      </c>
      <c r="H35" s="5" t="s">
        <v>433</v>
      </c>
      <c r="I35" s="5" t="s">
        <v>603</v>
      </c>
      <c r="J35" s="5" t="s">
        <v>435</v>
      </c>
      <c r="K35" s="5" t="s">
        <v>603</v>
      </c>
      <c r="L35" s="5" t="s">
        <v>603</v>
      </c>
      <c r="M35" s="5" t="s">
        <v>436</v>
      </c>
      <c r="N35" s="5" t="s">
        <v>436</v>
      </c>
      <c r="O35" s="5" t="s">
        <v>437</v>
      </c>
      <c r="P35" s="5" t="s">
        <v>438</v>
      </c>
      <c r="Q35" s="5" t="s">
        <v>439</v>
      </c>
      <c r="R35" s="5" t="s">
        <v>604</v>
      </c>
      <c r="S35" s="5" t="s">
        <v>441</v>
      </c>
      <c r="T35" s="5" t="s">
        <v>442</v>
      </c>
      <c r="U35" s="5" t="s">
        <v>450</v>
      </c>
      <c r="V35" s="5" t="s">
        <v>451</v>
      </c>
    </row>
    <row r="36" s="5" customFormat="1" spans="1:22">
      <c r="A36" s="7">
        <v>21127120501</v>
      </c>
      <c r="B36" s="5" t="s">
        <v>577</v>
      </c>
      <c r="C36" s="5" t="s">
        <v>605</v>
      </c>
      <c r="D36" s="5" t="s">
        <v>606</v>
      </c>
      <c r="E36" s="5" t="s">
        <v>607</v>
      </c>
      <c r="F36" s="5" t="s">
        <v>491</v>
      </c>
      <c r="G36" s="5" t="s">
        <v>432</v>
      </c>
      <c r="H36" s="5" t="s">
        <v>433</v>
      </c>
      <c r="I36" s="5" t="s">
        <v>608</v>
      </c>
      <c r="J36" s="5" t="s">
        <v>435</v>
      </c>
      <c r="K36" s="5" t="s">
        <v>608</v>
      </c>
      <c r="L36" s="5" t="s">
        <v>608</v>
      </c>
      <c r="M36" s="5" t="s">
        <v>436</v>
      </c>
      <c r="N36" s="5" t="s">
        <v>436</v>
      </c>
      <c r="O36" s="5" t="s">
        <v>437</v>
      </c>
      <c r="P36" s="5" t="s">
        <v>438</v>
      </c>
      <c r="Q36" s="5" t="s">
        <v>439</v>
      </c>
      <c r="R36" s="5" t="s">
        <v>609</v>
      </c>
      <c r="S36" s="5" t="s">
        <v>441</v>
      </c>
      <c r="T36" s="5" t="s">
        <v>442</v>
      </c>
      <c r="U36" s="5" t="s">
        <v>450</v>
      </c>
      <c r="V36" s="5" t="s">
        <v>451</v>
      </c>
    </row>
    <row r="37" s="5" customFormat="1" spans="1:22">
      <c r="A37" s="7">
        <v>21122897136</v>
      </c>
      <c r="B37" s="5" t="s">
        <v>610</v>
      </c>
      <c r="C37" s="5" t="s">
        <v>611</v>
      </c>
      <c r="D37" s="5" t="s">
        <v>534</v>
      </c>
      <c r="E37" s="5" t="s">
        <v>612</v>
      </c>
      <c r="F37" s="5" t="s">
        <v>532</v>
      </c>
      <c r="G37" s="5" t="s">
        <v>432</v>
      </c>
      <c r="H37" s="5" t="s">
        <v>433</v>
      </c>
      <c r="I37" s="5" t="s">
        <v>613</v>
      </c>
      <c r="J37" s="5" t="s">
        <v>435</v>
      </c>
      <c r="K37" s="5" t="s">
        <v>613</v>
      </c>
      <c r="L37" s="5" t="s">
        <v>613</v>
      </c>
      <c r="M37" s="5" t="s">
        <v>436</v>
      </c>
      <c r="N37" s="5" t="s">
        <v>436</v>
      </c>
      <c r="O37" s="5" t="s">
        <v>437</v>
      </c>
      <c r="P37" s="5" t="s">
        <v>438</v>
      </c>
      <c r="Q37" s="5" t="s">
        <v>439</v>
      </c>
      <c r="R37" s="5" t="s">
        <v>614</v>
      </c>
      <c r="S37" s="5" t="s">
        <v>441</v>
      </c>
      <c r="T37" s="5" t="s">
        <v>442</v>
      </c>
      <c r="U37" s="5" t="s">
        <v>450</v>
      </c>
      <c r="V37" s="5" t="s">
        <v>451</v>
      </c>
    </row>
    <row r="38" s="5" customFormat="1" spans="1:22">
      <c r="A38" s="7">
        <v>21122915188</v>
      </c>
      <c r="B38" s="5" t="s">
        <v>610</v>
      </c>
      <c r="C38" s="5" t="s">
        <v>615</v>
      </c>
      <c r="D38" s="5" t="s">
        <v>616</v>
      </c>
      <c r="E38" s="5" t="s">
        <v>617</v>
      </c>
      <c r="F38" s="5" t="s">
        <v>577</v>
      </c>
      <c r="G38" s="5" t="s">
        <v>432</v>
      </c>
      <c r="H38" s="5" t="s">
        <v>433</v>
      </c>
      <c r="I38" s="5" t="s">
        <v>618</v>
      </c>
      <c r="J38" s="5" t="s">
        <v>435</v>
      </c>
      <c r="K38" s="5" t="s">
        <v>618</v>
      </c>
      <c r="L38" s="5" t="s">
        <v>618</v>
      </c>
      <c r="M38" s="5" t="s">
        <v>436</v>
      </c>
      <c r="N38" s="5" t="s">
        <v>436</v>
      </c>
      <c r="O38" s="5" t="s">
        <v>437</v>
      </c>
      <c r="P38" s="5" t="s">
        <v>438</v>
      </c>
      <c r="Q38" s="5" t="s">
        <v>439</v>
      </c>
      <c r="R38" s="5" t="s">
        <v>619</v>
      </c>
      <c r="S38" s="5" t="s">
        <v>441</v>
      </c>
      <c r="T38" s="5" t="s">
        <v>442</v>
      </c>
      <c r="U38" s="5" t="s">
        <v>443</v>
      </c>
      <c r="V38" s="5" t="s">
        <v>462</v>
      </c>
    </row>
    <row r="39" s="5" customFormat="1" spans="1:22">
      <c r="A39" s="7">
        <v>21122107224</v>
      </c>
      <c r="B39" s="5" t="s">
        <v>610</v>
      </c>
      <c r="C39" s="5" t="s">
        <v>620</v>
      </c>
      <c r="D39" s="5" t="s">
        <v>621</v>
      </c>
      <c r="E39" s="5" t="s">
        <v>622</v>
      </c>
      <c r="F39" s="5" t="s">
        <v>491</v>
      </c>
      <c r="G39" s="5" t="s">
        <v>432</v>
      </c>
      <c r="H39" s="5" t="s">
        <v>433</v>
      </c>
      <c r="I39" s="5" t="s">
        <v>623</v>
      </c>
      <c r="J39" s="5" t="s">
        <v>435</v>
      </c>
      <c r="K39" s="5" t="s">
        <v>623</v>
      </c>
      <c r="L39" s="5" t="s">
        <v>623</v>
      </c>
      <c r="M39" s="5" t="s">
        <v>436</v>
      </c>
      <c r="N39" s="5" t="s">
        <v>436</v>
      </c>
      <c r="O39" s="5" t="s">
        <v>437</v>
      </c>
      <c r="P39" s="5" t="s">
        <v>438</v>
      </c>
      <c r="Q39" s="5" t="s">
        <v>439</v>
      </c>
      <c r="R39" s="5" t="s">
        <v>624</v>
      </c>
      <c r="S39" s="5" t="s">
        <v>441</v>
      </c>
      <c r="T39" s="5" t="s">
        <v>442</v>
      </c>
      <c r="U39" s="5" t="s">
        <v>450</v>
      </c>
      <c r="V39" s="5" t="s">
        <v>625</v>
      </c>
    </row>
    <row r="40" s="5" customFormat="1" spans="1:22">
      <c r="A40" s="7">
        <v>21121773939</v>
      </c>
      <c r="B40" s="5" t="s">
        <v>610</v>
      </c>
      <c r="C40" s="5" t="s">
        <v>626</v>
      </c>
      <c r="D40" s="5" t="s">
        <v>627</v>
      </c>
      <c r="E40" s="5" t="s">
        <v>628</v>
      </c>
      <c r="F40" s="5" t="s">
        <v>428</v>
      </c>
      <c r="G40" s="5" t="s">
        <v>432</v>
      </c>
      <c r="H40" s="5" t="s">
        <v>433</v>
      </c>
      <c r="I40" s="5" t="s">
        <v>629</v>
      </c>
      <c r="J40" s="5" t="s">
        <v>435</v>
      </c>
      <c r="K40" s="5" t="s">
        <v>629</v>
      </c>
      <c r="L40" s="5" t="s">
        <v>629</v>
      </c>
      <c r="M40" s="5" t="s">
        <v>436</v>
      </c>
      <c r="N40" s="5" t="s">
        <v>436</v>
      </c>
      <c r="O40" s="5" t="s">
        <v>437</v>
      </c>
      <c r="P40" s="5" t="s">
        <v>438</v>
      </c>
      <c r="Q40" s="5" t="s">
        <v>439</v>
      </c>
      <c r="R40" s="5" t="s">
        <v>630</v>
      </c>
      <c r="S40" s="5" t="s">
        <v>441</v>
      </c>
      <c r="T40" s="5" t="s">
        <v>442</v>
      </c>
      <c r="U40" s="5" t="s">
        <v>450</v>
      </c>
      <c r="V40" s="5" t="s">
        <v>444</v>
      </c>
    </row>
    <row r="41" s="5" customFormat="1" spans="1:22">
      <c r="A41" s="7">
        <v>21118220221</v>
      </c>
      <c r="B41" s="5" t="s">
        <v>610</v>
      </c>
      <c r="C41" s="5" t="s">
        <v>631</v>
      </c>
      <c r="D41" s="5" t="s">
        <v>601</v>
      </c>
      <c r="E41" s="5" t="s">
        <v>632</v>
      </c>
      <c r="F41" s="5" t="s">
        <v>532</v>
      </c>
      <c r="G41" s="5" t="s">
        <v>432</v>
      </c>
      <c r="H41" s="5" t="s">
        <v>433</v>
      </c>
      <c r="I41" s="5" t="s">
        <v>633</v>
      </c>
      <c r="J41" s="5" t="s">
        <v>435</v>
      </c>
      <c r="K41" s="5" t="s">
        <v>633</v>
      </c>
      <c r="L41" s="5" t="s">
        <v>633</v>
      </c>
      <c r="M41" s="5" t="s">
        <v>436</v>
      </c>
      <c r="N41" s="5" t="s">
        <v>436</v>
      </c>
      <c r="O41" s="5" t="s">
        <v>437</v>
      </c>
      <c r="P41" s="5" t="s">
        <v>438</v>
      </c>
      <c r="Q41" s="5" t="s">
        <v>439</v>
      </c>
      <c r="R41" s="5" t="s">
        <v>634</v>
      </c>
      <c r="S41" s="5" t="s">
        <v>441</v>
      </c>
      <c r="T41" s="5" t="s">
        <v>442</v>
      </c>
      <c r="U41" s="5" t="s">
        <v>450</v>
      </c>
      <c r="V41" s="5" t="s">
        <v>451</v>
      </c>
    </row>
    <row r="42" s="5" customFormat="1" spans="1:22">
      <c r="A42" s="7">
        <v>21113654044</v>
      </c>
      <c r="B42" s="5" t="s">
        <v>635</v>
      </c>
      <c r="C42" s="5" t="s">
        <v>636</v>
      </c>
      <c r="D42" s="5" t="s">
        <v>475</v>
      </c>
      <c r="E42" s="5" t="s">
        <v>637</v>
      </c>
      <c r="F42" s="5" t="s">
        <v>577</v>
      </c>
      <c r="G42" s="5" t="s">
        <v>432</v>
      </c>
      <c r="H42" s="5" t="s">
        <v>433</v>
      </c>
      <c r="I42" s="5" t="s">
        <v>638</v>
      </c>
      <c r="J42" s="5" t="s">
        <v>435</v>
      </c>
      <c r="K42" s="5" t="s">
        <v>638</v>
      </c>
      <c r="L42" s="5" t="s">
        <v>638</v>
      </c>
      <c r="M42" s="5" t="s">
        <v>436</v>
      </c>
      <c r="N42" s="5" t="s">
        <v>436</v>
      </c>
      <c r="O42" s="5" t="s">
        <v>437</v>
      </c>
      <c r="P42" s="5" t="s">
        <v>438</v>
      </c>
      <c r="Q42" s="5" t="s">
        <v>439</v>
      </c>
      <c r="R42" s="5" t="s">
        <v>639</v>
      </c>
      <c r="S42" s="5" t="s">
        <v>441</v>
      </c>
      <c r="T42" s="5" t="s">
        <v>442</v>
      </c>
      <c r="U42" s="5" t="s">
        <v>450</v>
      </c>
      <c r="V42" s="5" t="s">
        <v>451</v>
      </c>
    </row>
    <row r="43" s="5" customFormat="1" spans="1:22">
      <c r="A43" s="7">
        <v>21110767973</v>
      </c>
      <c r="B43" s="5" t="s">
        <v>635</v>
      </c>
      <c r="C43" s="5" t="s">
        <v>640</v>
      </c>
      <c r="D43" s="5" t="s">
        <v>547</v>
      </c>
      <c r="E43" s="5" t="s">
        <v>641</v>
      </c>
      <c r="F43" s="5" t="s">
        <v>491</v>
      </c>
      <c r="G43" s="5" t="s">
        <v>432</v>
      </c>
      <c r="H43" s="5" t="s">
        <v>433</v>
      </c>
      <c r="I43" s="5" t="s">
        <v>642</v>
      </c>
      <c r="J43" s="5" t="s">
        <v>435</v>
      </c>
      <c r="K43" s="5" t="s">
        <v>642</v>
      </c>
      <c r="L43" s="5" t="s">
        <v>642</v>
      </c>
      <c r="M43" s="5" t="s">
        <v>436</v>
      </c>
      <c r="N43" s="5" t="s">
        <v>436</v>
      </c>
      <c r="O43" s="5" t="s">
        <v>437</v>
      </c>
      <c r="P43" s="5" t="s">
        <v>438</v>
      </c>
      <c r="Q43" s="5" t="s">
        <v>439</v>
      </c>
      <c r="R43" s="5" t="s">
        <v>643</v>
      </c>
      <c r="S43" s="5" t="s">
        <v>441</v>
      </c>
      <c r="T43" s="5" t="s">
        <v>442</v>
      </c>
      <c r="U43" s="5" t="s">
        <v>450</v>
      </c>
      <c r="V43" s="5" t="s">
        <v>451</v>
      </c>
    </row>
    <row r="44" s="5" customFormat="1" spans="1:22">
      <c r="A44" s="7">
        <v>21109175440</v>
      </c>
      <c r="B44" s="5" t="s">
        <v>635</v>
      </c>
      <c r="C44" s="5" t="s">
        <v>644</v>
      </c>
      <c r="D44" s="5" t="s">
        <v>645</v>
      </c>
      <c r="E44" s="5" t="s">
        <v>646</v>
      </c>
      <c r="F44" s="5" t="s">
        <v>532</v>
      </c>
      <c r="G44" s="5" t="s">
        <v>432</v>
      </c>
      <c r="H44" s="5" t="s">
        <v>433</v>
      </c>
      <c r="I44" s="5" t="s">
        <v>647</v>
      </c>
      <c r="J44" s="5" t="s">
        <v>435</v>
      </c>
      <c r="K44" s="5" t="s">
        <v>647</v>
      </c>
      <c r="L44" s="5" t="s">
        <v>647</v>
      </c>
      <c r="M44" s="5" t="s">
        <v>436</v>
      </c>
      <c r="N44" s="5" t="s">
        <v>436</v>
      </c>
      <c r="O44" s="5" t="s">
        <v>437</v>
      </c>
      <c r="P44" s="5" t="s">
        <v>438</v>
      </c>
      <c r="Q44" s="5" t="s">
        <v>439</v>
      </c>
      <c r="R44" s="5" t="s">
        <v>648</v>
      </c>
      <c r="S44" s="5" t="s">
        <v>441</v>
      </c>
      <c r="T44" s="5" t="s">
        <v>442</v>
      </c>
      <c r="U44" s="5" t="s">
        <v>450</v>
      </c>
      <c r="V44" s="5" t="s">
        <v>451</v>
      </c>
    </row>
    <row r="45" s="5" customFormat="1" spans="1:22">
      <c r="A45" s="7">
        <v>21103270488</v>
      </c>
      <c r="B45" s="5" t="s">
        <v>649</v>
      </c>
      <c r="C45" s="5" t="s">
        <v>650</v>
      </c>
      <c r="D45" s="5" t="s">
        <v>508</v>
      </c>
      <c r="E45" s="5" t="s">
        <v>651</v>
      </c>
      <c r="F45" s="5" t="s">
        <v>491</v>
      </c>
      <c r="G45" s="5" t="s">
        <v>432</v>
      </c>
      <c r="H45" s="5" t="s">
        <v>433</v>
      </c>
      <c r="I45" s="5" t="s">
        <v>652</v>
      </c>
      <c r="J45" s="5" t="s">
        <v>435</v>
      </c>
      <c r="K45" s="5" t="s">
        <v>652</v>
      </c>
      <c r="L45" s="5" t="s">
        <v>652</v>
      </c>
      <c r="M45" s="5" t="s">
        <v>436</v>
      </c>
      <c r="N45" s="5" t="s">
        <v>436</v>
      </c>
      <c r="O45" s="5" t="s">
        <v>437</v>
      </c>
      <c r="P45" s="5" t="s">
        <v>438</v>
      </c>
      <c r="Q45" s="5" t="s">
        <v>439</v>
      </c>
      <c r="R45" s="5" t="s">
        <v>653</v>
      </c>
      <c r="S45" s="5" t="s">
        <v>441</v>
      </c>
      <c r="T45" s="5" t="s">
        <v>442</v>
      </c>
      <c r="U45" s="5" t="s">
        <v>450</v>
      </c>
      <c r="V45" s="5" t="s">
        <v>444</v>
      </c>
    </row>
    <row r="46" s="5" customFormat="1" spans="1:22">
      <c r="A46" s="7">
        <v>21102802826</v>
      </c>
      <c r="B46" s="5" t="s">
        <v>649</v>
      </c>
      <c r="C46" s="5" t="s">
        <v>654</v>
      </c>
      <c r="D46" s="5" t="s">
        <v>655</v>
      </c>
      <c r="E46" s="5" t="s">
        <v>656</v>
      </c>
      <c r="F46" s="5" t="s">
        <v>491</v>
      </c>
      <c r="G46" s="5" t="s">
        <v>432</v>
      </c>
      <c r="H46" s="5" t="s">
        <v>433</v>
      </c>
      <c r="I46" s="5" t="s">
        <v>657</v>
      </c>
      <c r="J46" s="5" t="s">
        <v>435</v>
      </c>
      <c r="K46" s="5" t="s">
        <v>657</v>
      </c>
      <c r="L46" s="5" t="s">
        <v>657</v>
      </c>
      <c r="M46" s="5" t="s">
        <v>436</v>
      </c>
      <c r="N46" s="5" t="s">
        <v>436</v>
      </c>
      <c r="O46" s="5" t="s">
        <v>437</v>
      </c>
      <c r="P46" s="5" t="s">
        <v>438</v>
      </c>
      <c r="Q46" s="5" t="s">
        <v>439</v>
      </c>
      <c r="R46" s="5" t="s">
        <v>658</v>
      </c>
      <c r="S46" s="5" t="s">
        <v>441</v>
      </c>
      <c r="T46" s="5" t="s">
        <v>442</v>
      </c>
      <c r="U46" s="5" t="s">
        <v>450</v>
      </c>
      <c r="V46" s="5" t="s">
        <v>451</v>
      </c>
    </row>
    <row r="47" s="5" customFormat="1" spans="1:22">
      <c r="A47" s="7">
        <v>21088112103</v>
      </c>
      <c r="B47" s="5" t="s">
        <v>649</v>
      </c>
      <c r="C47" s="5" t="s">
        <v>659</v>
      </c>
      <c r="D47" s="5" t="s">
        <v>464</v>
      </c>
      <c r="E47" s="5" t="s">
        <v>660</v>
      </c>
      <c r="F47" s="5" t="s">
        <v>428</v>
      </c>
      <c r="G47" s="5" t="s">
        <v>432</v>
      </c>
      <c r="H47" s="5" t="s">
        <v>433</v>
      </c>
      <c r="I47" s="5" t="s">
        <v>661</v>
      </c>
      <c r="J47" s="5" t="s">
        <v>435</v>
      </c>
      <c r="K47" s="5" t="s">
        <v>661</v>
      </c>
      <c r="L47" s="5" t="s">
        <v>661</v>
      </c>
      <c r="M47" s="5" t="s">
        <v>436</v>
      </c>
      <c r="N47" s="5" t="s">
        <v>436</v>
      </c>
      <c r="O47" s="5" t="s">
        <v>437</v>
      </c>
      <c r="P47" s="5" t="s">
        <v>438</v>
      </c>
      <c r="Q47" s="5" t="s">
        <v>439</v>
      </c>
      <c r="R47" s="5" t="s">
        <v>662</v>
      </c>
      <c r="S47" s="5" t="s">
        <v>441</v>
      </c>
      <c r="T47" s="5" t="s">
        <v>442</v>
      </c>
      <c r="U47" s="5" t="s">
        <v>450</v>
      </c>
      <c r="V47" s="5" t="s">
        <v>451</v>
      </c>
    </row>
    <row r="48" s="5" customFormat="1" spans="1:22">
      <c r="A48" s="7">
        <v>21087403593</v>
      </c>
      <c r="B48" s="5" t="s">
        <v>663</v>
      </c>
      <c r="C48" s="5" t="s">
        <v>664</v>
      </c>
      <c r="D48" s="5" t="s">
        <v>665</v>
      </c>
      <c r="E48" s="5" t="s">
        <v>666</v>
      </c>
      <c r="F48" s="5" t="s">
        <v>491</v>
      </c>
      <c r="G48" s="5" t="s">
        <v>432</v>
      </c>
      <c r="H48" s="5" t="s">
        <v>433</v>
      </c>
      <c r="I48" s="5" t="s">
        <v>667</v>
      </c>
      <c r="J48" s="5" t="s">
        <v>435</v>
      </c>
      <c r="K48" s="5" t="s">
        <v>667</v>
      </c>
      <c r="L48" s="5" t="s">
        <v>667</v>
      </c>
      <c r="M48" s="5" t="s">
        <v>436</v>
      </c>
      <c r="N48" s="5" t="s">
        <v>436</v>
      </c>
      <c r="O48" s="5" t="s">
        <v>437</v>
      </c>
      <c r="P48" s="5" t="s">
        <v>438</v>
      </c>
      <c r="Q48" s="5" t="s">
        <v>439</v>
      </c>
      <c r="R48" s="5" t="s">
        <v>668</v>
      </c>
      <c r="S48" s="5" t="s">
        <v>441</v>
      </c>
      <c r="T48" s="5" t="s">
        <v>442</v>
      </c>
      <c r="U48" s="5" t="s">
        <v>450</v>
      </c>
      <c r="V48" s="5" t="s">
        <v>444</v>
      </c>
    </row>
    <row r="49" s="5" customFormat="1" spans="1:22">
      <c r="A49" s="7">
        <v>21085799134</v>
      </c>
      <c r="B49" s="5" t="s">
        <v>663</v>
      </c>
      <c r="C49" s="5" t="s">
        <v>669</v>
      </c>
      <c r="D49" s="5" t="s">
        <v>670</v>
      </c>
      <c r="E49" s="5" t="s">
        <v>671</v>
      </c>
      <c r="F49" s="5" t="s">
        <v>428</v>
      </c>
      <c r="G49" s="5" t="s">
        <v>432</v>
      </c>
      <c r="H49" s="5" t="s">
        <v>433</v>
      </c>
      <c r="I49" s="5" t="s">
        <v>672</v>
      </c>
      <c r="J49" s="5" t="s">
        <v>435</v>
      </c>
      <c r="K49" s="5" t="s">
        <v>672</v>
      </c>
      <c r="L49" s="5" t="s">
        <v>672</v>
      </c>
      <c r="M49" s="5" t="s">
        <v>436</v>
      </c>
      <c r="N49" s="5" t="s">
        <v>436</v>
      </c>
      <c r="O49" s="5" t="s">
        <v>437</v>
      </c>
      <c r="P49" s="5" t="s">
        <v>438</v>
      </c>
      <c r="Q49" s="5" t="s">
        <v>439</v>
      </c>
      <c r="R49" s="5" t="s">
        <v>673</v>
      </c>
      <c r="S49" s="5" t="s">
        <v>441</v>
      </c>
      <c r="T49" s="5" t="s">
        <v>442</v>
      </c>
      <c r="U49" s="5" t="s">
        <v>450</v>
      </c>
      <c r="V49" s="5" t="s">
        <v>451</v>
      </c>
    </row>
    <row r="50" s="5" customFormat="1" spans="1:22">
      <c r="A50" s="7">
        <v>21061424296</v>
      </c>
      <c r="B50" s="5" t="s">
        <v>674</v>
      </c>
      <c r="C50" s="5" t="s">
        <v>675</v>
      </c>
      <c r="D50" s="5" t="s">
        <v>676</v>
      </c>
      <c r="E50" s="5" t="s">
        <v>677</v>
      </c>
      <c r="F50" s="5" t="s">
        <v>635</v>
      </c>
      <c r="G50" s="5" t="s">
        <v>432</v>
      </c>
      <c r="H50" s="5" t="s">
        <v>433</v>
      </c>
      <c r="I50" s="5" t="s">
        <v>678</v>
      </c>
      <c r="J50" s="5" t="s">
        <v>435</v>
      </c>
      <c r="K50" s="5" t="s">
        <v>678</v>
      </c>
      <c r="L50" s="5" t="s">
        <v>678</v>
      </c>
      <c r="M50" s="5" t="s">
        <v>436</v>
      </c>
      <c r="N50" s="5" t="s">
        <v>436</v>
      </c>
      <c r="O50" s="5" t="s">
        <v>437</v>
      </c>
      <c r="P50" s="5" t="s">
        <v>438</v>
      </c>
      <c r="Q50" s="5" t="s">
        <v>439</v>
      </c>
      <c r="R50" s="5" t="s">
        <v>679</v>
      </c>
      <c r="S50" s="5" t="s">
        <v>441</v>
      </c>
      <c r="T50" s="5" t="s">
        <v>442</v>
      </c>
      <c r="U50" s="5" t="s">
        <v>450</v>
      </c>
      <c r="V50" s="5" t="s">
        <v>444</v>
      </c>
    </row>
    <row r="51" s="5" customFormat="1" spans="1:22">
      <c r="A51" s="7">
        <v>21046250707</v>
      </c>
      <c r="B51" s="5" t="s">
        <v>674</v>
      </c>
      <c r="C51" s="5" t="s">
        <v>680</v>
      </c>
      <c r="D51" s="5" t="s">
        <v>601</v>
      </c>
      <c r="E51" s="5" t="s">
        <v>681</v>
      </c>
      <c r="F51" s="5" t="s">
        <v>610</v>
      </c>
      <c r="G51" s="5" t="s">
        <v>432</v>
      </c>
      <c r="H51" s="5" t="s">
        <v>433</v>
      </c>
      <c r="I51" s="5" t="s">
        <v>682</v>
      </c>
      <c r="J51" s="5" t="s">
        <v>435</v>
      </c>
      <c r="K51" s="5" t="s">
        <v>682</v>
      </c>
      <c r="L51" s="5" t="s">
        <v>682</v>
      </c>
      <c r="M51" s="5" t="s">
        <v>436</v>
      </c>
      <c r="N51" s="5" t="s">
        <v>436</v>
      </c>
      <c r="O51" s="5" t="s">
        <v>437</v>
      </c>
      <c r="P51" s="5" t="s">
        <v>438</v>
      </c>
      <c r="Q51" s="5" t="s">
        <v>439</v>
      </c>
      <c r="R51" s="5" t="s">
        <v>683</v>
      </c>
      <c r="S51" s="5" t="s">
        <v>441</v>
      </c>
      <c r="T51" s="5" t="s">
        <v>442</v>
      </c>
      <c r="U51" s="5" t="s">
        <v>450</v>
      </c>
      <c r="V51" s="5" t="s">
        <v>451</v>
      </c>
    </row>
    <row r="52" s="5" customFormat="1" spans="1:22">
      <c r="A52" s="7">
        <v>21040366877</v>
      </c>
      <c r="B52" s="5" t="s">
        <v>684</v>
      </c>
      <c r="C52" s="5" t="s">
        <v>685</v>
      </c>
      <c r="D52" s="5" t="s">
        <v>518</v>
      </c>
      <c r="E52" s="5" t="s">
        <v>686</v>
      </c>
      <c r="F52" s="5" t="s">
        <v>491</v>
      </c>
      <c r="G52" s="5" t="s">
        <v>432</v>
      </c>
      <c r="H52" s="5" t="s">
        <v>433</v>
      </c>
      <c r="I52" s="5" t="s">
        <v>687</v>
      </c>
      <c r="J52" s="5" t="s">
        <v>435</v>
      </c>
      <c r="K52" s="5" t="s">
        <v>687</v>
      </c>
      <c r="L52" s="5" t="s">
        <v>687</v>
      </c>
      <c r="M52" s="5" t="s">
        <v>436</v>
      </c>
      <c r="N52" s="5" t="s">
        <v>436</v>
      </c>
      <c r="O52" s="5" t="s">
        <v>437</v>
      </c>
      <c r="P52" s="5" t="s">
        <v>438</v>
      </c>
      <c r="Q52" s="5" t="s">
        <v>439</v>
      </c>
      <c r="R52" s="5" t="s">
        <v>688</v>
      </c>
      <c r="S52" s="5" t="s">
        <v>441</v>
      </c>
      <c r="T52" s="5" t="s">
        <v>442</v>
      </c>
      <c r="U52" s="5" t="s">
        <v>450</v>
      </c>
      <c r="V52" s="5" t="s">
        <v>451</v>
      </c>
    </row>
    <row r="53" s="5" customFormat="1" spans="1:22">
      <c r="A53" s="7">
        <v>21039889197</v>
      </c>
      <c r="B53" s="5" t="s">
        <v>684</v>
      </c>
      <c r="C53" s="5" t="s">
        <v>689</v>
      </c>
      <c r="D53" s="5" t="s">
        <v>690</v>
      </c>
      <c r="E53" s="5" t="s">
        <v>691</v>
      </c>
      <c r="F53" s="5" t="s">
        <v>532</v>
      </c>
      <c r="G53" s="5" t="s">
        <v>432</v>
      </c>
      <c r="H53" s="5" t="s">
        <v>433</v>
      </c>
      <c r="I53" s="5" t="s">
        <v>692</v>
      </c>
      <c r="J53" s="5" t="s">
        <v>435</v>
      </c>
      <c r="K53" s="5" t="s">
        <v>692</v>
      </c>
      <c r="L53" s="5" t="s">
        <v>692</v>
      </c>
      <c r="M53" s="5" t="s">
        <v>436</v>
      </c>
      <c r="N53" s="5" t="s">
        <v>436</v>
      </c>
      <c r="O53" s="5" t="s">
        <v>437</v>
      </c>
      <c r="P53" s="5" t="s">
        <v>438</v>
      </c>
      <c r="Q53" s="5" t="s">
        <v>439</v>
      </c>
      <c r="R53" s="5" t="s">
        <v>693</v>
      </c>
      <c r="S53" s="5" t="s">
        <v>441</v>
      </c>
      <c r="T53" s="5" t="s">
        <v>442</v>
      </c>
      <c r="U53" s="5" t="s">
        <v>450</v>
      </c>
      <c r="V53" s="5" t="s">
        <v>451</v>
      </c>
    </row>
    <row r="54" s="5" customFormat="1" spans="1:22">
      <c r="A54" s="7">
        <v>21032540798</v>
      </c>
      <c r="B54" s="5" t="s">
        <v>684</v>
      </c>
      <c r="C54" s="5" t="s">
        <v>694</v>
      </c>
      <c r="D54" s="5" t="s">
        <v>695</v>
      </c>
      <c r="E54" s="5" t="s">
        <v>696</v>
      </c>
      <c r="F54" s="5" t="s">
        <v>532</v>
      </c>
      <c r="G54" s="5" t="s">
        <v>432</v>
      </c>
      <c r="H54" s="5" t="s">
        <v>433</v>
      </c>
      <c r="I54" s="5" t="s">
        <v>697</v>
      </c>
      <c r="J54" s="5" t="s">
        <v>435</v>
      </c>
      <c r="K54" s="5" t="s">
        <v>697</v>
      </c>
      <c r="L54" s="5" t="s">
        <v>697</v>
      </c>
      <c r="M54" s="5" t="s">
        <v>436</v>
      </c>
      <c r="N54" s="5" t="s">
        <v>436</v>
      </c>
      <c r="O54" s="5" t="s">
        <v>437</v>
      </c>
      <c r="P54" s="5" t="s">
        <v>438</v>
      </c>
      <c r="Q54" s="5" t="s">
        <v>439</v>
      </c>
      <c r="R54" s="5" t="s">
        <v>698</v>
      </c>
      <c r="S54" s="5" t="s">
        <v>441</v>
      </c>
      <c r="T54" s="5" t="s">
        <v>442</v>
      </c>
      <c r="U54" s="5" t="s">
        <v>450</v>
      </c>
      <c r="V54" s="5" t="s">
        <v>473</v>
      </c>
    </row>
    <row r="55" s="5" customFormat="1" spans="1:22">
      <c r="A55" s="7">
        <v>21010198021</v>
      </c>
      <c r="B55" s="5" t="s">
        <v>699</v>
      </c>
      <c r="C55" s="5" t="s">
        <v>700</v>
      </c>
      <c r="D55" s="5" t="s">
        <v>701</v>
      </c>
      <c r="E55" s="5" t="s">
        <v>702</v>
      </c>
      <c r="F55" s="5" t="s">
        <v>491</v>
      </c>
      <c r="G55" s="5" t="s">
        <v>432</v>
      </c>
      <c r="H55" s="5" t="s">
        <v>433</v>
      </c>
      <c r="I55" s="5" t="s">
        <v>703</v>
      </c>
      <c r="J55" s="5" t="s">
        <v>435</v>
      </c>
      <c r="K55" s="5" t="s">
        <v>703</v>
      </c>
      <c r="L55" s="5" t="s">
        <v>703</v>
      </c>
      <c r="M55" s="5" t="s">
        <v>436</v>
      </c>
      <c r="N55" s="5" t="s">
        <v>436</v>
      </c>
      <c r="O55" s="5" t="s">
        <v>437</v>
      </c>
      <c r="P55" s="5" t="s">
        <v>438</v>
      </c>
      <c r="Q55" s="5" t="s">
        <v>439</v>
      </c>
      <c r="R55" s="5" t="s">
        <v>704</v>
      </c>
      <c r="S55" s="5" t="s">
        <v>441</v>
      </c>
      <c r="T55" s="5" t="s">
        <v>442</v>
      </c>
      <c r="U55" s="5" t="s">
        <v>450</v>
      </c>
      <c r="V55" s="5" t="s">
        <v>451</v>
      </c>
    </row>
    <row r="56" s="5" customFormat="1" spans="1:22">
      <c r="A56" s="7">
        <v>18955132667</v>
      </c>
      <c r="B56" s="5" t="s">
        <v>705</v>
      </c>
      <c r="C56" s="5" t="s">
        <v>706</v>
      </c>
      <c r="D56" s="5" t="s">
        <v>707</v>
      </c>
      <c r="E56" s="5" t="s">
        <v>708</v>
      </c>
      <c r="F56" s="5" t="s">
        <v>577</v>
      </c>
      <c r="G56" s="5" t="s">
        <v>432</v>
      </c>
      <c r="H56" s="5" t="s">
        <v>433</v>
      </c>
      <c r="I56" s="5" t="s">
        <v>709</v>
      </c>
      <c r="J56" s="5" t="s">
        <v>435</v>
      </c>
      <c r="K56" s="5" t="s">
        <v>709</v>
      </c>
      <c r="L56" s="5" t="s">
        <v>709</v>
      </c>
      <c r="M56" s="5" t="s">
        <v>436</v>
      </c>
      <c r="N56" s="5" t="s">
        <v>436</v>
      </c>
      <c r="O56" s="5" t="s">
        <v>437</v>
      </c>
      <c r="P56" s="5" t="s">
        <v>438</v>
      </c>
      <c r="Q56" s="5" t="s">
        <v>439</v>
      </c>
      <c r="R56" s="5" t="s">
        <v>710</v>
      </c>
      <c r="S56" s="5" t="s">
        <v>441</v>
      </c>
      <c r="T56" s="5" t="s">
        <v>442</v>
      </c>
      <c r="U56" s="5" t="s">
        <v>450</v>
      </c>
      <c r="V56" s="5" t="s">
        <v>451</v>
      </c>
    </row>
    <row r="57" s="5" customFormat="1" spans="1:22">
      <c r="A57" s="7">
        <v>18953859185</v>
      </c>
      <c r="B57" s="5" t="s">
        <v>711</v>
      </c>
      <c r="C57" s="5" t="s">
        <v>712</v>
      </c>
      <c r="D57" s="5" t="s">
        <v>713</v>
      </c>
      <c r="E57" s="5" t="s">
        <v>714</v>
      </c>
      <c r="F57" s="5" t="s">
        <v>428</v>
      </c>
      <c r="G57" s="5" t="s">
        <v>432</v>
      </c>
      <c r="H57" s="5" t="s">
        <v>433</v>
      </c>
      <c r="I57" s="5" t="s">
        <v>715</v>
      </c>
      <c r="J57" s="5" t="s">
        <v>435</v>
      </c>
      <c r="K57" s="5" t="s">
        <v>715</v>
      </c>
      <c r="L57" s="5" t="s">
        <v>715</v>
      </c>
      <c r="M57" s="5" t="s">
        <v>436</v>
      </c>
      <c r="N57" s="5" t="s">
        <v>436</v>
      </c>
      <c r="O57" s="5" t="s">
        <v>437</v>
      </c>
      <c r="P57" s="5" t="s">
        <v>438</v>
      </c>
      <c r="Q57" s="5" t="s">
        <v>439</v>
      </c>
      <c r="R57" s="5" t="s">
        <v>716</v>
      </c>
      <c r="S57" s="5" t="s">
        <v>441</v>
      </c>
      <c r="T57" s="5" t="s">
        <v>442</v>
      </c>
      <c r="U57" s="5" t="s">
        <v>450</v>
      </c>
      <c r="V57" s="5" t="s">
        <v>451</v>
      </c>
    </row>
    <row r="58" s="5" customFormat="1" spans="1:22">
      <c r="A58" s="7">
        <v>18950607148</v>
      </c>
      <c r="B58" s="5" t="s">
        <v>717</v>
      </c>
      <c r="C58" s="5" t="s">
        <v>718</v>
      </c>
      <c r="D58" s="5" t="s">
        <v>719</v>
      </c>
      <c r="E58" s="5" t="s">
        <v>720</v>
      </c>
      <c r="F58" s="5" t="s">
        <v>532</v>
      </c>
      <c r="G58" s="5" t="s">
        <v>432</v>
      </c>
      <c r="H58" s="5" t="s">
        <v>433</v>
      </c>
      <c r="I58" s="5" t="s">
        <v>721</v>
      </c>
      <c r="J58" s="5" t="s">
        <v>435</v>
      </c>
      <c r="K58" s="5" t="s">
        <v>721</v>
      </c>
      <c r="L58" s="5" t="s">
        <v>721</v>
      </c>
      <c r="M58" s="5" t="s">
        <v>436</v>
      </c>
      <c r="N58" s="5" t="s">
        <v>436</v>
      </c>
      <c r="O58" s="5" t="s">
        <v>437</v>
      </c>
      <c r="P58" s="5" t="s">
        <v>438</v>
      </c>
      <c r="Q58" s="5" t="s">
        <v>439</v>
      </c>
      <c r="R58" s="5" t="s">
        <v>722</v>
      </c>
      <c r="S58" s="5" t="s">
        <v>441</v>
      </c>
      <c r="T58" s="5" t="s">
        <v>442</v>
      </c>
      <c r="U58" s="5" t="s">
        <v>450</v>
      </c>
      <c r="V58" s="5" t="s">
        <v>451</v>
      </c>
    </row>
    <row r="59" s="5" customFormat="1" spans="1:22">
      <c r="A59" s="7">
        <v>18919092793</v>
      </c>
      <c r="B59" s="5" t="s">
        <v>723</v>
      </c>
      <c r="C59" s="5" t="s">
        <v>724</v>
      </c>
      <c r="D59" s="5" t="s">
        <v>725</v>
      </c>
      <c r="E59" s="5" t="s">
        <v>726</v>
      </c>
      <c r="F59" s="5" t="s">
        <v>428</v>
      </c>
      <c r="G59" s="5" t="s">
        <v>432</v>
      </c>
      <c r="H59" s="5" t="s">
        <v>433</v>
      </c>
      <c r="I59" s="5" t="s">
        <v>672</v>
      </c>
      <c r="J59" s="5" t="s">
        <v>435</v>
      </c>
      <c r="K59" s="5" t="s">
        <v>672</v>
      </c>
      <c r="L59" s="5" t="s">
        <v>672</v>
      </c>
      <c r="M59" s="5" t="s">
        <v>436</v>
      </c>
      <c r="N59" s="5" t="s">
        <v>436</v>
      </c>
      <c r="O59" s="5" t="s">
        <v>437</v>
      </c>
      <c r="P59" s="5" t="s">
        <v>438</v>
      </c>
      <c r="Q59" s="5" t="s">
        <v>439</v>
      </c>
      <c r="R59" s="5" t="s">
        <v>727</v>
      </c>
      <c r="S59" s="5" t="s">
        <v>441</v>
      </c>
      <c r="T59" s="5" t="s">
        <v>442</v>
      </c>
      <c r="U59" s="5" t="s">
        <v>450</v>
      </c>
      <c r="V59" s="5" t="s">
        <v>451</v>
      </c>
    </row>
    <row r="60" s="5" customFormat="1" spans="1:22">
      <c r="A60" s="7">
        <v>18914567111</v>
      </c>
      <c r="B60" s="5" t="s">
        <v>728</v>
      </c>
      <c r="C60" s="5" t="s">
        <v>729</v>
      </c>
      <c r="D60" s="5" t="s">
        <v>730</v>
      </c>
      <c r="E60" s="5" t="s">
        <v>731</v>
      </c>
      <c r="F60" s="5" t="s">
        <v>577</v>
      </c>
      <c r="G60" s="5" t="s">
        <v>432</v>
      </c>
      <c r="H60" s="5" t="s">
        <v>433</v>
      </c>
      <c r="I60" s="5" t="s">
        <v>732</v>
      </c>
      <c r="J60" s="5" t="s">
        <v>435</v>
      </c>
      <c r="K60" s="5" t="s">
        <v>732</v>
      </c>
      <c r="L60" s="5" t="s">
        <v>732</v>
      </c>
      <c r="M60" s="5" t="s">
        <v>436</v>
      </c>
      <c r="N60" s="5" t="s">
        <v>436</v>
      </c>
      <c r="O60" s="5" t="s">
        <v>437</v>
      </c>
      <c r="P60" s="5" t="s">
        <v>438</v>
      </c>
      <c r="Q60" s="5" t="s">
        <v>439</v>
      </c>
      <c r="R60" s="5" t="s">
        <v>733</v>
      </c>
      <c r="S60" s="5" t="s">
        <v>441</v>
      </c>
      <c r="T60" s="5" t="s">
        <v>442</v>
      </c>
      <c r="U60" s="5" t="s">
        <v>450</v>
      </c>
      <c r="V60" s="5" t="s">
        <v>444</v>
      </c>
    </row>
    <row r="61" s="5" customFormat="1" spans="1:22">
      <c r="A61" s="7">
        <v>18869889107</v>
      </c>
      <c r="B61" s="5" t="s">
        <v>734</v>
      </c>
      <c r="C61" s="5" t="s">
        <v>735</v>
      </c>
      <c r="D61" s="5" t="s">
        <v>534</v>
      </c>
      <c r="E61" s="5" t="s">
        <v>736</v>
      </c>
      <c r="F61" s="5" t="s">
        <v>577</v>
      </c>
      <c r="G61" s="5" t="s">
        <v>432</v>
      </c>
      <c r="H61" s="5" t="s">
        <v>433</v>
      </c>
      <c r="I61" s="5" t="s">
        <v>737</v>
      </c>
      <c r="J61" s="5" t="s">
        <v>435</v>
      </c>
      <c r="K61" s="5" t="s">
        <v>737</v>
      </c>
      <c r="L61" s="5" t="s">
        <v>737</v>
      </c>
      <c r="M61" s="5" t="s">
        <v>436</v>
      </c>
      <c r="N61" s="5" t="s">
        <v>436</v>
      </c>
      <c r="O61" s="5" t="s">
        <v>437</v>
      </c>
      <c r="P61" s="5" t="s">
        <v>438</v>
      </c>
      <c r="Q61" s="5" t="s">
        <v>439</v>
      </c>
      <c r="R61" s="5" t="s">
        <v>738</v>
      </c>
      <c r="S61" s="5" t="s">
        <v>441</v>
      </c>
      <c r="T61" s="5" t="s">
        <v>442</v>
      </c>
      <c r="U61" s="5" t="s">
        <v>450</v>
      </c>
      <c r="V61" s="5" t="s">
        <v>451</v>
      </c>
    </row>
    <row r="62" s="5" customFormat="1" spans="1:22">
      <c r="A62" s="7">
        <v>18841166309</v>
      </c>
      <c r="B62" s="5" t="s">
        <v>739</v>
      </c>
      <c r="C62" s="5" t="s">
        <v>740</v>
      </c>
      <c r="D62" s="5" t="s">
        <v>741</v>
      </c>
      <c r="E62" s="5" t="s">
        <v>742</v>
      </c>
      <c r="F62" s="5" t="s">
        <v>577</v>
      </c>
      <c r="G62" s="5" t="s">
        <v>432</v>
      </c>
      <c r="H62" s="5" t="s">
        <v>433</v>
      </c>
      <c r="I62" s="5" t="s">
        <v>743</v>
      </c>
      <c r="J62" s="5" t="s">
        <v>435</v>
      </c>
      <c r="K62" s="5" t="s">
        <v>743</v>
      </c>
      <c r="L62" s="5" t="s">
        <v>743</v>
      </c>
      <c r="M62" s="5" t="s">
        <v>436</v>
      </c>
      <c r="N62" s="5" t="s">
        <v>436</v>
      </c>
      <c r="O62" s="5" t="s">
        <v>437</v>
      </c>
      <c r="P62" s="5" t="s">
        <v>438</v>
      </c>
      <c r="Q62" s="5" t="s">
        <v>439</v>
      </c>
      <c r="R62" s="5" t="s">
        <v>744</v>
      </c>
      <c r="S62" s="5" t="s">
        <v>441</v>
      </c>
      <c r="T62" s="5" t="s">
        <v>442</v>
      </c>
      <c r="U62" s="5" t="s">
        <v>450</v>
      </c>
      <c r="V62" s="5" t="s">
        <v>451</v>
      </c>
    </row>
    <row r="63" s="5" customFormat="1" spans="1:22">
      <c r="A63" s="7">
        <v>18783928913</v>
      </c>
      <c r="B63" s="5" t="s">
        <v>745</v>
      </c>
      <c r="C63" s="5" t="s">
        <v>746</v>
      </c>
      <c r="D63" s="5" t="s">
        <v>670</v>
      </c>
      <c r="E63" s="5" t="s">
        <v>747</v>
      </c>
      <c r="F63" s="5" t="s">
        <v>577</v>
      </c>
      <c r="G63" s="5" t="s">
        <v>432</v>
      </c>
      <c r="H63" s="5" t="s">
        <v>433</v>
      </c>
      <c r="I63" s="5" t="s">
        <v>748</v>
      </c>
      <c r="J63" s="5" t="s">
        <v>435</v>
      </c>
      <c r="K63" s="5" t="s">
        <v>748</v>
      </c>
      <c r="L63" s="5" t="s">
        <v>748</v>
      </c>
      <c r="M63" s="5" t="s">
        <v>436</v>
      </c>
      <c r="N63" s="5" t="s">
        <v>436</v>
      </c>
      <c r="O63" s="5" t="s">
        <v>437</v>
      </c>
      <c r="P63" s="5" t="s">
        <v>438</v>
      </c>
      <c r="Q63" s="5" t="s">
        <v>439</v>
      </c>
      <c r="R63" s="5" t="s">
        <v>749</v>
      </c>
      <c r="S63" s="5" t="s">
        <v>441</v>
      </c>
      <c r="T63" s="5" t="s">
        <v>442</v>
      </c>
      <c r="U63" s="5" t="s">
        <v>450</v>
      </c>
      <c r="V63" s="5" t="s">
        <v>451</v>
      </c>
    </row>
    <row r="64" s="5" customFormat="1" spans="1:22">
      <c r="A64" s="7">
        <v>18428547272</v>
      </c>
      <c r="B64" s="5" t="s">
        <v>750</v>
      </c>
      <c r="C64" s="5" t="s">
        <v>751</v>
      </c>
      <c r="D64" s="5" t="s">
        <v>752</v>
      </c>
      <c r="E64" s="5" t="s">
        <v>753</v>
      </c>
      <c r="F64" s="5" t="s">
        <v>428</v>
      </c>
      <c r="G64" s="5" t="s">
        <v>432</v>
      </c>
      <c r="H64" s="5" t="s">
        <v>433</v>
      </c>
      <c r="I64" s="5" t="s">
        <v>754</v>
      </c>
      <c r="J64" s="5" t="s">
        <v>435</v>
      </c>
      <c r="K64" s="5" t="s">
        <v>754</v>
      </c>
      <c r="L64" s="5" t="s">
        <v>437</v>
      </c>
      <c r="M64" s="5" t="s">
        <v>755</v>
      </c>
      <c r="N64" s="5" t="s">
        <v>755</v>
      </c>
      <c r="O64" s="5" t="s">
        <v>437</v>
      </c>
      <c r="P64" s="5" t="s">
        <v>438</v>
      </c>
      <c r="Q64" s="5" t="s">
        <v>439</v>
      </c>
      <c r="R64" s="5" t="s">
        <v>756</v>
      </c>
      <c r="S64" s="5" t="s">
        <v>441</v>
      </c>
      <c r="T64" s="5" t="s">
        <v>442</v>
      </c>
      <c r="U64" s="5" t="s">
        <v>450</v>
      </c>
      <c r="V64" s="5" t="s">
        <v>757</v>
      </c>
    </row>
    <row r="65" s="5" customFormat="1" spans="1:22">
      <c r="A65" s="7">
        <v>18050521952</v>
      </c>
      <c r="B65" s="5" t="s">
        <v>758</v>
      </c>
      <c r="C65" s="5" t="s">
        <v>759</v>
      </c>
      <c r="D65" s="5" t="s">
        <v>760</v>
      </c>
      <c r="E65" s="5" t="s">
        <v>761</v>
      </c>
      <c r="F65" s="5" t="s">
        <v>532</v>
      </c>
      <c r="G65" s="5" t="s">
        <v>432</v>
      </c>
      <c r="H65" s="5" t="s">
        <v>433</v>
      </c>
      <c r="I65" s="5" t="s">
        <v>762</v>
      </c>
      <c r="J65" s="5" t="s">
        <v>435</v>
      </c>
      <c r="K65" s="5" t="s">
        <v>762</v>
      </c>
      <c r="L65" s="5" t="s">
        <v>762</v>
      </c>
      <c r="M65" s="5" t="s">
        <v>436</v>
      </c>
      <c r="N65" s="5" t="s">
        <v>436</v>
      </c>
      <c r="O65" s="5" t="s">
        <v>437</v>
      </c>
      <c r="P65" s="5" t="s">
        <v>438</v>
      </c>
      <c r="Q65" s="5" t="s">
        <v>439</v>
      </c>
      <c r="R65" s="5" t="s">
        <v>763</v>
      </c>
      <c r="S65" s="5" t="s">
        <v>441</v>
      </c>
      <c r="T65" s="5" t="s">
        <v>442</v>
      </c>
      <c r="U65" s="5" t="s">
        <v>450</v>
      </c>
      <c r="V65" s="5" t="s">
        <v>444</v>
      </c>
    </row>
    <row r="66" s="5" customFormat="1" spans="1:22">
      <c r="A66" s="7">
        <v>18230001785</v>
      </c>
      <c r="B66" s="5" t="s">
        <v>764</v>
      </c>
      <c r="C66" s="5" t="s">
        <v>765</v>
      </c>
      <c r="D66" s="5" t="s">
        <v>766</v>
      </c>
      <c r="E66" s="5" t="s">
        <v>767</v>
      </c>
      <c r="F66" s="5" t="s">
        <v>532</v>
      </c>
      <c r="G66" s="5" t="s">
        <v>432</v>
      </c>
      <c r="H66" s="5" t="s">
        <v>433</v>
      </c>
      <c r="I66" s="5" t="s">
        <v>768</v>
      </c>
      <c r="J66" s="5" t="s">
        <v>435</v>
      </c>
      <c r="K66" s="5" t="s">
        <v>768</v>
      </c>
      <c r="L66" s="5" t="s">
        <v>768</v>
      </c>
      <c r="M66" s="5" t="s">
        <v>436</v>
      </c>
      <c r="N66" s="5" t="s">
        <v>436</v>
      </c>
      <c r="O66" s="5" t="s">
        <v>437</v>
      </c>
      <c r="P66" s="5" t="s">
        <v>438</v>
      </c>
      <c r="Q66" s="5" t="s">
        <v>439</v>
      </c>
      <c r="R66" s="5" t="s">
        <v>769</v>
      </c>
      <c r="S66" s="5" t="s">
        <v>441</v>
      </c>
      <c r="T66" s="5" t="s">
        <v>442</v>
      </c>
      <c r="U66" s="5" t="s">
        <v>450</v>
      </c>
      <c r="V66" s="5" t="s">
        <v>473</v>
      </c>
    </row>
    <row r="67" s="5" customFormat="1" spans="1:22">
      <c r="A67" s="7">
        <v>18142316673</v>
      </c>
      <c r="B67" s="5" t="s">
        <v>770</v>
      </c>
      <c r="C67" s="5" t="s">
        <v>771</v>
      </c>
      <c r="D67" s="5" t="s">
        <v>772</v>
      </c>
      <c r="E67" s="5" t="s">
        <v>773</v>
      </c>
      <c r="F67" s="5" t="s">
        <v>491</v>
      </c>
      <c r="G67" s="5" t="s">
        <v>432</v>
      </c>
      <c r="H67" s="5" t="s">
        <v>433</v>
      </c>
      <c r="I67" s="5" t="s">
        <v>774</v>
      </c>
      <c r="J67" s="5" t="s">
        <v>435</v>
      </c>
      <c r="K67" s="5" t="s">
        <v>774</v>
      </c>
      <c r="L67" s="5" t="s">
        <v>774</v>
      </c>
      <c r="M67" s="5" t="s">
        <v>436</v>
      </c>
      <c r="N67" s="5" t="s">
        <v>436</v>
      </c>
      <c r="O67" s="5" t="s">
        <v>437</v>
      </c>
      <c r="P67" s="5" t="s">
        <v>438</v>
      </c>
      <c r="Q67" s="5" t="s">
        <v>439</v>
      </c>
      <c r="R67" s="5" t="s">
        <v>775</v>
      </c>
      <c r="S67" s="5" t="s">
        <v>441</v>
      </c>
      <c r="T67" s="5" t="s">
        <v>442</v>
      </c>
      <c r="U67" s="5" t="s">
        <v>450</v>
      </c>
      <c r="V67" s="5" t="s">
        <v>444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B1" sqref="B$1:E$1048576"/>
    </sheetView>
  </sheetViews>
  <sheetFormatPr defaultColWidth="9" defaultRowHeight="13.5" outlineLevelRow="2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776</v>
      </c>
      <c r="B2" s="1" t="s">
        <v>26</v>
      </c>
      <c r="C2" s="1" t="s">
        <v>27</v>
      </c>
      <c r="D2" s="1" t="s">
        <v>777</v>
      </c>
      <c r="E2" s="1" t="s">
        <v>778</v>
      </c>
      <c r="F2" s="3">
        <v>44830</v>
      </c>
      <c r="G2" s="3">
        <v>44831</v>
      </c>
      <c r="H2" s="1">
        <v>1</v>
      </c>
      <c r="I2" s="1">
        <v>1</v>
      </c>
      <c r="J2" s="1">
        <v>1</v>
      </c>
      <c r="K2" s="1" t="s">
        <v>779</v>
      </c>
      <c r="L2" s="1">
        <v>189</v>
      </c>
      <c r="M2" s="1">
        <v>189</v>
      </c>
      <c r="N2" s="1" t="s">
        <v>780</v>
      </c>
      <c r="O2" s="1" t="s">
        <v>781</v>
      </c>
      <c r="P2" s="1" t="s">
        <v>33</v>
      </c>
      <c r="Q2" s="1">
        <v>0</v>
      </c>
      <c r="R2" s="4">
        <v>44764</v>
      </c>
      <c r="S2" s="3">
        <v>44834</v>
      </c>
      <c r="T2" s="1" t="s">
        <v>34</v>
      </c>
      <c r="U2" s="1">
        <v>189</v>
      </c>
      <c r="V2" s="1">
        <v>0</v>
      </c>
      <c r="W2" s="1">
        <v>0</v>
      </c>
      <c r="X2" s="1" t="s">
        <v>107</v>
      </c>
      <c r="Y2" s="1" t="s">
        <v>107</v>
      </c>
    </row>
    <row r="3" s="1" customFormat="1" spans="1:25">
      <c r="A3" s="1" t="s">
        <v>776</v>
      </c>
      <c r="B3" s="1" t="s">
        <v>26</v>
      </c>
      <c r="C3" s="1" t="s">
        <v>782</v>
      </c>
      <c r="D3" s="1" t="s">
        <v>777</v>
      </c>
      <c r="E3" s="1" t="s">
        <v>778</v>
      </c>
      <c r="F3" s="3">
        <v>44830</v>
      </c>
      <c r="G3" s="3">
        <v>44831</v>
      </c>
      <c r="H3" s="1">
        <v>1</v>
      </c>
      <c r="I3" s="1">
        <v>1</v>
      </c>
      <c r="J3" s="1">
        <v>1</v>
      </c>
      <c r="K3" s="1" t="s">
        <v>779</v>
      </c>
      <c r="L3" s="1">
        <v>-189</v>
      </c>
      <c r="M3" s="1">
        <v>-189</v>
      </c>
      <c r="N3" s="1" t="s">
        <v>780</v>
      </c>
      <c r="O3" s="1" t="s">
        <v>781</v>
      </c>
      <c r="P3" s="1" t="s">
        <v>33</v>
      </c>
      <c r="Q3" s="1">
        <v>0</v>
      </c>
      <c r="R3" s="4">
        <v>44764</v>
      </c>
      <c r="S3" s="3">
        <v>44834</v>
      </c>
      <c r="T3" s="1" t="s">
        <v>34</v>
      </c>
      <c r="U3" s="1">
        <v>-189</v>
      </c>
      <c r="V3" s="1">
        <v>0</v>
      </c>
      <c r="W3" s="1">
        <v>0</v>
      </c>
      <c r="X3" s="1" t="s">
        <v>107</v>
      </c>
      <c r="Y3" s="1" t="s">
        <v>107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6" sqref="D6"/>
    </sheetView>
  </sheetViews>
  <sheetFormatPr defaultColWidth="9" defaultRowHeight="13.5" outlineLevelRow="4" outlineLevelCol="3"/>
  <cols>
    <col min="1" max="1" width="12.625" style="1"/>
    <col min="2" max="3" width="10.375" style="1"/>
    <col min="4" max="16361" width="9" style="1"/>
  </cols>
  <sheetData>
    <row r="1" s="1" customFormat="1" spans="1:4">
      <c r="A1" s="1" t="s">
        <v>0</v>
      </c>
      <c r="B1" s="1" t="s">
        <v>5</v>
      </c>
      <c r="C1" s="1" t="s">
        <v>6</v>
      </c>
      <c r="D1" s="1" t="s">
        <v>12</v>
      </c>
    </row>
    <row r="2" s="1" customFormat="1" spans="1:4">
      <c r="A2" s="2">
        <v>18471068761</v>
      </c>
      <c r="B2" s="3">
        <v>44830</v>
      </c>
      <c r="C2" s="3">
        <v>44831</v>
      </c>
      <c r="D2" s="1">
        <v>189</v>
      </c>
    </row>
    <row r="3" s="1" customFormat="1" spans="1:4">
      <c r="A3" s="2">
        <v>18471068761</v>
      </c>
      <c r="B3" s="3">
        <v>44830</v>
      </c>
      <c r="C3" s="3">
        <v>44831</v>
      </c>
      <c r="D3" s="1">
        <v>-189</v>
      </c>
    </row>
    <row r="5" spans="4:4">
      <c r="D5" s="1">
        <f>SUM(D2:D4)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CAD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2022-09-30T01:21:28Z</dcterms:created>
  <dcterms:modified xsi:type="dcterms:W3CDTF">2022-09-30T02:18:39Z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AC69C8F2CBD849FF96AC62EBF648EBC4</vt:lpwstr>
  </property>
  <property fmtid="{D5CDD505-2E9C-101B-9397-08002B2CF9AE}" pid="3" name="KSOProductBuildVer">
    <vt:lpwstr>2052-11.1.0.12358</vt:lpwstr>
  </property>
</Properties>
</file>