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Sheet1" sheetId="1" r:id="rId1"/>
    <sheet name="Sheet2" sheetId="2" r:id="rId2"/>
    <sheet name="HKD" sheetId="3" r:id="rId3"/>
    <sheet name="CNY" sheetId="4" r:id="rId4"/>
    <sheet name="HOP" sheetId="5" r:id="rId5"/>
  </sheets>
  <definedNames>
    <definedName name="_xlnm._FilterDatabase" localSheetId="2" hidden="1">HKD!$A$1:$X$65</definedName>
    <definedName name="_xlnm._FilterDatabase" localSheetId="3" hidden="1">CNY!$1:$5</definedName>
  </definedNames>
  <calcPr calcId="144525"/>
</workbook>
</file>

<file path=xl/sharedStrings.xml><?xml version="1.0" encoding="utf-8"?>
<sst xmlns="http://schemas.openxmlformats.org/spreadsheetml/2006/main" count="2187" uniqueCount="802">
  <si>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</si>
  <si>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</si>
  <si>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</si>
  <si>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</si>
  <si>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</si>
  <si>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</si>
  <si>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</si>
  <si>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</si>
  <si>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</si>
  <si>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</si>
  <si>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</si>
  <si>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</si>
  <si>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</si>
  <si>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</si>
  <si>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</si>
  <si>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</si>
  <si>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</si>
  <si>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</si>
  <si>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</si>
  <si>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</si>
  <si>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</si>
  <si>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</si>
  <si>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</si>
  <si>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</si>
  <si>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</si>
  <si>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18151668007	</t>
  </si>
  <si>
    <t>Ctrip</t>
  </si>
  <si>
    <t>正常</t>
  </si>
  <si>
    <t>[慕尼黑]慕尼黑皇宫酒店(Hotel München Palace)(55426518)</t>
  </si>
  <si>
    <t>经典房&lt;不退款&gt;&lt;2人入住&gt;</t>
  </si>
  <si>
    <t>HKD</t>
  </si>
  <si>
    <t>Marcinkowski/Alexander,Rolllins/Julia</t>
  </si>
  <si>
    <t>CA13030220930HKD</t>
  </si>
  <si>
    <t>未提现</t>
  </si>
  <si>
    <t>携程开票</t>
  </si>
  <si>
    <t xml:space="preserve">	</t>
  </si>
  <si>
    <t xml:space="preserve">EXP-1962216258	</t>
  </si>
  <si>
    <t xml:space="preserve">18226619334	</t>
  </si>
  <si>
    <t>[曼谷]茉莉花尊爵 59 号酒店(Jasmine 59 Hotel)(55799466)</t>
  </si>
  <si>
    <t>豪华高级客房&lt;2人入住&gt;&lt;不退款&gt;</t>
  </si>
  <si>
    <t>WENG/ZHONG</t>
  </si>
  <si>
    <t xml:space="preserve">26012	</t>
  </si>
  <si>
    <t xml:space="preserve">18389297145	</t>
  </si>
  <si>
    <t>[开普敦]维多利亚&amp;阿尔弗雷德酒店(Victoria &amp; Alfred Hotel)(89918383)</t>
  </si>
  <si>
    <t>复式房, 1 张特大床&lt;2人入住&gt;&lt;不退款&gt;&lt;早餐&gt;</t>
  </si>
  <si>
    <t>Erbiti/Maria,Gasparini/Gregorio</t>
  </si>
  <si>
    <t xml:space="preserve">EXP-1976746540	</t>
  </si>
  <si>
    <t xml:space="preserve">18639103945	</t>
  </si>
  <si>
    <t>[旧金山]旧金山金色大道假日酒店(Holiday Inn San Francisco - Golden Gateway, an IHG Hotel)(55299037)</t>
  </si>
  <si>
    <t>2张双人床房&lt;2人入住&gt;&lt;不退款&gt;</t>
  </si>
  <si>
    <t>Neo/Edwin</t>
  </si>
  <si>
    <t xml:space="preserve">Acknowledged	</t>
  </si>
  <si>
    <t xml:space="preserve">18813065500	</t>
  </si>
  <si>
    <t>[里约热内卢]里约热内卢科帕卡巴纳美爵酒店(Grand Mercure Rio de Janeiro Copacabana)(55289962)</t>
  </si>
  <si>
    <t>经典双人床房&lt;2人入住&gt;&lt;不退款&gt;&lt;早餐&gt;</t>
  </si>
  <si>
    <t>JAGER/MARCUS,SCHLESNER JAGER/IVETE LUISA</t>
  </si>
  <si>
    <t xml:space="preserve">63550634	</t>
  </si>
  <si>
    <t xml:space="preserve">18862578975	</t>
  </si>
  <si>
    <t>[哈密尔顿]费尔蒙哈密尔顿公主海滩俱乐部酒店(Hamilton Princess &amp; Beach Club - a Fairmont Managed Hotel)(89917267)</t>
  </si>
  <si>
    <t>豪华客房, 1 张特大床,海港景观&lt;2人入住&gt;&lt;不退款&gt;</t>
  </si>
  <si>
    <t>Dalessandro/Lindsay</t>
  </si>
  <si>
    <t xml:space="preserve">HAMDixoKnF	</t>
  </si>
  <si>
    <t xml:space="preserve">18862606662	</t>
  </si>
  <si>
    <t>豪华客房, 2 张双人床,花园景观&lt;2人入住&gt;&lt;不退款&gt;</t>
  </si>
  <si>
    <t xml:space="preserve">51286333	</t>
  </si>
  <si>
    <t xml:space="preserve">18862635349	</t>
  </si>
  <si>
    <t>[檀香山]奥拉尼迪斯尼度假酒店(Aulani, A Disney Resort &amp; Spa)(55680567)</t>
  </si>
  <si>
    <t>部分海景房&lt;2人入住&gt;&lt;不退款&gt;</t>
  </si>
  <si>
    <t>KIM/Jaemin</t>
  </si>
  <si>
    <t xml:space="preserve">10365763395	</t>
  </si>
  <si>
    <t xml:space="preserve">18921497776	</t>
  </si>
  <si>
    <t>[新加坡]新加坡滨海湾金沙大酒店(Marina Bay Sands Singapore)(55439468)</t>
  </si>
  <si>
    <t>豪华客房(低层)&lt;2人入住&gt;&lt;不退款&gt;</t>
  </si>
  <si>
    <t>MA/ZHENZHEN</t>
  </si>
  <si>
    <t xml:space="preserve">2680664	</t>
  </si>
  <si>
    <t xml:space="preserve">4788715	</t>
  </si>
  <si>
    <t xml:space="preserve">18946399593	</t>
  </si>
  <si>
    <t>[多伦多]多伦多瑞吉酒店(The St. Regis Toronto)(60514254)</t>
  </si>
  <si>
    <t>豪华客房, 1 张特大床,城市景观&lt;2人入住&gt;&lt;不退款&gt;</t>
  </si>
  <si>
    <t>arora/jaspreet</t>
  </si>
  <si>
    <t xml:space="preserve">90872012	</t>
  </si>
  <si>
    <t xml:space="preserve">18949349247	</t>
  </si>
  <si>
    <t>[维勒潘特]鲁瓦西维勒班特展览公园塞安酒店(Cyan Hotel Roissy Villepinte Parc des Expositions)(77372060)</t>
  </si>
  <si>
    <t>三人房&lt;2人入住&gt;&lt;不退款&gt;</t>
  </si>
  <si>
    <t>LEE/PEI CHIEN</t>
  </si>
  <si>
    <t xml:space="preserve">2520147	</t>
  </si>
  <si>
    <t xml:space="preserve">18949542632	</t>
  </si>
  <si>
    <t>[拉斯维加斯]OYO拉斯维加斯娱乐场酒店(OYO Hotel and Casino Las Vegas)(60493870)</t>
  </si>
  <si>
    <t>Pully/Stacy</t>
  </si>
  <si>
    <t xml:space="preserve">18953308080	</t>
  </si>
  <si>
    <t>[迪拜]迪拜温德姆爵怡酒店(TRYP by Wyndham Dubai)(55872486)</t>
  </si>
  <si>
    <t>客房（tryp）&lt;2人入住&gt;&lt;不退款&gt;&lt;早餐&gt;</t>
  </si>
  <si>
    <t>Naushad/Fahad,Naushad/Fahad</t>
  </si>
  <si>
    <t xml:space="preserve">18957726459	</t>
  </si>
  <si>
    <t>[莱克斯恩特伦斯]埃斯波勒纳温泉度假村(The Esplanade Resort and Spa)(55465541)</t>
  </si>
  <si>
    <t>一卧公寓房&lt;2人入住&gt;&lt;不退款&gt;</t>
  </si>
  <si>
    <t>bernasol/Razel</t>
  </si>
  <si>
    <t xml:space="preserve">35823377	</t>
  </si>
  <si>
    <t xml:space="preserve">18959441444	</t>
  </si>
  <si>
    <t>[纽卡斯尔]希尔顿纽卡尔斯国际机场逸林酒店(DoubleTree by Hilton Hotel Newcastle International Airport)(55414295)</t>
  </si>
  <si>
    <t>双人房&lt;2人入住&gt;&lt;不退款&gt;</t>
  </si>
  <si>
    <t>Tranter/Ann</t>
  </si>
  <si>
    <t xml:space="preserve">SH13901182	</t>
  </si>
  <si>
    <t xml:space="preserve">21016985738	</t>
  </si>
  <si>
    <t>[浦那]浦那维曼纳加尔宜必思酒店(Ibis Pune Viman Nagar Hotel)(55841888)</t>
  </si>
  <si>
    <t>标准大号床房&lt;2人入住&gt;&lt;不退款&gt;</t>
  </si>
  <si>
    <t>yadav/vishal</t>
  </si>
  <si>
    <t xml:space="preserve">2692801	</t>
  </si>
  <si>
    <t xml:space="preserve">6543WIO512	</t>
  </si>
  <si>
    <t xml:space="preserve">21019825311	</t>
  </si>
  <si>
    <t>[哈灵顿]伦敦希思罗机场宜必思酒店(ibis London Heathrow Airport)(55626407)</t>
  </si>
  <si>
    <t>标准双床房&lt;2人入住&gt;&lt;不退款&gt;&lt;早餐&gt;</t>
  </si>
  <si>
    <t>Zhou/Lin,Lu/hongyan</t>
  </si>
  <si>
    <t xml:space="preserve">LQXLHBFR	</t>
  </si>
  <si>
    <t xml:space="preserve">21024792587	</t>
  </si>
  <si>
    <t>[迪拜]迪拜码头海星酒店(Stella di Mare Dubai Marina Hotel)(55402914)</t>
  </si>
  <si>
    <t>豪华特大床房城市景观&lt;2人入住&gt;&lt;不退款&gt;&lt;早餐&gt;</t>
  </si>
  <si>
    <t>singhal/manish,singhal/manish</t>
  </si>
  <si>
    <t xml:space="preserve">10822SE098344	</t>
  </si>
  <si>
    <t xml:space="preserve">21030821535	</t>
  </si>
  <si>
    <t>[曼谷]察殿恩博利豪华酒店 (SHA Plus+)(Emporium Suites by Chatrium)(56163219)</t>
  </si>
  <si>
    <t>豪华房&lt;2人入住&gt;&lt;不退款&gt;&lt;早餐&gt;</t>
  </si>
  <si>
    <t>WALIA/ANGAT,WALIA/ANGAT</t>
  </si>
  <si>
    <t xml:space="preserve">181754564	</t>
  </si>
  <si>
    <t xml:space="preserve">21039494079	</t>
  </si>
  <si>
    <t>[曼谷]诺富特暹罗广场酒店 (SHA Plus+)(Novotel Bangkok on Siam Square (SHA Plus+))(55320613)</t>
  </si>
  <si>
    <t>高级房&lt;2人入住&gt;&lt;不退款&gt;</t>
  </si>
  <si>
    <t>NGUYEN/TRAN PHUONG ANH</t>
  </si>
  <si>
    <t xml:space="preserve">856507	</t>
  </si>
  <si>
    <t xml:space="preserve">21040537932	</t>
  </si>
  <si>
    <t>[苏卡拉贾]皇家郁金香古南格丽斯高尔夫酒店(Royal Tulip Gunung Geulis Resort and Golf)(56196277)</t>
  </si>
  <si>
    <t>一室房&lt;2人入住&gt;&lt;不退款&gt;&lt;早餐&gt;</t>
  </si>
  <si>
    <t>Simon/Paul</t>
  </si>
  <si>
    <t xml:space="preserve">酒店预订部ime已确认	</t>
  </si>
  <si>
    <t xml:space="preserve">21040809400	</t>
  </si>
  <si>
    <t>[达尔哈特]达尔哈特智选假日套房酒店(Holiday Inn Express &amp; Suites Dalhart)(95138288)</t>
  </si>
  <si>
    <t>标准房, 2 张大床, 无障碍 (Communication)&lt;2人入住&gt;&lt;不退款&gt;&lt;早餐&gt;</t>
  </si>
  <si>
    <t>Rivera/Gilberto</t>
  </si>
  <si>
    <t xml:space="preserve">47013864	</t>
  </si>
  <si>
    <t xml:space="preserve">21041457285	</t>
  </si>
  <si>
    <t>[肯辛顿-切尔西区]菲尔姆戴尔酒店集团骑士桥酒店(Knightsbridge Hotel, Firmdale Hotels)(55572741)</t>
  </si>
  <si>
    <t>奢华客房&lt;2人入住&gt;&lt;不退款&gt;</t>
  </si>
  <si>
    <t>ZHANG /YAN</t>
  </si>
  <si>
    <t xml:space="preserve">19198SE008171	</t>
  </si>
  <si>
    <t xml:space="preserve">21094384234	</t>
  </si>
  <si>
    <t>[曼谷]格瑞丝酒店(Grace Hotel)(55299129)</t>
  </si>
  <si>
    <t>豪华房&lt;2人入住&gt;&lt;不退款&gt;</t>
  </si>
  <si>
    <t>HE/GUIYING</t>
  </si>
  <si>
    <t xml:space="preserve">HGUConf2015145567	</t>
  </si>
  <si>
    <t xml:space="preserve">21098738740	</t>
  </si>
  <si>
    <t>[新奥尔良]普勒斯康提酒店(Prince Conti Hotel)(92031267)</t>
  </si>
  <si>
    <t>豪华客房1张特大床&lt;2人入住&gt;&lt;不退款&gt;</t>
  </si>
  <si>
    <t>Allaun/Kevin</t>
  </si>
  <si>
    <t xml:space="preserve">80508SE044946	</t>
  </si>
  <si>
    <t xml:space="preserve">21113401669	</t>
  </si>
  <si>
    <t>[新加坡]81酒店(优质星)(Staycation Approved)(Hotel 81 Premier Star(Staycation Approved))(78129526)</t>
  </si>
  <si>
    <t>高级大床房&lt;2人入住&gt;&lt;不退款&gt;</t>
  </si>
  <si>
    <t>WANG/BAOCHENG</t>
  </si>
  <si>
    <t xml:space="preserve">R22/0922/103412162	</t>
  </si>
  <si>
    <t xml:space="preserve">21118171390	</t>
  </si>
  <si>
    <t>[雅典]卫城迪瓦尼宫殿酒店(Divani Palace Acropolis)(55707899)</t>
  </si>
  <si>
    <t>卫城景观高级房&lt;2人入住&gt;&lt;不退款&gt;</t>
  </si>
  <si>
    <t>Smedley/Greg</t>
  </si>
  <si>
    <t xml:space="preserve">2703147	</t>
  </si>
  <si>
    <t xml:space="preserve">21124928234	</t>
  </si>
  <si>
    <t>[佛罗伦萨]FH55 卡尔扎奥利酒店(FH55 Hotel Calzaiuoli)(60493883)</t>
  </si>
  <si>
    <t>经典房&lt;2人入住&gt;&lt;不退款&gt;&lt;早餐&gt;</t>
  </si>
  <si>
    <t>Dominguez/Lisa</t>
  </si>
  <si>
    <t xml:space="preserve">2016525659	</t>
  </si>
  <si>
    <t xml:space="preserve">21128878133	</t>
  </si>
  <si>
    <t>[马尼拉]马尼拉世纪公园酒店(Century Park Hotel Manila)(55694378)</t>
  </si>
  <si>
    <t>YU/WANGYIN</t>
  </si>
  <si>
    <t xml:space="preserve">221707	</t>
  </si>
  <si>
    <t xml:space="preserve">21128901114	</t>
  </si>
  <si>
    <t>[South West Delhi]德瓦卡迎宾酒店(Welcomhotel by ITC Hotels, Dwarka, New Delhi)(60467518)</t>
  </si>
  <si>
    <t>豪华房（1张大床）&lt;2人入住&gt;&lt;不退款&gt;</t>
  </si>
  <si>
    <t>krishna/Gopala</t>
  </si>
  <si>
    <t xml:space="preserve">21131104394	</t>
  </si>
  <si>
    <t>[曼谷]Cross氛围曼谷素坤逸酒店(Cross Vibe Bangkok Sukhumvit)(55270406)</t>
  </si>
  <si>
    <t>Jongprakaitong/Nichapa</t>
  </si>
  <si>
    <t xml:space="preserve">2705296	</t>
  </si>
  <si>
    <t xml:space="preserve">107002	</t>
  </si>
  <si>
    <t xml:space="preserve">21132240386	</t>
  </si>
  <si>
    <t>[迪拜]馨乐庭地铁中央公寓(Citadines Metro Central Apartments)(60467469)</t>
  </si>
  <si>
    <t>行政套间&lt;2人入住&gt;&lt;不退款&gt;&lt;早餐&gt;</t>
  </si>
  <si>
    <t>Zheng/Xilu</t>
  </si>
  <si>
    <t xml:space="preserve">2705530	</t>
  </si>
  <si>
    <t xml:space="preserve">36077259	</t>
  </si>
  <si>
    <t xml:space="preserve">21132564121	</t>
  </si>
  <si>
    <t>[马德里]马德里文奇薄荷酒店(Vincci The Mint)(55439698)</t>
  </si>
  <si>
    <t>标准双人床房&lt;2人入住&gt;&lt;不退款&gt;</t>
  </si>
  <si>
    <t>Weil/Mathias</t>
  </si>
  <si>
    <t xml:space="preserve">2705594	</t>
  </si>
  <si>
    <t xml:space="preserve">EXP-2017003437	</t>
  </si>
  <si>
    <t xml:space="preserve">21139142861	</t>
  </si>
  <si>
    <t>[斯普林代尔]锡安国家公园美景旅馆(Majestic View Lodge at Zion National Park)(89934915)</t>
  </si>
  <si>
    <t>2张大床房&lt;2人入住&gt;&lt;不退款&gt;</t>
  </si>
  <si>
    <t>Chen/Allen,Chen/Wei-Chang</t>
  </si>
  <si>
    <t xml:space="preserve">2017493700	</t>
  </si>
  <si>
    <t xml:space="preserve">21139259787	</t>
  </si>
  <si>
    <t>[河内]河内辉煌酒店及Spa水疗中心(Hanoi Brilliant Hotel and Spa)(55542867)</t>
  </si>
  <si>
    <t>豪华双床房&lt;2人入住&gt;&lt;不退款&gt;&lt;早餐&gt;</t>
  </si>
  <si>
    <t>Vu Thai/Nguyen,Vu Thai/Nguyen</t>
  </si>
  <si>
    <t xml:space="preserve">6651754	</t>
  </si>
  <si>
    <t xml:space="preserve">21143472719	</t>
  </si>
  <si>
    <t>[迪拜]阿联酋航空大酒店(Emirates Grand Hotel)(55694507)</t>
  </si>
  <si>
    <t>一室房公寓&lt;2人入住&gt;&lt;不退款&gt;</t>
  </si>
  <si>
    <t>Lodha/Chandra Shekhar Manmohan</t>
  </si>
  <si>
    <t xml:space="preserve">From Allocation	</t>
  </si>
  <si>
    <t xml:space="preserve">21144386955	</t>
  </si>
  <si>
    <t>hoon/chang yat</t>
  </si>
  <si>
    <t xml:space="preserve">858559	</t>
  </si>
  <si>
    <t xml:space="preserve">21144866393	</t>
  </si>
  <si>
    <t>[达文波特]达文波特贝蒙特旅馆套房酒店(Baymont by Wyndham Davenport)(70791433)</t>
  </si>
  <si>
    <t>特大床房&lt;2人入住&gt;&lt;不退款&gt;&lt;早餐&gt;</t>
  </si>
  <si>
    <t>DEBOER/DARLENE</t>
  </si>
  <si>
    <t xml:space="preserve">2708048	</t>
  </si>
  <si>
    <t xml:space="preserve">21145737071	</t>
  </si>
  <si>
    <t>[万象]万象皇冠假日酒店(Crowne Plaza Vientiane, an IHG Hotel)(55337438)</t>
  </si>
  <si>
    <t>豪华双床房&lt;2人入住&gt;&lt;不退款&gt;</t>
  </si>
  <si>
    <t>Liu/queren</t>
  </si>
  <si>
    <t xml:space="preserve">R3727815418	</t>
  </si>
  <si>
    <t xml:space="preserve">21147684123	</t>
  </si>
  <si>
    <t>[斯德特莱恩]巴利太浩湖娱乐场度假村(Bally’s Lake Tahoe Casino Resort)(68031130)</t>
  </si>
  <si>
    <t>经典两张大床房&lt;2人入住&gt;&lt;不退款&gt;</t>
  </si>
  <si>
    <t>Sen/Sovicheanou</t>
  </si>
  <si>
    <t xml:space="preserve">21149330166	</t>
  </si>
  <si>
    <t>[Polowijen]玛琅哈里斯会议酒店(HARRIS Hotel &amp; Conventions Malang)(91807879)</t>
  </si>
  <si>
    <t>泳池景哈里斯房&lt;2人入住&gt;&lt;不退款&gt;</t>
  </si>
  <si>
    <t>putu/yuna</t>
  </si>
  <si>
    <t xml:space="preserve">21150256897	</t>
  </si>
  <si>
    <t>[吉达]吉达雅诗阁塔利亚公寓式酒店(Ascott Tahlia Jeddah)(55707631)</t>
  </si>
  <si>
    <t>行政一室房&lt;2人入住&gt;&lt;不退款&gt;&lt;早餐&gt;</t>
  </si>
  <si>
    <t>CHANG/ZIJIAN</t>
  </si>
  <si>
    <t xml:space="preserve">21179632614	</t>
  </si>
  <si>
    <t>[普吉岛]普吉岛巴东海滩中央智选假日酒店 - IHG 旗下酒店(Holiday Inn Express Phuket Patong Beach Central, an IHG Hotel)(55439455)</t>
  </si>
  <si>
    <t>园景标准特大床房&lt;2人入住&gt;&lt;不退款&gt;&lt;早餐&gt;</t>
  </si>
  <si>
    <t>JITTITAMRONGDET/NAPAT</t>
  </si>
  <si>
    <t xml:space="preserve">21180810601	</t>
  </si>
  <si>
    <t>[纽瓦克]纽瓦克-哈里逊凯富全套房酒店(Comfort Suites Newark - Harrison)(55281224)</t>
  </si>
  <si>
    <t>特大床套房&lt;2人入住&gt;&lt;不退款&gt;&lt;早餐&gt;</t>
  </si>
  <si>
    <t>Cypher/Emily</t>
  </si>
  <si>
    <t xml:space="preserve">21180827843	</t>
  </si>
  <si>
    <t>[霍夫多普]诺富特阿姆斯特丹史基浦机场酒店(Novotel Amsterdam Schiphol Airport)(60480453)</t>
  </si>
  <si>
    <t>现代宽敞标准双人房&lt;2人入住&gt;&lt;不退款&gt;</t>
  </si>
  <si>
    <t>schluse/Christian</t>
  </si>
  <si>
    <t xml:space="preserve">21181036708	</t>
  </si>
  <si>
    <t>[比萨]布拉诺大酒店(Grand Hotel Bonanno)(55745195)</t>
  </si>
  <si>
    <t>标准房&lt;2人入住&gt;&lt;不退款&gt;&lt;早餐&gt;</t>
  </si>
  <si>
    <t>Fong/Man chun</t>
  </si>
  <si>
    <t xml:space="preserve">21181049432	</t>
  </si>
  <si>
    <t>[拉斯维加斯]卢克索酒店(Luxor Hotel &amp; Casino)(60494169)</t>
  </si>
  <si>
    <t>金字塔甄选特大床房&lt;2人入住&gt;&lt;不退款&gt;</t>
  </si>
  <si>
    <t>Rogachev/Pavel</t>
  </si>
  <si>
    <t xml:space="preserve">21183734316	</t>
  </si>
  <si>
    <t>[坤甸]坤甸尼奥噶迦玛达酒店(Hotel Neo Gajah Mada Pontianak by ASTON)(55543096)</t>
  </si>
  <si>
    <t>欧力嗯房&lt;2人入住&gt;&lt;不退款&gt;&lt;早餐&gt;</t>
  </si>
  <si>
    <t>Mardiansyah aryadi/Dicky</t>
  </si>
  <si>
    <t xml:space="preserve">2709815	</t>
  </si>
  <si>
    <t xml:space="preserve">21184963715	</t>
  </si>
  <si>
    <t>[曼谷]Capital O 564 自然精品酒店(Capital O 564 Nature Boutique Hotel)(55956348)</t>
  </si>
  <si>
    <t>高级双床房&lt;2人入住&gt;&lt;不退款&gt;</t>
  </si>
  <si>
    <t>NOOMPOOM/DARAN</t>
  </si>
  <si>
    <t xml:space="preserve">2709833	</t>
  </si>
  <si>
    <t xml:space="preserve">Create123	</t>
  </si>
  <si>
    <t xml:space="preserve">21185403967	</t>
  </si>
  <si>
    <t>尼欧房&lt;2人入住&gt;&lt;不退款&gt;</t>
  </si>
  <si>
    <t>NUGROHO/PRIHANTORO</t>
  </si>
  <si>
    <t xml:space="preserve">21186754579	</t>
  </si>
  <si>
    <t>[德里]新德里尼赫鲁广场伊洛斯酒店(Eros Hotel New Delhi, Nehru Place)(55944733)</t>
  </si>
  <si>
    <t>高级房&lt;2人入住&gt;&lt;不退款&gt;&lt;早餐&gt;</t>
  </si>
  <si>
    <t>AGRAWAL/SANJIV</t>
  </si>
  <si>
    <t xml:space="preserve">2709914	</t>
  </si>
  <si>
    <t xml:space="preserve">6658440	</t>
  </si>
  <si>
    <t xml:space="preserve">21189616350	</t>
  </si>
  <si>
    <t>[曼谷]曼谷沙吞智选假日酒店(Holiday Inn Express Bangkok Sathorn)(55253984)</t>
  </si>
  <si>
    <t>标准大床房&lt;2人入住&gt;&lt;不退款&gt;&lt;早餐&gt;</t>
  </si>
  <si>
    <t>WANG/XIAOFEI,li/zongyang</t>
  </si>
  <si>
    <t xml:space="preserve">49019925	</t>
  </si>
  <si>
    <t xml:space="preserve">21190963914	</t>
  </si>
  <si>
    <t>[磅波]素万那普标志酒店(The Iconic Suvarnbhumi)(68545258)</t>
  </si>
  <si>
    <t>豪华双人间&lt;2人入住&gt;&lt;不退款&gt;</t>
  </si>
  <si>
    <t>poungmai/anchitha</t>
  </si>
  <si>
    <t xml:space="preserve">21191762096	</t>
  </si>
  <si>
    <t>[诗都阿佐]尼奥瓦卢诗都阿佐酒店(Neo+ Waru Sidoarjo by ASTON)(90362254)</t>
  </si>
  <si>
    <t>尼奥房&lt;2人入住&gt;&lt;不退款&gt;</t>
  </si>
  <si>
    <t>NOFIKA/ETIK</t>
  </si>
  <si>
    <t xml:space="preserve">21191913365	</t>
  </si>
  <si>
    <t>PATANAPHO/THANCHANOK</t>
  </si>
  <si>
    <t xml:space="preserve">858944	</t>
  </si>
  <si>
    <t xml:space="preserve">21194070129	</t>
  </si>
  <si>
    <t>[塔波]波布鲁克度假村(Pobruk Resort)(95389522)</t>
  </si>
  <si>
    <t>标准双人间&lt;2人入住&gt;&lt;不退款&gt;</t>
  </si>
  <si>
    <t>CHOENGKUNTOD/THANARAT</t>
  </si>
  <si>
    <t xml:space="preserve">2710312	</t>
  </si>
  <si>
    <t xml:space="preserve">21195772471	</t>
  </si>
  <si>
    <t>[坤甸]坤甸阿斯顿会议中心酒店(ASTON Pontianak Hotel &amp; Convention Center)(55812308)</t>
  </si>
  <si>
    <t>TIPANI/DEVI</t>
  </si>
  <si>
    <t xml:space="preserve">2710464	</t>
  </si>
  <si>
    <t xml:space="preserve">#210188 by Susanti	</t>
  </si>
  <si>
    <t xml:space="preserve">21195885838	</t>
  </si>
  <si>
    <t>[特里尔]特里尔维也纳之家轻松酒店(Vienna House Easy Trier)(60514412)</t>
  </si>
  <si>
    <t>Easy Room&lt;2人入住&gt;&lt;不退款&gt;&lt;早餐&gt;</t>
  </si>
  <si>
    <t>Alvi/Muhammad Tossif</t>
  </si>
  <si>
    <t xml:space="preserve">2710474	</t>
  </si>
  <si>
    <t xml:space="preserve">62606SE023686	</t>
  </si>
  <si>
    <t xml:space="preserve">21196523876	</t>
  </si>
  <si>
    <t>[乔治市]槟城长荣桂冠酒店 (槟城对抗新冠肺炎认证)(Evergreen Laurel Hotel Penang (PenangFightCovid-19 Certified))(55451685)</t>
  </si>
  <si>
    <t>海景豪华双人房&lt;2人入住&gt;&lt;不退款&gt;</t>
  </si>
  <si>
    <t>BIN ZAKARIA/MOHAMMAD HAFIZ</t>
  </si>
  <si>
    <t xml:space="preserve">2710528	</t>
  </si>
  <si>
    <t xml:space="preserve">21196556387	</t>
  </si>
  <si>
    <t>[曼谷]曼谷68酒店(Bangkok 68)(55345951)</t>
  </si>
  <si>
    <t>标准双人房&lt;2人入住&gt;&lt;不退款&gt;</t>
  </si>
  <si>
    <t>SANTISIRI/SINGHASARA</t>
  </si>
  <si>
    <t xml:space="preserve">1067695234	</t>
  </si>
  <si>
    <t xml:space="preserve">21197129764	</t>
  </si>
  <si>
    <t>[贝尔花园]龙凤大娱乐城度假酒店(The Bicycle Hotel &amp; Casino)(55768791)</t>
  </si>
  <si>
    <t>豪华特大床房&lt;2人入住&gt;&lt;不退款&gt;</t>
  </si>
  <si>
    <t>Gholami/Arash</t>
  </si>
  <si>
    <t xml:space="preserve">65762SE056458	</t>
  </si>
  <si>
    <t xml:space="preserve">21199737384	</t>
  </si>
  <si>
    <t>[曼谷]曼谷格蓝总统饭店(Grand President Bangkok)(55414447)</t>
  </si>
  <si>
    <t>尊贵高级双床房&lt;2人入住&gt;&lt;不退款&gt;</t>
  </si>
  <si>
    <t>MCINTOSH/GRAHAM</t>
  </si>
  <si>
    <t xml:space="preserve">EXP-2018525813	</t>
  </si>
  <si>
    <t xml:space="preserve">21200656107	</t>
  </si>
  <si>
    <t>[小切克梅杰]精英国际商务酒店(Elite World Business Hotel)(60494138)</t>
  </si>
  <si>
    <t>豪华双人床房&lt;2人入住&gt;&lt;不退款&gt;</t>
  </si>
  <si>
    <t>koc/ata</t>
  </si>
  <si>
    <t xml:space="preserve">18943884763	</t>
  </si>
  <si>
    <t>退单</t>
  </si>
  <si>
    <t>[伯明翰]伯明翰易捷酒店(easyHotel Birmingham)(92030827)</t>
  </si>
  <si>
    <t>双人房（无窗）&lt;2人入住&gt;&lt;不退款&gt;</t>
  </si>
  <si>
    <t>Xu/Zhe</t>
  </si>
  <si>
    <t xml:space="preserve">2683974	</t>
  </si>
  <si>
    <t xml:space="preserve">18807444912	</t>
  </si>
  <si>
    <t>过时取消</t>
  </si>
  <si>
    <t>[圣克莱芒德里维埃]蒙彼利埃北欧洲医学公园酒店(Kyriad Montpellier Nord Parc Euromédecine)(70794490)</t>
  </si>
  <si>
    <t>双人间&lt;2人入住&gt;&lt;不退款&gt;</t>
  </si>
  <si>
    <t>CNY</t>
  </si>
  <si>
    <t>PETIT/MATTHIAS</t>
  </si>
  <si>
    <t>CA13030220823CNY</t>
  </si>
  <si>
    <t xml:space="preserve">21124660537	</t>
  </si>
  <si>
    <t>[曼谷]曼谷阿文苏昆维特酒店(Avani Sukhumvit Bangkok)(70165254)</t>
  </si>
  <si>
    <t>阿瓦尼房（大床）&lt;2人入住&gt;&lt;不退款&gt;</t>
  </si>
  <si>
    <t>Park/Sujin</t>
  </si>
  <si>
    <t>CA13030220930CNY</t>
  </si>
  <si>
    <t>，</t>
  </si>
  <si>
    <t>本期扣款524元</t>
  </si>
  <si>
    <t xml:space="preserve"> 154960 HKD</t>
  </si>
  <si>
    <t>A220930095245481</t>
  </si>
  <si>
    <t>A220930095309481</t>
  </si>
  <si>
    <t>总计：154960 HKD</t>
  </si>
  <si>
    <t xml:space="preserve"> 特殊要求:此单是21120958149的补款单。</t>
  </si>
  <si>
    <t xml:space="preserve"> A220929092252481 </t>
  </si>
  <si>
    <t>本期收回166.69</t>
  </si>
  <si>
    <t>A220930170811481</t>
  </si>
  <si>
    <t>CNY / HKD 当前参考汇率: 1.104089601</t>
  </si>
  <si>
    <t>总计：150 CNY/
165.61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</si>
  <si>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</si>
  <si>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</si>
  <si>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</si>
  <si>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</si>
  <si>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</si>
  <si>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</si>
  <si>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</si>
  <si>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</si>
  <si>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</si>
  <si>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</si>
  <si>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</si>
  <si>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</si>
  <si>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</si>
  <si>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</si>
  <si>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</si>
  <si>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</si>
  <si>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</si>
  <si>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</si>
  <si>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</si>
  <si>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2022-09-26</t>
  </si>
  <si>
    <t>2710952</t>
  </si>
  <si>
    <t>精英国际商务酒店</t>
  </si>
  <si>
    <t>koc ata</t>
  </si>
  <si>
    <t>2022-09-27</t>
  </si>
  <si>
    <t>退房日周结</t>
  </si>
  <si>
    <t>520.52</t>
  </si>
  <si>
    <t>572.00</t>
  </si>
  <si>
    <t>0</t>
  </si>
  <si>
    <t>0.00</t>
  </si>
  <si>
    <t>携程汇智国际直连</t>
  </si>
  <si>
    <t>925</t>
  </si>
  <si>
    <t>2022-09-26 23:14:35</t>
  </si>
  <si>
    <t>否</t>
  </si>
  <si>
    <t>汇智国际旅游发展有限公司</t>
  </si>
  <si>
    <t>直连</t>
  </si>
  <si>
    <t>土耳其</t>
  </si>
  <si>
    <t>2710834</t>
  </si>
  <si>
    <t>曼谷格蓝总统饭店</t>
  </si>
  <si>
    <t>MCINTOSH GRAHAM</t>
  </si>
  <si>
    <t>242.97</t>
  </si>
  <si>
    <t>267.00</t>
  </si>
  <si>
    <t>2022-09-26 22:20:13</t>
  </si>
  <si>
    <t>泰国</t>
  </si>
  <si>
    <t>2710592</t>
  </si>
  <si>
    <t>龙凤大赌场度假酒店</t>
  </si>
  <si>
    <t>Gholami Arash</t>
  </si>
  <si>
    <t>1110.20</t>
  </si>
  <si>
    <t>1220.00</t>
  </si>
  <si>
    <t>2022-09-26 19:55:30</t>
  </si>
  <si>
    <t>美国</t>
  </si>
  <si>
    <t>2710531</t>
  </si>
  <si>
    <t>曼谷68酒店</t>
  </si>
  <si>
    <t>SANTISIRI SINGHASARA</t>
  </si>
  <si>
    <t>108.29</t>
  </si>
  <si>
    <t>119.00</t>
  </si>
  <si>
    <t>2022-09-26 19:14:46</t>
  </si>
  <si>
    <t>2710528</t>
  </si>
  <si>
    <t>槟城长荣桂冠酒店</t>
  </si>
  <si>
    <t>BIN ZAKARIA MOHAMMAD HAFIZ</t>
  </si>
  <si>
    <t>370.37</t>
  </si>
  <si>
    <t>407.00</t>
  </si>
  <si>
    <t>2022-09-26 19:13:26</t>
  </si>
  <si>
    <t>马来西亚</t>
  </si>
  <si>
    <t>2710474</t>
  </si>
  <si>
    <t>特里尔维也纳之家轻松酒店</t>
  </si>
  <si>
    <t>Alvi Muhammad Tossif</t>
  </si>
  <si>
    <t>768.04</t>
  </si>
  <si>
    <t>844.00</t>
  </si>
  <si>
    <t>2022-09-26 18:38:33</t>
  </si>
  <si>
    <t>德国</t>
  </si>
  <si>
    <t>2710464</t>
  </si>
  <si>
    <t>坤甸阿斯顿会议中心酒店</t>
  </si>
  <si>
    <t>TIPANI DEVI</t>
  </si>
  <si>
    <t>214.76</t>
  </si>
  <si>
    <t>236.00</t>
  </si>
  <si>
    <t>2022-09-26 18:28:11</t>
  </si>
  <si>
    <t>印度尼西亚</t>
  </si>
  <si>
    <t>2710312</t>
  </si>
  <si>
    <t>波布鲁克度假村</t>
  </si>
  <si>
    <t>CHOENGKUNTOD THANARAT</t>
  </si>
  <si>
    <t>97.37</t>
  </si>
  <si>
    <t>107.00</t>
  </si>
  <si>
    <t>2022-09-26 16:54:56</t>
  </si>
  <si>
    <t>2710150</t>
  </si>
  <si>
    <t>诺富特暹罗广场酒店 (SHA Plus+)</t>
  </si>
  <si>
    <t>PATANAPHO THANCHANOK</t>
  </si>
  <si>
    <t>475.93</t>
  </si>
  <si>
    <t>523.00</t>
  </si>
  <si>
    <t>2022-09-26 15:03:22</t>
  </si>
  <si>
    <t>2710148</t>
  </si>
  <si>
    <t>尼奥瓦卢诗都阿佐酒店</t>
  </si>
  <si>
    <t>NOFIKA ETIK</t>
  </si>
  <si>
    <t>156.52</t>
  </si>
  <si>
    <t>172.00</t>
  </si>
  <si>
    <t>2022-09-26 15:02:38</t>
  </si>
  <si>
    <t>2710104</t>
  </si>
  <si>
    <t>素万那普标志酒店</t>
  </si>
  <si>
    <t>poungmai anchitha</t>
  </si>
  <si>
    <t>102.83</t>
  </si>
  <si>
    <t>113.00</t>
  </si>
  <si>
    <t>2022-09-26 14:41:31</t>
  </si>
  <si>
    <t>2710035</t>
  </si>
  <si>
    <t>曼谷沙通智选假日酒店</t>
  </si>
  <si>
    <t>WANG XIAOFEI,li zongyang</t>
  </si>
  <si>
    <t>304.85</t>
  </si>
  <si>
    <t>335.00</t>
  </si>
  <si>
    <t>2022-09-26 13:29:36</t>
  </si>
  <si>
    <t>2709914</t>
  </si>
  <si>
    <t>新德里尼赫鲁广场伊洛斯酒店</t>
  </si>
  <si>
    <t>AGRAWAL SANJIV</t>
  </si>
  <si>
    <t>595.14</t>
  </si>
  <si>
    <t>654.00</t>
  </si>
  <si>
    <t>2022-09-26 16:01:28</t>
  </si>
  <si>
    <t>印度</t>
  </si>
  <si>
    <t>2709859</t>
  </si>
  <si>
    <t>坤甸尼奥噶迦玛达酒店</t>
  </si>
  <si>
    <t>NUGROHO PRIHANTORO</t>
  </si>
  <si>
    <t>152.88</t>
  </si>
  <si>
    <t>168.00</t>
  </si>
  <si>
    <t>2022-09-26 11:25:14</t>
  </si>
  <si>
    <t>2709833</t>
  </si>
  <si>
    <t>Capital O 564 自然精品酒店</t>
  </si>
  <si>
    <t>NOOMPOOM DARAN</t>
  </si>
  <si>
    <t>2022-09-26 11:11:13</t>
  </si>
  <si>
    <t>2709815</t>
  </si>
  <si>
    <t>Mardiansyah aryadi Dicky</t>
  </si>
  <si>
    <t>211.12</t>
  </si>
  <si>
    <t>232.00</t>
  </si>
  <si>
    <t>2022-09-26 10:59:07</t>
  </si>
  <si>
    <t>2709623</t>
  </si>
  <si>
    <t>卢克索酒店</t>
  </si>
  <si>
    <t>Rogachev Pavel</t>
  </si>
  <si>
    <t>338.52</t>
  </si>
  <si>
    <t>372.00</t>
  </si>
  <si>
    <t>2022-09-26 08:14:02</t>
  </si>
  <si>
    <t>2709612</t>
  </si>
  <si>
    <t>布拉诺大酒店</t>
  </si>
  <si>
    <t>Fong Man chun</t>
  </si>
  <si>
    <t>632.45</t>
  </si>
  <si>
    <t>695.00</t>
  </si>
  <si>
    <t>2022-09-26 08:05:41</t>
  </si>
  <si>
    <t>意大利</t>
  </si>
  <si>
    <t>2709505</t>
  </si>
  <si>
    <t>诺富特阿姆斯特丹史基浦机场酒店</t>
  </si>
  <si>
    <t>schluse Christian</t>
  </si>
  <si>
    <t>689.78</t>
  </si>
  <si>
    <t>758.00</t>
  </si>
  <si>
    <t>2022-09-26 04:37:40</t>
  </si>
  <si>
    <t>荷兰</t>
  </si>
  <si>
    <t>2709490</t>
  </si>
  <si>
    <t>纽瓦克舒适套房酒店</t>
  </si>
  <si>
    <t>Cypher Emily</t>
  </si>
  <si>
    <t>901.81</t>
  </si>
  <si>
    <t>991.00</t>
  </si>
  <si>
    <t>2022-09-26 04:00:00</t>
  </si>
  <si>
    <t>2022-09-25</t>
  </si>
  <si>
    <t>2709257</t>
  </si>
  <si>
    <t>普吉岛芭东海滩中央智选假日酒店  (SHA Extra Plus)</t>
  </si>
  <si>
    <t>JITTITAMRONGDET NAPAT</t>
  </si>
  <si>
    <t>256.62</t>
  </si>
  <si>
    <t>282.00</t>
  </si>
  <si>
    <t>2022-09-25 23:08:17</t>
  </si>
  <si>
    <t>2709051</t>
  </si>
  <si>
    <t>吉达雅诗阁塔利亚公寓式酒店</t>
  </si>
  <si>
    <t>CHANG ZIJIAN</t>
  </si>
  <si>
    <t>1647.10</t>
  </si>
  <si>
    <t>1810.00</t>
  </si>
  <si>
    <t>2022-09-25 20:47:53</t>
  </si>
  <si>
    <t>沙特阿拉伯</t>
  </si>
  <si>
    <t>2708914</t>
  </si>
  <si>
    <t>玛琅哈里斯会议酒店</t>
  </si>
  <si>
    <t>putu yuna</t>
  </si>
  <si>
    <t>502.32</t>
  </si>
  <si>
    <t>552.00</t>
  </si>
  <si>
    <t>2022-09-25 18:52:08</t>
  </si>
  <si>
    <t>2708554</t>
  </si>
  <si>
    <t>巴利太浩湖娱乐场度假村</t>
  </si>
  <si>
    <t>Sen Sovicheanou</t>
  </si>
  <si>
    <t>585.13</t>
  </si>
  <si>
    <t>643.00</t>
  </si>
  <si>
    <t>2022-09-25 14:51:51</t>
  </si>
  <si>
    <t>2708195</t>
  </si>
  <si>
    <t>万象皇冠假日酒店</t>
  </si>
  <si>
    <t>Liu queren</t>
  </si>
  <si>
    <t>687.96</t>
  </si>
  <si>
    <t>756.00</t>
  </si>
  <si>
    <t>2022-09-25 10:25:51</t>
  </si>
  <si>
    <t>老挝</t>
  </si>
  <si>
    <t>2708048</t>
  </si>
  <si>
    <t>达文波特贝蒙特旅馆套房酒店</t>
  </si>
  <si>
    <t>DEBOER DARLENE</t>
  </si>
  <si>
    <t>433.16</t>
  </si>
  <si>
    <t>476.00</t>
  </si>
  <si>
    <t>2022-09-25 06:23:18</t>
  </si>
  <si>
    <t>2707921</t>
  </si>
  <si>
    <t>hoon chang yat</t>
  </si>
  <si>
    <t>951.86</t>
  </si>
  <si>
    <t>1046.00</t>
  </si>
  <si>
    <t>2022-09-25 01:34:59</t>
  </si>
  <si>
    <t>2022-09-24</t>
  </si>
  <si>
    <t>2707738</t>
  </si>
  <si>
    <t>阿联酋航空大酒店</t>
  </si>
  <si>
    <t>Lodha Chandra Shekhar Manmohan</t>
  </si>
  <si>
    <t>1041.04</t>
  </si>
  <si>
    <t>1144.00</t>
  </si>
  <si>
    <t>2022-09-24 22:31:02</t>
  </si>
  <si>
    <t>阿拉伯联合酋长国</t>
  </si>
  <si>
    <t>2706913</t>
  </si>
  <si>
    <t>河内辉煌酒店及Spa水疗中心</t>
  </si>
  <si>
    <t>Vu Thai Nguyen,Vu Thai Nguyen</t>
  </si>
  <si>
    <t>493.22</t>
  </si>
  <si>
    <t>542.00</t>
  </si>
  <si>
    <t>2022-09-24 14:00:16</t>
  </si>
  <si>
    <t>越南</t>
  </si>
  <si>
    <t>2706887</t>
  </si>
  <si>
    <t>锡安国家公园美景旅馆</t>
  </si>
  <si>
    <t>Chen Allen,Chen Wei-Chang</t>
  </si>
  <si>
    <t>5276.18</t>
  </si>
  <si>
    <t>5798.00</t>
  </si>
  <si>
    <t>2022-09-24 13:45:25</t>
  </si>
  <si>
    <t>2022-09-23</t>
  </si>
  <si>
    <t>2705594</t>
  </si>
  <si>
    <t>马德里文奇薄荷酒店</t>
  </si>
  <si>
    <t>Weil Mathias</t>
  </si>
  <si>
    <t>5227.98</t>
  </si>
  <si>
    <t>5787.00</t>
  </si>
  <si>
    <t>2022-09-23 18:42:35</t>
  </si>
  <si>
    <t>西班牙</t>
  </si>
  <si>
    <t>2705530</t>
  </si>
  <si>
    <t>馨乐庭地铁中央公寓</t>
  </si>
  <si>
    <t>Zheng Xilu</t>
  </si>
  <si>
    <t>1718.27</t>
  </si>
  <si>
    <t>1902.00</t>
  </si>
  <si>
    <t>2022-09-23 18:14:11</t>
  </si>
  <si>
    <t>2705296</t>
  </si>
  <si>
    <t>Cross氛围曼谷素坤逸酒店</t>
  </si>
  <si>
    <t>Jongprakaitong Nichapa</t>
  </si>
  <si>
    <t>953.99</t>
  </si>
  <si>
    <t>1056.00</t>
  </si>
  <si>
    <t>2022-09-23 16:49:21</t>
  </si>
  <si>
    <t>直采</t>
  </si>
  <si>
    <t>2704863</t>
  </si>
  <si>
    <t>德瓦卡迎宾酒店</t>
  </si>
  <si>
    <t>krishna Gopala</t>
  </si>
  <si>
    <t>552.88</t>
  </si>
  <si>
    <t>612.00</t>
  </si>
  <si>
    <t>2022-09-23 13:10:45</t>
  </si>
  <si>
    <t>2704858</t>
  </si>
  <si>
    <t>马尼拉世纪公园酒店</t>
  </si>
  <si>
    <t>YU WANGYIN</t>
  </si>
  <si>
    <t>883.53</t>
  </si>
  <si>
    <t>978.00</t>
  </si>
  <si>
    <t>2022-09-23 12:43:39</t>
  </si>
  <si>
    <t>菲律宾</t>
  </si>
  <si>
    <t>2022-09-22</t>
  </si>
  <si>
    <t>2704154</t>
  </si>
  <si>
    <t>FH55 卡尔扎奥利酒店</t>
  </si>
  <si>
    <t>Dominguez Lisa</t>
  </si>
  <si>
    <t>2871.58</t>
  </si>
  <si>
    <t>3191.00</t>
  </si>
  <si>
    <t>2022-09-22 23:17:10</t>
  </si>
  <si>
    <t>2703147</t>
  </si>
  <si>
    <t>卫城迪瓦尼宫殿酒店</t>
  </si>
  <si>
    <t>Smedley Greg</t>
  </si>
  <si>
    <t>1438.04</t>
  </si>
  <si>
    <t>1598.00</t>
  </si>
  <si>
    <t>2022-09-22 12:53:13</t>
  </si>
  <si>
    <t>希腊</t>
  </si>
  <si>
    <t>2022-09-21</t>
  </si>
  <si>
    <t>2702333</t>
  </si>
  <si>
    <t>81酒店(优质星)(Staycation Approved)</t>
  </si>
  <si>
    <t>WANG BAOCHENG</t>
  </si>
  <si>
    <t>359.30</t>
  </si>
  <si>
    <t>401.00</t>
  </si>
  <si>
    <t>2022-09-22 10:55:02</t>
  </si>
  <si>
    <t>新加坡</t>
  </si>
  <si>
    <t>2022-09-20</t>
  </si>
  <si>
    <t>2700536</t>
  </si>
  <si>
    <t>普勒斯康提酒店</t>
  </si>
  <si>
    <t>Allaun Kevin</t>
  </si>
  <si>
    <t>2913.06</t>
  </si>
  <si>
    <t>3257.00</t>
  </si>
  <si>
    <t>2022-09-20 18:15:45</t>
  </si>
  <si>
    <t>2700148</t>
  </si>
  <si>
    <t>格瑞丝酒店</t>
  </si>
  <si>
    <t>HE GUIYING</t>
  </si>
  <si>
    <t>1475.76</t>
  </si>
  <si>
    <t>1650.00</t>
  </si>
  <si>
    <t>2022-09-20 13:55:16</t>
  </si>
  <si>
    <t>2022-09-18</t>
  </si>
  <si>
    <t>2696962</t>
  </si>
  <si>
    <t>菲尔姆戴尔酒店集团骑士桥酒店</t>
  </si>
  <si>
    <t>ZHANG YAN</t>
  </si>
  <si>
    <t>7131.56</t>
  </si>
  <si>
    <t>8004.00</t>
  </si>
  <si>
    <t>2022-09-18 06:50:20</t>
  </si>
  <si>
    <t>英国</t>
  </si>
  <si>
    <t>2696814</t>
  </si>
  <si>
    <t>达尔哈特智选假日套房酒店</t>
  </si>
  <si>
    <t>Rivera Gilberto</t>
  </si>
  <si>
    <t>1059.16</t>
  </si>
  <si>
    <t>1187.00</t>
  </si>
  <si>
    <t>2022-09-18 00:52:38</t>
  </si>
  <si>
    <t>2022-09-17</t>
  </si>
  <si>
    <t>2696787</t>
  </si>
  <si>
    <t>皇家郁金香古南格丽斯高尔夫酒店</t>
  </si>
  <si>
    <t>Simon Paul</t>
  </si>
  <si>
    <t>904.79</t>
  </si>
  <si>
    <t>1014.00</t>
  </si>
  <si>
    <t>2022-09-17 23:57:14</t>
  </si>
  <si>
    <t>2696555</t>
  </si>
  <si>
    <t>NGUYEN TRAN PHUONG ANH</t>
  </si>
  <si>
    <t>4309.81</t>
  </si>
  <si>
    <t>4830.00</t>
  </si>
  <si>
    <t>2022-09-17 21:06:33</t>
  </si>
  <si>
    <t>2022-09-16</t>
  </si>
  <si>
    <t>2694857</t>
  </si>
  <si>
    <t>曼谷察殿恩博利豪华酒店</t>
  </si>
  <si>
    <t>WALIA ANGAT,WALIA ANGAT</t>
  </si>
  <si>
    <t>2109.69</t>
  </si>
  <si>
    <t>2363.00</t>
  </si>
  <si>
    <t>2022-09-16 20:53:40</t>
  </si>
  <si>
    <t>2693891</t>
  </si>
  <si>
    <t>迪拜码头海星酒店</t>
  </si>
  <si>
    <t>singhal manish,singhal manish</t>
  </si>
  <si>
    <t>1726.68</t>
  </si>
  <si>
    <t>1934.00</t>
  </si>
  <si>
    <t>2022-09-16 09:40:22</t>
  </si>
  <si>
    <t>2022-09-15</t>
  </si>
  <si>
    <t>2693074</t>
  </si>
  <si>
    <t>伦敦希思罗机场宜必思酒店</t>
  </si>
  <si>
    <t>Zhou Lin,Lu hongyan</t>
  </si>
  <si>
    <t>1093.10</t>
  </si>
  <si>
    <t>1230.00</t>
  </si>
  <si>
    <t>2022-09-15 18:29:32</t>
  </si>
  <si>
    <t>2692801</t>
  </si>
  <si>
    <t>浦那维曼纳加尔宜必思酒店</t>
  </si>
  <si>
    <t>yadav vishal</t>
  </si>
  <si>
    <t>712.74</t>
  </si>
  <si>
    <t>802.00</t>
  </si>
  <si>
    <t>2022-09-15 15:32:50</t>
  </si>
  <si>
    <t>2022-09-14</t>
  </si>
  <si>
    <t>2691429</t>
  </si>
  <si>
    <t>希尔顿纽卡尔斯国际机场逸林酒店</t>
  </si>
  <si>
    <t>Tranter Ann</t>
  </si>
  <si>
    <t>556.83</t>
  </si>
  <si>
    <t>626.00</t>
  </si>
  <si>
    <t>2022-09-14 16:35:02</t>
  </si>
  <si>
    <t>2690827</t>
  </si>
  <si>
    <t>埃斯波勒纳温泉度假村</t>
  </si>
  <si>
    <t>bernasol Razel</t>
  </si>
  <si>
    <t>985.57</t>
  </si>
  <si>
    <t>1108.00</t>
  </si>
  <si>
    <t>2022-09-14 04:27:53</t>
  </si>
  <si>
    <t>澳大利亚</t>
  </si>
  <si>
    <t>2022-09-12</t>
  </si>
  <si>
    <t>2688799</t>
  </si>
  <si>
    <t>迪拜温德姆爵怡酒店</t>
  </si>
  <si>
    <t>Naushad Fahad,Naushad Fahad</t>
  </si>
  <si>
    <t>1693.63</t>
  </si>
  <si>
    <t>1915.00</t>
  </si>
  <si>
    <t>2022-09-12 15:37:44</t>
  </si>
  <si>
    <t>2022-09-11</t>
  </si>
  <si>
    <t>2687003</t>
  </si>
  <si>
    <t>OYO拉斯维加斯娱乐场酒店</t>
  </si>
  <si>
    <t>Pully Stacy</t>
  </si>
  <si>
    <t>117.63</t>
  </si>
  <si>
    <t>133.00</t>
  </si>
  <si>
    <t>2022-09-11 04:10:34</t>
  </si>
  <si>
    <t>2686888</t>
  </si>
  <si>
    <t>鲁瓦西维勒班特展览公园塞安酒店</t>
  </si>
  <si>
    <t>LEE PEI CHIEN</t>
  </si>
  <si>
    <t>3309.42</t>
  </si>
  <si>
    <t>3742.00</t>
  </si>
  <si>
    <t>2022-09-11 00:39:55</t>
  </si>
  <si>
    <t>法国</t>
  </si>
  <si>
    <t>2022-09-09</t>
  </si>
  <si>
    <t>2685300</t>
  </si>
  <si>
    <t>多伦多瑞吉酒店</t>
  </si>
  <si>
    <t>arora jaspreet</t>
  </si>
  <si>
    <t>9835.26</t>
  </si>
  <si>
    <t>11072.00</t>
  </si>
  <si>
    <t>2022-09-09 23:08:05</t>
  </si>
  <si>
    <t>加拿大</t>
  </si>
  <si>
    <t>2022-09-06</t>
  </si>
  <si>
    <t>2680664</t>
  </si>
  <si>
    <t>新加坡滨海湾金沙酒店</t>
  </si>
  <si>
    <t>MA ZHENZHEN</t>
  </si>
  <si>
    <t>3953.74</t>
  </si>
  <si>
    <t>4467.00</t>
  </si>
  <si>
    <t>2022-09-06 10:34:58</t>
  </si>
  <si>
    <t>2022-08-25</t>
  </si>
  <si>
    <t>2666553</t>
  </si>
  <si>
    <t>奥拉尼迪斯尼度假酒店</t>
  </si>
  <si>
    <t>KIM Jaemin</t>
  </si>
  <si>
    <t>9825.22</t>
  </si>
  <si>
    <t>11216.00</t>
  </si>
  <si>
    <t>2022-08-25 02:10:33</t>
  </si>
  <si>
    <t>2666525</t>
  </si>
  <si>
    <t>费尔蒙哈密尔顿公主海滩俱乐部酒店</t>
  </si>
  <si>
    <t>Dalessandro Lindsay</t>
  </si>
  <si>
    <t>10046.52</t>
  </si>
  <si>
    <t>11512.00</t>
  </si>
  <si>
    <t>2022-08-25 01:49:13</t>
  </si>
  <si>
    <t>百慕大</t>
  </si>
  <si>
    <t>2022-08-20</t>
  </si>
  <si>
    <t>2660999</t>
  </si>
  <si>
    <t>里约热内卢科帕卡巴纳美爵酒店</t>
  </si>
  <si>
    <t>JAGER MARCUS,SCHLESNER JAGER IVETE LUISA</t>
  </si>
  <si>
    <t>3243.86</t>
  </si>
  <si>
    <t>3726.00</t>
  </si>
  <si>
    <t>2022-08-20 07:54:00</t>
  </si>
  <si>
    <t>巴西</t>
  </si>
  <si>
    <t>2022-08-05</t>
  </si>
  <si>
    <t>2645013</t>
  </si>
  <si>
    <t>旧金山金色大道假日酒店</t>
  </si>
  <si>
    <t>Neo Edwin</t>
  </si>
  <si>
    <t>19394.09</t>
  </si>
  <si>
    <t>22512.00</t>
  </si>
  <si>
    <t>2022-08-05 12:08:07</t>
  </si>
  <si>
    <t>2022-07-14</t>
  </si>
  <si>
    <t>2620756</t>
  </si>
  <si>
    <t>维多利亚&amp;阿尔弗雷德酒店</t>
  </si>
  <si>
    <t>Erbiti Maria,Gasparini Gregorio</t>
  </si>
  <si>
    <t>1521.38</t>
  </si>
  <si>
    <t>1774.00</t>
  </si>
  <si>
    <t>2022-07-14 11:20:16</t>
  </si>
  <si>
    <t>南非</t>
  </si>
  <si>
    <t>2022-06-28</t>
  </si>
  <si>
    <t>2605273</t>
  </si>
  <si>
    <t>茉莉花尊爵 59 号酒店</t>
  </si>
  <si>
    <t>WENG ZHONG</t>
  </si>
  <si>
    <t>1477.09</t>
  </si>
  <si>
    <t>1728.00</t>
  </si>
  <si>
    <t>2022-06-28 14:00:35</t>
  </si>
  <si>
    <t>2022-06-19</t>
  </si>
  <si>
    <t>2596142</t>
  </si>
  <si>
    <t>慕尼黑皇宫酒店</t>
  </si>
  <si>
    <t>Marcinkowski Alexander,Rolllins Julia</t>
  </si>
  <si>
    <t>4085.89</t>
  </si>
  <si>
    <t>4766.00</t>
  </si>
  <si>
    <t>2022-06-19 03:08:55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</si>
</sst>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13</xdr:col>
      <xdr:colOff>295275</xdr:colOff>
      <xdr:row>48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9696450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44829</v>
      </c>
      <c r="G2" s="6">
        <v>44831</v>
      </c>
      <c r="H2" s="4">
        <v>1</v>
      </c>
      <c r="I2" s="4">
        <v>2</v>
      </c>
      <c r="J2" s="4">
        <v>2</v>
      </c>
      <c r="K2" s="4" t="s">
        <v>30</v>
      </c>
      <c r="L2" s="4">
        <v>4766</v>
      </c>
      <c r="M2" s="4">
        <v>4766</v>
      </c>
      <c r="N2" s="4" t="s">
        <v>31</v>
      </c>
      <c r="O2" s="4" t="s">
        <v>32</v>
      </c>
      <c r="P2" s="4" t="s">
        <v>33</v>
      </c>
      <c r="Q2" s="4">
        <v>0</v>
      </c>
      <c r="R2" s="7">
        <v>44731</v>
      </c>
      <c r="S2" s="6">
        <v>44834</v>
      </c>
      <c r="T2" s="4" t="s">
        <v>34</v>
      </c>
      <c r="U2" s="4">
        <v>4766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44827</v>
      </c>
      <c r="G3" s="6">
        <v>44831</v>
      </c>
      <c r="H3" s="4">
        <v>1</v>
      </c>
      <c r="I3" s="4">
        <v>4</v>
      </c>
      <c r="J3" s="4">
        <v>4</v>
      </c>
      <c r="K3" s="4" t="s">
        <v>30</v>
      </c>
      <c r="L3" s="4">
        <v>1728</v>
      </c>
      <c r="M3" s="4">
        <v>1728</v>
      </c>
      <c r="N3" s="4" t="s">
        <v>40</v>
      </c>
      <c r="O3" s="4" t="s">
        <v>32</v>
      </c>
      <c r="P3" s="4" t="s">
        <v>33</v>
      </c>
      <c r="Q3" s="4">
        <v>0</v>
      </c>
      <c r="R3" s="7">
        <v>44740</v>
      </c>
      <c r="S3" s="6">
        <v>44834</v>
      </c>
      <c r="T3" s="4" t="s">
        <v>34</v>
      </c>
      <c r="U3" s="4">
        <v>1728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44830</v>
      </c>
      <c r="G4" s="6">
        <v>44831</v>
      </c>
      <c r="H4" s="4">
        <v>1</v>
      </c>
      <c r="I4" s="4">
        <v>1</v>
      </c>
      <c r="J4" s="4">
        <v>1</v>
      </c>
      <c r="K4" s="4" t="s">
        <v>30</v>
      </c>
      <c r="L4" s="4">
        <v>1774</v>
      </c>
      <c r="M4" s="4">
        <v>1774</v>
      </c>
      <c r="N4" s="4" t="s">
        <v>45</v>
      </c>
      <c r="O4" s="4" t="s">
        <v>32</v>
      </c>
      <c r="P4" s="4" t="s">
        <v>33</v>
      </c>
      <c r="Q4" s="4">
        <v>0</v>
      </c>
      <c r="R4" s="7">
        <v>44756</v>
      </c>
      <c r="S4" s="6">
        <v>44834</v>
      </c>
      <c r="T4" s="4" t="s">
        <v>34</v>
      </c>
      <c r="U4" s="4">
        <v>1774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44827</v>
      </c>
      <c r="G5" s="6">
        <v>44831</v>
      </c>
      <c r="H5" s="4">
        <v>4</v>
      </c>
      <c r="I5" s="4">
        <v>4</v>
      </c>
      <c r="J5" s="4">
        <v>16</v>
      </c>
      <c r="K5" s="4" t="s">
        <v>30</v>
      </c>
      <c r="L5" s="4">
        <v>22512</v>
      </c>
      <c r="M5" s="4">
        <v>22512</v>
      </c>
      <c r="N5" s="4" t="s">
        <v>50</v>
      </c>
      <c r="O5" s="4" t="s">
        <v>32</v>
      </c>
      <c r="P5" s="4" t="s">
        <v>33</v>
      </c>
      <c r="Q5" s="4">
        <v>0</v>
      </c>
      <c r="R5" s="7">
        <v>44778</v>
      </c>
      <c r="S5" s="6">
        <v>44834</v>
      </c>
      <c r="T5" s="4" t="s">
        <v>34</v>
      </c>
      <c r="U5" s="4">
        <v>22512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44825</v>
      </c>
      <c r="G6" s="6">
        <v>44831</v>
      </c>
      <c r="H6" s="4">
        <v>1</v>
      </c>
      <c r="I6" s="4">
        <v>6</v>
      </c>
      <c r="J6" s="4">
        <v>6</v>
      </c>
      <c r="K6" s="4" t="s">
        <v>30</v>
      </c>
      <c r="L6" s="4">
        <v>3726</v>
      </c>
      <c r="M6" s="4">
        <v>3726</v>
      </c>
      <c r="N6" s="4" t="s">
        <v>55</v>
      </c>
      <c r="O6" s="4" t="s">
        <v>32</v>
      </c>
      <c r="P6" s="4" t="s">
        <v>33</v>
      </c>
      <c r="Q6" s="4">
        <v>0</v>
      </c>
      <c r="R6" s="7">
        <v>44793</v>
      </c>
      <c r="S6" s="6">
        <v>44834</v>
      </c>
      <c r="T6" s="4" t="s">
        <v>34</v>
      </c>
      <c r="U6" s="4">
        <v>3726</v>
      </c>
      <c r="V6" s="4">
        <v>0</v>
      </c>
      <c r="W6" s="4">
        <v>0</v>
      </c>
      <c r="X6" s="4" t="s">
        <v>35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44827</v>
      </c>
      <c r="G7" s="6">
        <v>44831</v>
      </c>
      <c r="H7" s="4">
        <v>1</v>
      </c>
      <c r="I7" s="4">
        <v>4</v>
      </c>
      <c r="J7" s="4">
        <v>4</v>
      </c>
      <c r="K7" s="4" t="s">
        <v>30</v>
      </c>
      <c r="L7" s="4">
        <v>11512</v>
      </c>
      <c r="M7" s="4">
        <v>11512</v>
      </c>
      <c r="N7" s="4" t="s">
        <v>60</v>
      </c>
      <c r="O7" s="4" t="s">
        <v>32</v>
      </c>
      <c r="P7" s="4" t="s">
        <v>33</v>
      </c>
      <c r="Q7" s="4">
        <v>0</v>
      </c>
      <c r="R7" s="7">
        <v>44798</v>
      </c>
      <c r="S7" s="6">
        <v>44834</v>
      </c>
      <c r="T7" s="4" t="s">
        <v>34</v>
      </c>
      <c r="U7" s="4">
        <v>11512</v>
      </c>
      <c r="V7" s="4">
        <v>0</v>
      </c>
      <c r="W7" s="4">
        <v>0</v>
      </c>
      <c r="X7" s="4" t="s">
        <v>35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58</v>
      </c>
      <c r="E8" s="4" t="s">
        <v>63</v>
      </c>
      <c r="F8" s="6">
        <v>44827</v>
      </c>
      <c r="G8" s="6">
        <v>44831</v>
      </c>
      <c r="H8" s="4">
        <v>1</v>
      </c>
      <c r="I8" s="4">
        <v>4</v>
      </c>
      <c r="J8" s="4">
        <v>4</v>
      </c>
      <c r="K8" s="4" t="s">
        <v>30</v>
      </c>
      <c r="L8" s="4">
        <v>11444</v>
      </c>
      <c r="M8" s="4">
        <v>11444</v>
      </c>
      <c r="N8" s="4" t="s">
        <v>60</v>
      </c>
      <c r="O8" s="4" t="s">
        <v>32</v>
      </c>
      <c r="P8" s="4" t="s">
        <v>33</v>
      </c>
      <c r="Q8" s="4">
        <v>0</v>
      </c>
      <c r="R8" s="7">
        <v>44798</v>
      </c>
      <c r="S8" s="6">
        <v>44834</v>
      </c>
      <c r="T8" s="4" t="s">
        <v>34</v>
      </c>
      <c r="U8" s="4">
        <v>11444</v>
      </c>
      <c r="V8" s="4">
        <v>0</v>
      </c>
      <c r="W8" s="4">
        <v>0</v>
      </c>
      <c r="X8" s="4" t="s">
        <v>35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44829</v>
      </c>
      <c r="G9" s="6">
        <v>44831</v>
      </c>
      <c r="H9" s="4">
        <v>1</v>
      </c>
      <c r="I9" s="4">
        <v>2</v>
      </c>
      <c r="J9" s="4">
        <v>2</v>
      </c>
      <c r="K9" s="4" t="s">
        <v>30</v>
      </c>
      <c r="L9" s="4">
        <v>11216</v>
      </c>
      <c r="M9" s="4">
        <v>11216</v>
      </c>
      <c r="N9" s="4" t="s">
        <v>68</v>
      </c>
      <c r="O9" s="4" t="s">
        <v>32</v>
      </c>
      <c r="P9" s="4" t="s">
        <v>33</v>
      </c>
      <c r="Q9" s="4">
        <v>0</v>
      </c>
      <c r="R9" s="7">
        <v>44798</v>
      </c>
      <c r="S9" s="6">
        <v>44834</v>
      </c>
      <c r="T9" s="4" t="s">
        <v>34</v>
      </c>
      <c r="U9" s="4">
        <v>11216</v>
      </c>
      <c r="V9" s="4">
        <v>0</v>
      </c>
      <c r="W9" s="4">
        <v>0</v>
      </c>
      <c r="X9" s="4" t="s">
        <v>35</v>
      </c>
      <c r="Y9" s="4" t="s">
        <v>69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44830</v>
      </c>
      <c r="G10" s="6">
        <v>44831</v>
      </c>
      <c r="H10" s="4">
        <v>1</v>
      </c>
      <c r="I10" s="4">
        <v>1</v>
      </c>
      <c r="J10" s="4">
        <v>1</v>
      </c>
      <c r="K10" s="4" t="s">
        <v>30</v>
      </c>
      <c r="L10" s="4">
        <v>4467</v>
      </c>
      <c r="M10" s="4">
        <v>4467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44810</v>
      </c>
      <c r="S10" s="6">
        <v>44834</v>
      </c>
      <c r="T10" s="4" t="s">
        <v>34</v>
      </c>
      <c r="U10" s="4">
        <v>4467</v>
      </c>
      <c r="V10" s="4">
        <v>0</v>
      </c>
      <c r="W10" s="4">
        <v>0</v>
      </c>
      <c r="X10" s="4" t="s">
        <v>74</v>
      </c>
      <c r="Y10" s="4" t="s">
        <v>75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44828</v>
      </c>
      <c r="G11" s="6">
        <v>44831</v>
      </c>
      <c r="H11" s="4">
        <v>1</v>
      </c>
      <c r="I11" s="4">
        <v>3</v>
      </c>
      <c r="J11" s="4">
        <v>3</v>
      </c>
      <c r="K11" s="4" t="s">
        <v>30</v>
      </c>
      <c r="L11" s="4">
        <v>11072</v>
      </c>
      <c r="M11" s="4">
        <v>11072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44813</v>
      </c>
      <c r="S11" s="6">
        <v>44834</v>
      </c>
      <c r="T11" s="4" t="s">
        <v>34</v>
      </c>
      <c r="U11" s="4">
        <v>11072</v>
      </c>
      <c r="V11" s="4">
        <v>0</v>
      </c>
      <c r="W11" s="4">
        <v>0</v>
      </c>
      <c r="X11" s="4" t="s">
        <v>35</v>
      </c>
      <c r="Y11" s="4" t="s">
        <v>80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44826</v>
      </c>
      <c r="G12" s="6">
        <v>44831</v>
      </c>
      <c r="H12" s="4">
        <v>1</v>
      </c>
      <c r="I12" s="4">
        <v>5</v>
      </c>
      <c r="J12" s="4">
        <v>5</v>
      </c>
      <c r="K12" s="4" t="s">
        <v>30</v>
      </c>
      <c r="L12" s="4">
        <v>3742</v>
      </c>
      <c r="M12" s="4">
        <v>3742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44815</v>
      </c>
      <c r="S12" s="6">
        <v>44834</v>
      </c>
      <c r="T12" s="4" t="s">
        <v>34</v>
      </c>
      <c r="U12" s="4">
        <v>3742</v>
      </c>
      <c r="V12" s="4">
        <v>0</v>
      </c>
      <c r="W12" s="4">
        <v>0</v>
      </c>
      <c r="X12" s="4" t="s">
        <v>35</v>
      </c>
      <c r="Y12" s="4" t="s">
        <v>85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49</v>
      </c>
      <c r="F13" s="6">
        <v>44830</v>
      </c>
      <c r="G13" s="6">
        <v>44831</v>
      </c>
      <c r="H13" s="4">
        <v>1</v>
      </c>
      <c r="I13" s="4">
        <v>1</v>
      </c>
      <c r="J13" s="4">
        <v>1</v>
      </c>
      <c r="K13" s="4" t="s">
        <v>30</v>
      </c>
      <c r="L13" s="4">
        <v>133</v>
      </c>
      <c r="M13" s="4">
        <v>133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44815</v>
      </c>
      <c r="S13" s="6">
        <v>44834</v>
      </c>
      <c r="T13" s="4" t="s">
        <v>34</v>
      </c>
      <c r="U13" s="4">
        <v>133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44826</v>
      </c>
      <c r="G14" s="6">
        <v>44831</v>
      </c>
      <c r="H14" s="4">
        <v>1</v>
      </c>
      <c r="I14" s="4">
        <v>5</v>
      </c>
      <c r="J14" s="4">
        <v>5</v>
      </c>
      <c r="K14" s="4" t="s">
        <v>30</v>
      </c>
      <c r="L14" s="4">
        <v>1915</v>
      </c>
      <c r="M14" s="4">
        <v>1915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44816</v>
      </c>
      <c r="S14" s="6">
        <v>44834</v>
      </c>
      <c r="T14" s="4" t="s">
        <v>34</v>
      </c>
      <c r="U14" s="4">
        <v>1915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44830</v>
      </c>
      <c r="G15" s="6">
        <v>44831</v>
      </c>
      <c r="H15" s="4">
        <v>1</v>
      </c>
      <c r="I15" s="4">
        <v>1</v>
      </c>
      <c r="J15" s="4">
        <v>1</v>
      </c>
      <c r="K15" s="4" t="s">
        <v>30</v>
      </c>
      <c r="L15" s="4">
        <v>1108</v>
      </c>
      <c r="M15" s="4">
        <v>1108</v>
      </c>
      <c r="N15" s="4" t="s">
        <v>96</v>
      </c>
      <c r="O15" s="4" t="s">
        <v>32</v>
      </c>
      <c r="P15" s="4" t="s">
        <v>33</v>
      </c>
      <c r="Q15" s="4">
        <v>0</v>
      </c>
      <c r="R15" s="7">
        <v>44818</v>
      </c>
      <c r="S15" s="6">
        <v>44834</v>
      </c>
      <c r="T15" s="4" t="s">
        <v>34</v>
      </c>
      <c r="U15" s="4">
        <v>1108</v>
      </c>
      <c r="V15" s="4">
        <v>0</v>
      </c>
      <c r="W15" s="4">
        <v>0</v>
      </c>
      <c r="X15" s="4" t="s">
        <v>35</v>
      </c>
      <c r="Y15" s="4" t="s">
        <v>97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99</v>
      </c>
      <c r="E16" s="4" t="s">
        <v>100</v>
      </c>
      <c r="F16" s="6">
        <v>44830</v>
      </c>
      <c r="G16" s="6">
        <v>44831</v>
      </c>
      <c r="H16" s="4">
        <v>1</v>
      </c>
      <c r="I16" s="4">
        <v>1</v>
      </c>
      <c r="J16" s="4">
        <v>1</v>
      </c>
      <c r="K16" s="4" t="s">
        <v>30</v>
      </c>
      <c r="L16" s="4">
        <v>626</v>
      </c>
      <c r="M16" s="4">
        <v>626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44818</v>
      </c>
      <c r="S16" s="6">
        <v>44834</v>
      </c>
      <c r="T16" s="4" t="s">
        <v>34</v>
      </c>
      <c r="U16" s="4">
        <v>626</v>
      </c>
      <c r="V16" s="4">
        <v>0</v>
      </c>
      <c r="W16" s="4">
        <v>0</v>
      </c>
      <c r="X16" s="4" t="s">
        <v>35</v>
      </c>
      <c r="Y16" s="4" t="s">
        <v>102</v>
      </c>
    </row>
    <row r="17" s="4" customFormat="1" spans="1:25">
      <c r="A17" s="4" t="s">
        <v>103</v>
      </c>
      <c r="B17" s="4" t="s">
        <v>26</v>
      </c>
      <c r="C17" s="4" t="s">
        <v>27</v>
      </c>
      <c r="D17" s="4" t="s">
        <v>104</v>
      </c>
      <c r="E17" s="4" t="s">
        <v>105</v>
      </c>
      <c r="F17" s="6">
        <v>44829</v>
      </c>
      <c r="G17" s="6">
        <v>44831</v>
      </c>
      <c r="H17" s="4">
        <v>1</v>
      </c>
      <c r="I17" s="4">
        <v>2</v>
      </c>
      <c r="J17" s="4">
        <v>2</v>
      </c>
      <c r="K17" s="4" t="s">
        <v>30</v>
      </c>
      <c r="L17" s="4">
        <v>802</v>
      </c>
      <c r="M17" s="4">
        <v>802</v>
      </c>
      <c r="N17" s="4" t="s">
        <v>106</v>
      </c>
      <c r="O17" s="4" t="s">
        <v>32</v>
      </c>
      <c r="P17" s="4" t="s">
        <v>33</v>
      </c>
      <c r="Q17" s="4">
        <v>0</v>
      </c>
      <c r="R17" s="7">
        <v>44819</v>
      </c>
      <c r="S17" s="6">
        <v>44834</v>
      </c>
      <c r="T17" s="4" t="s">
        <v>34</v>
      </c>
      <c r="U17" s="4">
        <v>802</v>
      </c>
      <c r="V17" s="4">
        <v>0</v>
      </c>
      <c r="W17" s="4">
        <v>0</v>
      </c>
      <c r="X17" s="4" t="s">
        <v>107</v>
      </c>
      <c r="Y17" s="4" t="s">
        <v>108</v>
      </c>
    </row>
    <row r="18" s="4" customFormat="1" spans="1:25">
      <c r="A18" s="4" t="s">
        <v>109</v>
      </c>
      <c r="B18" s="4" t="s">
        <v>26</v>
      </c>
      <c r="C18" s="4" t="s">
        <v>27</v>
      </c>
      <c r="D18" s="4" t="s">
        <v>110</v>
      </c>
      <c r="E18" s="4" t="s">
        <v>111</v>
      </c>
      <c r="F18" s="6">
        <v>44829</v>
      </c>
      <c r="G18" s="6">
        <v>44831</v>
      </c>
      <c r="H18" s="4">
        <v>1</v>
      </c>
      <c r="I18" s="4">
        <v>2</v>
      </c>
      <c r="J18" s="4">
        <v>2</v>
      </c>
      <c r="K18" s="4" t="s">
        <v>30</v>
      </c>
      <c r="L18" s="4">
        <v>1230</v>
      </c>
      <c r="M18" s="4">
        <v>1230</v>
      </c>
      <c r="N18" s="4" t="s">
        <v>112</v>
      </c>
      <c r="O18" s="4" t="s">
        <v>32</v>
      </c>
      <c r="P18" s="4" t="s">
        <v>33</v>
      </c>
      <c r="Q18" s="4">
        <v>0</v>
      </c>
      <c r="R18" s="7">
        <v>44819</v>
      </c>
      <c r="S18" s="6">
        <v>44834</v>
      </c>
      <c r="T18" s="4" t="s">
        <v>34</v>
      </c>
      <c r="U18" s="4">
        <v>1230</v>
      </c>
      <c r="V18" s="4">
        <v>0</v>
      </c>
      <c r="W18" s="4">
        <v>0</v>
      </c>
      <c r="X18" s="4" t="s">
        <v>35</v>
      </c>
      <c r="Y18" s="4" t="s">
        <v>113</v>
      </c>
    </row>
    <row r="19" s="4" customFormat="1" spans="1:25">
      <c r="A19" s="4" t="s">
        <v>114</v>
      </c>
      <c r="B19" s="4" t="s">
        <v>26</v>
      </c>
      <c r="C19" s="4" t="s">
        <v>27</v>
      </c>
      <c r="D19" s="4" t="s">
        <v>115</v>
      </c>
      <c r="E19" s="4" t="s">
        <v>116</v>
      </c>
      <c r="F19" s="6">
        <v>44829</v>
      </c>
      <c r="G19" s="6">
        <v>44831</v>
      </c>
      <c r="H19" s="4">
        <v>1</v>
      </c>
      <c r="I19" s="4">
        <v>2</v>
      </c>
      <c r="J19" s="4">
        <v>2</v>
      </c>
      <c r="K19" s="4" t="s">
        <v>30</v>
      </c>
      <c r="L19" s="4">
        <v>1934</v>
      </c>
      <c r="M19" s="4">
        <v>1934</v>
      </c>
      <c r="N19" s="4" t="s">
        <v>117</v>
      </c>
      <c r="O19" s="4" t="s">
        <v>32</v>
      </c>
      <c r="P19" s="4" t="s">
        <v>33</v>
      </c>
      <c r="Q19" s="4">
        <v>0</v>
      </c>
      <c r="R19" s="7">
        <v>44820</v>
      </c>
      <c r="S19" s="6">
        <v>44834</v>
      </c>
      <c r="T19" s="4" t="s">
        <v>34</v>
      </c>
      <c r="U19" s="4">
        <v>1934</v>
      </c>
      <c r="V19" s="4">
        <v>0</v>
      </c>
      <c r="W19" s="4">
        <v>0</v>
      </c>
      <c r="X19" s="4" t="s">
        <v>35</v>
      </c>
      <c r="Y19" s="4" t="s">
        <v>118</v>
      </c>
    </row>
    <row r="20" s="4" customFormat="1" spans="1:25">
      <c r="A20" s="4" t="s">
        <v>119</v>
      </c>
      <c r="B20" s="4" t="s">
        <v>26</v>
      </c>
      <c r="C20" s="4" t="s">
        <v>27</v>
      </c>
      <c r="D20" s="4" t="s">
        <v>120</v>
      </c>
      <c r="E20" s="4" t="s">
        <v>121</v>
      </c>
      <c r="F20" s="6">
        <v>44828</v>
      </c>
      <c r="G20" s="6">
        <v>44831</v>
      </c>
      <c r="H20" s="4">
        <v>1</v>
      </c>
      <c r="I20" s="4">
        <v>3</v>
      </c>
      <c r="J20" s="4">
        <v>3</v>
      </c>
      <c r="K20" s="4" t="s">
        <v>30</v>
      </c>
      <c r="L20" s="4">
        <v>2363</v>
      </c>
      <c r="M20" s="4">
        <v>2363</v>
      </c>
      <c r="N20" s="4" t="s">
        <v>122</v>
      </c>
      <c r="O20" s="4" t="s">
        <v>32</v>
      </c>
      <c r="P20" s="4" t="s">
        <v>33</v>
      </c>
      <c r="Q20" s="4">
        <v>0</v>
      </c>
      <c r="R20" s="7">
        <v>44820</v>
      </c>
      <c r="S20" s="6">
        <v>44834</v>
      </c>
      <c r="T20" s="4" t="s">
        <v>34</v>
      </c>
      <c r="U20" s="4">
        <v>2363</v>
      </c>
      <c r="V20" s="4">
        <v>0</v>
      </c>
      <c r="W20" s="4">
        <v>0</v>
      </c>
      <c r="X20" s="4" t="s">
        <v>35</v>
      </c>
      <c r="Y20" s="4" t="s">
        <v>123</v>
      </c>
    </row>
    <row r="21" s="4" customFormat="1" spans="1:26">
      <c r="A21" s="4" t="s">
        <v>124</v>
      </c>
      <c r="B21" s="4" t="s">
        <v>26</v>
      </c>
      <c r="C21" s="4" t="s">
        <v>27</v>
      </c>
      <c r="D21" s="4" t="s">
        <v>125</v>
      </c>
      <c r="E21" s="4" t="s">
        <v>126</v>
      </c>
      <c r="F21" s="6">
        <v>44826</v>
      </c>
      <c r="G21" s="6">
        <v>44831</v>
      </c>
      <c r="H21" s="4">
        <v>2</v>
      </c>
      <c r="I21" s="4">
        <v>5</v>
      </c>
      <c r="J21" s="4">
        <v>10</v>
      </c>
      <c r="K21" s="4" t="s">
        <v>30</v>
      </c>
      <c r="L21" s="4">
        <v>4830</v>
      </c>
      <c r="M21" s="4">
        <v>4830</v>
      </c>
      <c r="N21" s="4" t="s">
        <v>127</v>
      </c>
      <c r="O21" s="4" t="s">
        <v>32</v>
      </c>
      <c r="P21" s="4" t="s">
        <v>33</v>
      </c>
      <c r="Q21" s="4">
        <v>0</v>
      </c>
      <c r="R21" s="7">
        <v>44821</v>
      </c>
      <c r="S21" s="6">
        <v>44834</v>
      </c>
      <c r="T21" s="4" t="s">
        <v>34</v>
      </c>
      <c r="U21" s="4">
        <v>4830</v>
      </c>
      <c r="V21" s="4">
        <v>0</v>
      </c>
      <c r="W21" s="4">
        <v>0</v>
      </c>
      <c r="X21" s="4" t="s">
        <v>35</v>
      </c>
      <c r="Y21" s="4">
        <v>856506</v>
      </c>
      <c r="Z21" s="4" t="s">
        <v>128</v>
      </c>
    </row>
    <row r="22" s="4" customFormat="1" spans="1:25">
      <c r="A22" s="4" t="s">
        <v>129</v>
      </c>
      <c r="B22" s="4" t="s">
        <v>26</v>
      </c>
      <c r="C22" s="4" t="s">
        <v>27</v>
      </c>
      <c r="D22" s="4" t="s">
        <v>130</v>
      </c>
      <c r="E22" s="4" t="s">
        <v>131</v>
      </c>
      <c r="F22" s="6">
        <v>44830</v>
      </c>
      <c r="G22" s="6">
        <v>44831</v>
      </c>
      <c r="H22" s="4">
        <v>1</v>
      </c>
      <c r="I22" s="4">
        <v>1</v>
      </c>
      <c r="J22" s="4">
        <v>1</v>
      </c>
      <c r="K22" s="4" t="s">
        <v>30</v>
      </c>
      <c r="L22" s="4">
        <v>1014</v>
      </c>
      <c r="M22" s="4">
        <v>1014</v>
      </c>
      <c r="N22" s="4" t="s">
        <v>132</v>
      </c>
      <c r="O22" s="4" t="s">
        <v>32</v>
      </c>
      <c r="P22" s="4" t="s">
        <v>33</v>
      </c>
      <c r="Q22" s="4">
        <v>0</v>
      </c>
      <c r="R22" s="7">
        <v>44821</v>
      </c>
      <c r="S22" s="6">
        <v>44834</v>
      </c>
      <c r="T22" s="4" t="s">
        <v>34</v>
      </c>
      <c r="U22" s="4">
        <v>1014</v>
      </c>
      <c r="V22" s="4">
        <v>0</v>
      </c>
      <c r="W22" s="4">
        <v>0</v>
      </c>
      <c r="X22" s="4" t="s">
        <v>35</v>
      </c>
      <c r="Y22" s="4" t="s">
        <v>133</v>
      </c>
    </row>
    <row r="23" s="4" customFormat="1" spans="1:25">
      <c r="A23" s="4" t="s">
        <v>134</v>
      </c>
      <c r="B23" s="4" t="s">
        <v>26</v>
      </c>
      <c r="C23" s="4" t="s">
        <v>27</v>
      </c>
      <c r="D23" s="4" t="s">
        <v>135</v>
      </c>
      <c r="E23" s="4" t="s">
        <v>136</v>
      </c>
      <c r="F23" s="6">
        <v>44830</v>
      </c>
      <c r="G23" s="6">
        <v>44831</v>
      </c>
      <c r="H23" s="4">
        <v>1</v>
      </c>
      <c r="I23" s="4">
        <v>1</v>
      </c>
      <c r="J23" s="4">
        <v>1</v>
      </c>
      <c r="K23" s="4" t="s">
        <v>30</v>
      </c>
      <c r="L23" s="4">
        <v>1187</v>
      </c>
      <c r="M23" s="4">
        <v>1187</v>
      </c>
      <c r="N23" s="4" t="s">
        <v>137</v>
      </c>
      <c r="O23" s="4" t="s">
        <v>32</v>
      </c>
      <c r="P23" s="4" t="s">
        <v>33</v>
      </c>
      <c r="Q23" s="4">
        <v>0</v>
      </c>
      <c r="R23" s="7">
        <v>44822</v>
      </c>
      <c r="S23" s="6">
        <v>44834</v>
      </c>
      <c r="T23" s="4" t="s">
        <v>34</v>
      </c>
      <c r="U23" s="4">
        <v>1187</v>
      </c>
      <c r="V23" s="4">
        <v>0</v>
      </c>
      <c r="W23" s="4">
        <v>0</v>
      </c>
      <c r="X23" s="4" t="s">
        <v>35</v>
      </c>
      <c r="Y23" s="4" t="s">
        <v>138</v>
      </c>
    </row>
    <row r="24" s="4" customFormat="1" spans="1:25">
      <c r="A24" s="4" t="s">
        <v>139</v>
      </c>
      <c r="B24" s="4" t="s">
        <v>26</v>
      </c>
      <c r="C24" s="4" t="s">
        <v>27</v>
      </c>
      <c r="D24" s="4" t="s">
        <v>140</v>
      </c>
      <c r="E24" s="4" t="s">
        <v>141</v>
      </c>
      <c r="F24" s="6">
        <v>44829</v>
      </c>
      <c r="G24" s="6">
        <v>44831</v>
      </c>
      <c r="H24" s="4">
        <v>1</v>
      </c>
      <c r="I24" s="4">
        <v>2</v>
      </c>
      <c r="J24" s="4">
        <v>2</v>
      </c>
      <c r="K24" s="4" t="s">
        <v>30</v>
      </c>
      <c r="L24" s="4">
        <v>8004</v>
      </c>
      <c r="M24" s="4">
        <v>8004</v>
      </c>
      <c r="N24" s="4" t="s">
        <v>142</v>
      </c>
      <c r="O24" s="4" t="s">
        <v>32</v>
      </c>
      <c r="P24" s="4" t="s">
        <v>33</v>
      </c>
      <c r="Q24" s="4">
        <v>0</v>
      </c>
      <c r="R24" s="7">
        <v>44822</v>
      </c>
      <c r="S24" s="6">
        <v>44834</v>
      </c>
      <c r="T24" s="4" t="s">
        <v>34</v>
      </c>
      <c r="U24" s="4">
        <v>8004</v>
      </c>
      <c r="V24" s="4">
        <v>0</v>
      </c>
      <c r="W24" s="4">
        <v>0</v>
      </c>
      <c r="X24" s="4" t="s">
        <v>35</v>
      </c>
      <c r="Y24" s="4" t="s">
        <v>143</v>
      </c>
    </row>
    <row r="25" s="4" customFormat="1" spans="1:25">
      <c r="A25" s="4" t="s">
        <v>144</v>
      </c>
      <c r="B25" s="4" t="s">
        <v>26</v>
      </c>
      <c r="C25" s="4" t="s">
        <v>27</v>
      </c>
      <c r="D25" s="4" t="s">
        <v>145</v>
      </c>
      <c r="E25" s="4" t="s">
        <v>146</v>
      </c>
      <c r="F25" s="6">
        <v>44825</v>
      </c>
      <c r="G25" s="6">
        <v>44831</v>
      </c>
      <c r="H25" s="4">
        <v>1</v>
      </c>
      <c r="I25" s="4">
        <v>6</v>
      </c>
      <c r="J25" s="4">
        <v>6</v>
      </c>
      <c r="K25" s="4" t="s">
        <v>30</v>
      </c>
      <c r="L25" s="4">
        <v>1650</v>
      </c>
      <c r="M25" s="4">
        <v>1650</v>
      </c>
      <c r="N25" s="4" t="s">
        <v>147</v>
      </c>
      <c r="O25" s="4" t="s">
        <v>32</v>
      </c>
      <c r="P25" s="4" t="s">
        <v>33</v>
      </c>
      <c r="Q25" s="4">
        <v>0</v>
      </c>
      <c r="R25" s="7">
        <v>44824</v>
      </c>
      <c r="S25" s="6">
        <v>44834</v>
      </c>
      <c r="T25" s="4" t="s">
        <v>34</v>
      </c>
      <c r="U25" s="4">
        <v>1650</v>
      </c>
      <c r="V25" s="4">
        <v>0</v>
      </c>
      <c r="W25" s="4">
        <v>0</v>
      </c>
      <c r="X25" s="4" t="s">
        <v>35</v>
      </c>
      <c r="Y25" s="4" t="s">
        <v>148</v>
      </c>
    </row>
    <row r="26" s="4" customFormat="1" spans="1:25">
      <c r="A26" s="4" t="s">
        <v>149</v>
      </c>
      <c r="B26" s="4" t="s">
        <v>26</v>
      </c>
      <c r="C26" s="4" t="s">
        <v>27</v>
      </c>
      <c r="D26" s="4" t="s">
        <v>150</v>
      </c>
      <c r="E26" s="4" t="s">
        <v>151</v>
      </c>
      <c r="F26" s="6">
        <v>44828</v>
      </c>
      <c r="G26" s="6">
        <v>44831</v>
      </c>
      <c r="H26" s="4">
        <v>1</v>
      </c>
      <c r="I26" s="4">
        <v>3</v>
      </c>
      <c r="J26" s="4">
        <v>3</v>
      </c>
      <c r="K26" s="4" t="s">
        <v>30</v>
      </c>
      <c r="L26" s="4">
        <v>3257</v>
      </c>
      <c r="M26" s="4">
        <v>3257</v>
      </c>
      <c r="N26" s="4" t="s">
        <v>152</v>
      </c>
      <c r="O26" s="4" t="s">
        <v>32</v>
      </c>
      <c r="P26" s="4" t="s">
        <v>33</v>
      </c>
      <c r="Q26" s="4">
        <v>0</v>
      </c>
      <c r="R26" s="7">
        <v>44824</v>
      </c>
      <c r="S26" s="6">
        <v>44834</v>
      </c>
      <c r="T26" s="4" t="s">
        <v>34</v>
      </c>
      <c r="U26" s="4">
        <v>3257</v>
      </c>
      <c r="V26" s="4">
        <v>0</v>
      </c>
      <c r="W26" s="4">
        <v>0</v>
      </c>
      <c r="X26" s="4" t="s">
        <v>35</v>
      </c>
      <c r="Y26" s="4" t="s">
        <v>153</v>
      </c>
    </row>
    <row r="27" s="4" customFormat="1" spans="1:25">
      <c r="A27" s="4" t="s">
        <v>154</v>
      </c>
      <c r="B27" s="4" t="s">
        <v>26</v>
      </c>
      <c r="C27" s="4" t="s">
        <v>27</v>
      </c>
      <c r="D27" s="4" t="s">
        <v>155</v>
      </c>
      <c r="E27" s="4" t="s">
        <v>156</v>
      </c>
      <c r="F27" s="6">
        <v>44830</v>
      </c>
      <c r="G27" s="6">
        <v>44831</v>
      </c>
      <c r="H27" s="4">
        <v>1</v>
      </c>
      <c r="I27" s="4">
        <v>1</v>
      </c>
      <c r="J27" s="4">
        <v>1</v>
      </c>
      <c r="K27" s="4" t="s">
        <v>30</v>
      </c>
      <c r="L27" s="4">
        <v>401</v>
      </c>
      <c r="M27" s="4">
        <v>401</v>
      </c>
      <c r="N27" s="4" t="s">
        <v>157</v>
      </c>
      <c r="O27" s="4" t="s">
        <v>32</v>
      </c>
      <c r="P27" s="4" t="s">
        <v>33</v>
      </c>
      <c r="Q27" s="4">
        <v>0</v>
      </c>
      <c r="R27" s="7">
        <v>44825</v>
      </c>
      <c r="S27" s="6">
        <v>44834</v>
      </c>
      <c r="T27" s="4" t="s">
        <v>34</v>
      </c>
      <c r="U27" s="4">
        <v>401</v>
      </c>
      <c r="V27" s="4">
        <v>0</v>
      </c>
      <c r="W27" s="4">
        <v>0</v>
      </c>
      <c r="X27" s="4" t="s">
        <v>35</v>
      </c>
      <c r="Y27" s="4" t="s">
        <v>158</v>
      </c>
    </row>
    <row r="28" s="4" customFormat="1" spans="1:25">
      <c r="A28" s="4" t="s">
        <v>159</v>
      </c>
      <c r="B28" s="4" t="s">
        <v>26</v>
      </c>
      <c r="C28" s="4" t="s">
        <v>27</v>
      </c>
      <c r="D28" s="4" t="s">
        <v>160</v>
      </c>
      <c r="E28" s="4" t="s">
        <v>161</v>
      </c>
      <c r="F28" s="6">
        <v>44830</v>
      </c>
      <c r="G28" s="6">
        <v>44831</v>
      </c>
      <c r="H28" s="4">
        <v>1</v>
      </c>
      <c r="I28" s="4">
        <v>1</v>
      </c>
      <c r="J28" s="4">
        <v>1</v>
      </c>
      <c r="K28" s="4" t="s">
        <v>30</v>
      </c>
      <c r="L28" s="4">
        <v>1598</v>
      </c>
      <c r="M28" s="4">
        <v>1598</v>
      </c>
      <c r="N28" s="4" t="s">
        <v>162</v>
      </c>
      <c r="O28" s="4" t="s">
        <v>32</v>
      </c>
      <c r="P28" s="4" t="s">
        <v>33</v>
      </c>
      <c r="Q28" s="4">
        <v>0</v>
      </c>
      <c r="R28" s="7">
        <v>44826</v>
      </c>
      <c r="S28" s="6">
        <v>44834</v>
      </c>
      <c r="T28" s="4" t="s">
        <v>34</v>
      </c>
      <c r="U28" s="4">
        <v>1598</v>
      </c>
      <c r="V28" s="4">
        <v>0</v>
      </c>
      <c r="W28" s="4">
        <v>0</v>
      </c>
      <c r="X28" s="4" t="s">
        <v>163</v>
      </c>
      <c r="Y28" s="4" t="s">
        <v>35</v>
      </c>
    </row>
    <row r="29" s="4" customFormat="1" spans="1:25">
      <c r="A29" s="4" t="s">
        <v>164</v>
      </c>
      <c r="B29" s="4" t="s">
        <v>26</v>
      </c>
      <c r="C29" s="4" t="s">
        <v>27</v>
      </c>
      <c r="D29" s="4" t="s">
        <v>165</v>
      </c>
      <c r="E29" s="4" t="s">
        <v>166</v>
      </c>
      <c r="F29" s="6">
        <v>44830</v>
      </c>
      <c r="G29" s="6">
        <v>44831</v>
      </c>
      <c r="H29" s="4">
        <v>1</v>
      </c>
      <c r="I29" s="4">
        <v>1</v>
      </c>
      <c r="J29" s="4">
        <v>1</v>
      </c>
      <c r="K29" s="4" t="s">
        <v>30</v>
      </c>
      <c r="L29" s="4">
        <v>3191</v>
      </c>
      <c r="M29" s="4">
        <v>3191</v>
      </c>
      <c r="N29" s="4" t="s">
        <v>167</v>
      </c>
      <c r="O29" s="4" t="s">
        <v>32</v>
      </c>
      <c r="P29" s="4" t="s">
        <v>33</v>
      </c>
      <c r="Q29" s="4">
        <v>0</v>
      </c>
      <c r="R29" s="7">
        <v>44826</v>
      </c>
      <c r="S29" s="6">
        <v>44834</v>
      </c>
      <c r="T29" s="4" t="s">
        <v>34</v>
      </c>
      <c r="U29" s="4">
        <v>3191</v>
      </c>
      <c r="V29" s="4">
        <v>0</v>
      </c>
      <c r="W29" s="4">
        <v>0</v>
      </c>
      <c r="X29" s="4" t="s">
        <v>35</v>
      </c>
      <c r="Y29" s="4" t="s">
        <v>168</v>
      </c>
    </row>
    <row r="30" s="4" customFormat="1" spans="1:25">
      <c r="A30" s="4" t="s">
        <v>169</v>
      </c>
      <c r="B30" s="4" t="s">
        <v>26</v>
      </c>
      <c r="C30" s="4" t="s">
        <v>27</v>
      </c>
      <c r="D30" s="4" t="s">
        <v>170</v>
      </c>
      <c r="E30" s="4" t="s">
        <v>126</v>
      </c>
      <c r="F30" s="6">
        <v>44829</v>
      </c>
      <c r="G30" s="6">
        <v>44831</v>
      </c>
      <c r="H30" s="4">
        <v>1</v>
      </c>
      <c r="I30" s="4">
        <v>2</v>
      </c>
      <c r="J30" s="4">
        <v>2</v>
      </c>
      <c r="K30" s="4" t="s">
        <v>30</v>
      </c>
      <c r="L30" s="4">
        <v>978</v>
      </c>
      <c r="M30" s="4">
        <v>978</v>
      </c>
      <c r="N30" s="4" t="s">
        <v>171</v>
      </c>
      <c r="O30" s="4" t="s">
        <v>32</v>
      </c>
      <c r="P30" s="4" t="s">
        <v>33</v>
      </c>
      <c r="Q30" s="4">
        <v>0</v>
      </c>
      <c r="R30" s="7">
        <v>44827</v>
      </c>
      <c r="S30" s="6">
        <v>44834</v>
      </c>
      <c r="T30" s="4" t="s">
        <v>34</v>
      </c>
      <c r="U30" s="4">
        <v>978</v>
      </c>
      <c r="V30" s="4">
        <v>0</v>
      </c>
      <c r="W30" s="4">
        <v>0</v>
      </c>
      <c r="X30" s="4" t="s">
        <v>35</v>
      </c>
      <c r="Y30" s="4" t="s">
        <v>172</v>
      </c>
    </row>
    <row r="31" s="4" customFormat="1" spans="1:25">
      <c r="A31" s="4" t="s">
        <v>173</v>
      </c>
      <c r="B31" s="4" t="s">
        <v>26</v>
      </c>
      <c r="C31" s="4" t="s">
        <v>27</v>
      </c>
      <c r="D31" s="4" t="s">
        <v>174</v>
      </c>
      <c r="E31" s="4" t="s">
        <v>175</v>
      </c>
      <c r="F31" s="6">
        <v>44830</v>
      </c>
      <c r="G31" s="6">
        <v>44831</v>
      </c>
      <c r="H31" s="4">
        <v>1</v>
      </c>
      <c r="I31" s="4">
        <v>1</v>
      </c>
      <c r="J31" s="4">
        <v>1</v>
      </c>
      <c r="K31" s="4" t="s">
        <v>30</v>
      </c>
      <c r="L31" s="4">
        <v>612</v>
      </c>
      <c r="M31" s="4">
        <v>612</v>
      </c>
      <c r="N31" s="4" t="s">
        <v>176</v>
      </c>
      <c r="O31" s="4" t="s">
        <v>32</v>
      </c>
      <c r="P31" s="4" t="s">
        <v>33</v>
      </c>
      <c r="Q31" s="4">
        <v>0</v>
      </c>
      <c r="R31" s="7">
        <v>44827</v>
      </c>
      <c r="S31" s="6">
        <v>44834</v>
      </c>
      <c r="T31" s="4" t="s">
        <v>34</v>
      </c>
      <c r="U31" s="4">
        <v>612</v>
      </c>
      <c r="V31" s="4">
        <v>0</v>
      </c>
      <c r="W31" s="4">
        <v>0</v>
      </c>
      <c r="X31" s="4" t="s">
        <v>35</v>
      </c>
      <c r="Y31" s="4" t="s">
        <v>51</v>
      </c>
    </row>
    <row r="32" s="4" customFormat="1" spans="1:25">
      <c r="A32" s="4" t="s">
        <v>177</v>
      </c>
      <c r="B32" s="4" t="s">
        <v>26</v>
      </c>
      <c r="C32" s="4" t="s">
        <v>27</v>
      </c>
      <c r="D32" s="4" t="s">
        <v>178</v>
      </c>
      <c r="E32" s="4" t="s">
        <v>111</v>
      </c>
      <c r="F32" s="6">
        <v>44827</v>
      </c>
      <c r="G32" s="6">
        <v>44831</v>
      </c>
      <c r="H32" s="4">
        <v>1</v>
      </c>
      <c r="I32" s="4">
        <v>4</v>
      </c>
      <c r="J32" s="4">
        <v>4</v>
      </c>
      <c r="K32" s="4" t="s">
        <v>30</v>
      </c>
      <c r="L32" s="4">
        <v>1056</v>
      </c>
      <c r="M32" s="4">
        <v>1056</v>
      </c>
      <c r="N32" s="4" t="s">
        <v>179</v>
      </c>
      <c r="O32" s="4" t="s">
        <v>32</v>
      </c>
      <c r="P32" s="4" t="s">
        <v>33</v>
      </c>
      <c r="Q32" s="4">
        <v>0</v>
      </c>
      <c r="R32" s="7">
        <v>44827</v>
      </c>
      <c r="S32" s="6">
        <v>44834</v>
      </c>
      <c r="T32" s="4" t="s">
        <v>34</v>
      </c>
      <c r="U32" s="4">
        <v>1056</v>
      </c>
      <c r="V32" s="4">
        <v>0</v>
      </c>
      <c r="W32" s="4">
        <v>0</v>
      </c>
      <c r="X32" s="4" t="s">
        <v>180</v>
      </c>
      <c r="Y32" s="4" t="s">
        <v>181</v>
      </c>
    </row>
    <row r="33" s="4" customFormat="1" spans="1:25">
      <c r="A33" s="4" t="s">
        <v>182</v>
      </c>
      <c r="B33" s="4" t="s">
        <v>26</v>
      </c>
      <c r="C33" s="4" t="s">
        <v>27</v>
      </c>
      <c r="D33" s="4" t="s">
        <v>183</v>
      </c>
      <c r="E33" s="4" t="s">
        <v>184</v>
      </c>
      <c r="F33" s="6">
        <v>44828</v>
      </c>
      <c r="G33" s="6">
        <v>44831</v>
      </c>
      <c r="H33" s="4">
        <v>1</v>
      </c>
      <c r="I33" s="4">
        <v>3</v>
      </c>
      <c r="J33" s="4">
        <v>3</v>
      </c>
      <c r="K33" s="4" t="s">
        <v>30</v>
      </c>
      <c r="L33" s="4">
        <v>1902</v>
      </c>
      <c r="M33" s="4">
        <v>1902</v>
      </c>
      <c r="N33" s="4" t="s">
        <v>185</v>
      </c>
      <c r="O33" s="4" t="s">
        <v>32</v>
      </c>
      <c r="P33" s="4" t="s">
        <v>33</v>
      </c>
      <c r="Q33" s="4">
        <v>0</v>
      </c>
      <c r="R33" s="7">
        <v>44827</v>
      </c>
      <c r="S33" s="6">
        <v>44834</v>
      </c>
      <c r="T33" s="4" t="s">
        <v>34</v>
      </c>
      <c r="U33" s="4">
        <v>1902</v>
      </c>
      <c r="V33" s="4">
        <v>0</v>
      </c>
      <c r="W33" s="4">
        <v>0</v>
      </c>
      <c r="X33" s="4" t="s">
        <v>186</v>
      </c>
      <c r="Y33" s="4" t="s">
        <v>187</v>
      </c>
    </row>
    <row r="34" s="4" customFormat="1" spans="1:25">
      <c r="A34" s="4" t="s">
        <v>188</v>
      </c>
      <c r="B34" s="4" t="s">
        <v>26</v>
      </c>
      <c r="C34" s="4" t="s">
        <v>27</v>
      </c>
      <c r="D34" s="4" t="s">
        <v>189</v>
      </c>
      <c r="E34" s="4" t="s">
        <v>190</v>
      </c>
      <c r="F34" s="6">
        <v>44827</v>
      </c>
      <c r="G34" s="6">
        <v>44831</v>
      </c>
      <c r="H34" s="4">
        <v>1</v>
      </c>
      <c r="I34" s="4">
        <v>4</v>
      </c>
      <c r="J34" s="4">
        <v>4</v>
      </c>
      <c r="K34" s="4" t="s">
        <v>30</v>
      </c>
      <c r="L34" s="4">
        <v>5787</v>
      </c>
      <c r="M34" s="4">
        <v>5787</v>
      </c>
      <c r="N34" s="4" t="s">
        <v>191</v>
      </c>
      <c r="O34" s="4" t="s">
        <v>32</v>
      </c>
      <c r="P34" s="4" t="s">
        <v>33</v>
      </c>
      <c r="Q34" s="4">
        <v>0</v>
      </c>
      <c r="R34" s="7">
        <v>44827</v>
      </c>
      <c r="S34" s="6">
        <v>44834</v>
      </c>
      <c r="T34" s="4" t="s">
        <v>34</v>
      </c>
      <c r="U34" s="4">
        <v>5787</v>
      </c>
      <c r="V34" s="4">
        <v>0</v>
      </c>
      <c r="W34" s="4">
        <v>0</v>
      </c>
      <c r="X34" s="4" t="s">
        <v>192</v>
      </c>
      <c r="Y34" s="4" t="s">
        <v>193</v>
      </c>
    </row>
    <row r="35" s="4" customFormat="1" spans="1:25">
      <c r="A35" s="4" t="s">
        <v>194</v>
      </c>
      <c r="B35" s="4" t="s">
        <v>26</v>
      </c>
      <c r="C35" s="4" t="s">
        <v>27</v>
      </c>
      <c r="D35" s="4" t="s">
        <v>195</v>
      </c>
      <c r="E35" s="4" t="s">
        <v>196</v>
      </c>
      <c r="F35" s="6">
        <v>44828</v>
      </c>
      <c r="G35" s="6">
        <v>44831</v>
      </c>
      <c r="H35" s="4">
        <v>1</v>
      </c>
      <c r="I35" s="4">
        <v>3</v>
      </c>
      <c r="J35" s="4">
        <v>3</v>
      </c>
      <c r="K35" s="4" t="s">
        <v>30</v>
      </c>
      <c r="L35" s="4">
        <v>5798</v>
      </c>
      <c r="M35" s="4">
        <v>5798</v>
      </c>
      <c r="N35" s="4" t="s">
        <v>197</v>
      </c>
      <c r="O35" s="4" t="s">
        <v>32</v>
      </c>
      <c r="P35" s="4" t="s">
        <v>33</v>
      </c>
      <c r="Q35" s="4">
        <v>0</v>
      </c>
      <c r="R35" s="7">
        <v>44828</v>
      </c>
      <c r="S35" s="6">
        <v>44834</v>
      </c>
      <c r="T35" s="4" t="s">
        <v>34</v>
      </c>
      <c r="U35" s="4">
        <v>5798</v>
      </c>
      <c r="V35" s="4">
        <v>0</v>
      </c>
      <c r="W35" s="4">
        <v>0</v>
      </c>
      <c r="X35" s="4" t="s">
        <v>35</v>
      </c>
      <c r="Y35" s="4" t="s">
        <v>198</v>
      </c>
    </row>
    <row r="36" s="4" customFormat="1" spans="1:25">
      <c r="A36" s="4" t="s">
        <v>199</v>
      </c>
      <c r="B36" s="4" t="s">
        <v>26</v>
      </c>
      <c r="C36" s="4" t="s">
        <v>27</v>
      </c>
      <c r="D36" s="4" t="s">
        <v>200</v>
      </c>
      <c r="E36" s="4" t="s">
        <v>201</v>
      </c>
      <c r="F36" s="6">
        <v>44829</v>
      </c>
      <c r="G36" s="6">
        <v>44831</v>
      </c>
      <c r="H36" s="4">
        <v>1</v>
      </c>
      <c r="I36" s="4">
        <v>2</v>
      </c>
      <c r="J36" s="4">
        <v>2</v>
      </c>
      <c r="K36" s="4" t="s">
        <v>30</v>
      </c>
      <c r="L36" s="4">
        <v>542</v>
      </c>
      <c r="M36" s="4">
        <v>542</v>
      </c>
      <c r="N36" s="4" t="s">
        <v>202</v>
      </c>
      <c r="O36" s="4" t="s">
        <v>32</v>
      </c>
      <c r="P36" s="4" t="s">
        <v>33</v>
      </c>
      <c r="Q36" s="4">
        <v>0</v>
      </c>
      <c r="R36" s="7">
        <v>44828</v>
      </c>
      <c r="S36" s="6">
        <v>44834</v>
      </c>
      <c r="T36" s="4" t="s">
        <v>34</v>
      </c>
      <c r="U36" s="4">
        <v>542</v>
      </c>
      <c r="V36" s="4">
        <v>0</v>
      </c>
      <c r="W36" s="4">
        <v>0</v>
      </c>
      <c r="X36" s="4" t="s">
        <v>35</v>
      </c>
      <c r="Y36" s="4" t="s">
        <v>203</v>
      </c>
    </row>
    <row r="37" s="4" customFormat="1" spans="1:25">
      <c r="A37" s="4" t="s">
        <v>204</v>
      </c>
      <c r="B37" s="4" t="s">
        <v>26</v>
      </c>
      <c r="C37" s="4" t="s">
        <v>27</v>
      </c>
      <c r="D37" s="4" t="s">
        <v>205</v>
      </c>
      <c r="E37" s="4" t="s">
        <v>206</v>
      </c>
      <c r="F37" s="6">
        <v>44829</v>
      </c>
      <c r="G37" s="6">
        <v>44831</v>
      </c>
      <c r="H37" s="4">
        <v>1</v>
      </c>
      <c r="I37" s="4">
        <v>2</v>
      </c>
      <c r="J37" s="4">
        <v>2</v>
      </c>
      <c r="K37" s="4" t="s">
        <v>30</v>
      </c>
      <c r="L37" s="4">
        <v>1144</v>
      </c>
      <c r="M37" s="4">
        <v>1144</v>
      </c>
      <c r="N37" s="4" t="s">
        <v>207</v>
      </c>
      <c r="O37" s="4" t="s">
        <v>32</v>
      </c>
      <c r="P37" s="4" t="s">
        <v>33</v>
      </c>
      <c r="Q37" s="4">
        <v>0</v>
      </c>
      <c r="R37" s="7">
        <v>44828</v>
      </c>
      <c r="S37" s="6">
        <v>44834</v>
      </c>
      <c r="T37" s="4" t="s">
        <v>34</v>
      </c>
      <c r="U37" s="4">
        <v>1144</v>
      </c>
      <c r="V37" s="4">
        <v>0</v>
      </c>
      <c r="W37" s="4">
        <v>0</v>
      </c>
      <c r="X37" s="4" t="s">
        <v>35</v>
      </c>
      <c r="Y37" s="4" t="s">
        <v>208</v>
      </c>
    </row>
    <row r="38" s="4" customFormat="1" spans="1:25">
      <c r="A38" s="4" t="s">
        <v>209</v>
      </c>
      <c r="B38" s="4" t="s">
        <v>26</v>
      </c>
      <c r="C38" s="4" t="s">
        <v>27</v>
      </c>
      <c r="D38" s="4" t="s">
        <v>125</v>
      </c>
      <c r="E38" s="4" t="s">
        <v>146</v>
      </c>
      <c r="F38" s="6">
        <v>44829</v>
      </c>
      <c r="G38" s="6">
        <v>44831</v>
      </c>
      <c r="H38" s="4">
        <v>1</v>
      </c>
      <c r="I38" s="4">
        <v>2</v>
      </c>
      <c r="J38" s="4">
        <v>2</v>
      </c>
      <c r="K38" s="4" t="s">
        <v>30</v>
      </c>
      <c r="L38" s="4">
        <v>1046</v>
      </c>
      <c r="M38" s="4">
        <v>1046</v>
      </c>
      <c r="N38" s="4" t="s">
        <v>210</v>
      </c>
      <c r="O38" s="4" t="s">
        <v>32</v>
      </c>
      <c r="P38" s="4" t="s">
        <v>33</v>
      </c>
      <c r="Q38" s="4">
        <v>0</v>
      </c>
      <c r="R38" s="7">
        <v>44829</v>
      </c>
      <c r="S38" s="6">
        <v>44834</v>
      </c>
      <c r="T38" s="4" t="s">
        <v>34</v>
      </c>
      <c r="U38" s="4">
        <v>1046</v>
      </c>
      <c r="V38" s="4">
        <v>0</v>
      </c>
      <c r="W38" s="4">
        <v>0</v>
      </c>
      <c r="X38" s="4" t="s">
        <v>35</v>
      </c>
      <c r="Y38" s="4" t="s">
        <v>211</v>
      </c>
    </row>
    <row r="39" s="4" customFormat="1" spans="1:25">
      <c r="A39" s="4" t="s">
        <v>212</v>
      </c>
      <c r="B39" s="4" t="s">
        <v>26</v>
      </c>
      <c r="C39" s="4" t="s">
        <v>27</v>
      </c>
      <c r="D39" s="4" t="s">
        <v>213</v>
      </c>
      <c r="E39" s="4" t="s">
        <v>214</v>
      </c>
      <c r="F39" s="6">
        <v>44830</v>
      </c>
      <c r="G39" s="6">
        <v>44831</v>
      </c>
      <c r="H39" s="4">
        <v>1</v>
      </c>
      <c r="I39" s="4">
        <v>1</v>
      </c>
      <c r="J39" s="4">
        <v>1</v>
      </c>
      <c r="K39" s="4" t="s">
        <v>30</v>
      </c>
      <c r="L39" s="4">
        <v>476</v>
      </c>
      <c r="M39" s="4">
        <v>476</v>
      </c>
      <c r="N39" s="4" t="s">
        <v>215</v>
      </c>
      <c r="O39" s="4" t="s">
        <v>32</v>
      </c>
      <c r="P39" s="4" t="s">
        <v>33</v>
      </c>
      <c r="Q39" s="4">
        <v>0</v>
      </c>
      <c r="R39" s="7">
        <v>44829</v>
      </c>
      <c r="S39" s="6">
        <v>44834</v>
      </c>
      <c r="T39" s="4" t="s">
        <v>34</v>
      </c>
      <c r="U39" s="4">
        <v>476</v>
      </c>
      <c r="V39" s="4">
        <v>0</v>
      </c>
      <c r="W39" s="4">
        <v>0</v>
      </c>
      <c r="X39" s="4" t="s">
        <v>216</v>
      </c>
      <c r="Y39" s="4" t="s">
        <v>35</v>
      </c>
    </row>
    <row r="40" s="4" customFormat="1" spans="1:25">
      <c r="A40" s="4" t="s">
        <v>217</v>
      </c>
      <c r="B40" s="4" t="s">
        <v>26</v>
      </c>
      <c r="C40" s="4" t="s">
        <v>27</v>
      </c>
      <c r="D40" s="4" t="s">
        <v>218</v>
      </c>
      <c r="E40" s="4" t="s">
        <v>219</v>
      </c>
      <c r="F40" s="6">
        <v>44830</v>
      </c>
      <c r="G40" s="6">
        <v>44831</v>
      </c>
      <c r="H40" s="4">
        <v>1</v>
      </c>
      <c r="I40" s="4">
        <v>1</v>
      </c>
      <c r="J40" s="4">
        <v>1</v>
      </c>
      <c r="K40" s="4" t="s">
        <v>30</v>
      </c>
      <c r="L40" s="4">
        <v>756</v>
      </c>
      <c r="M40" s="4">
        <v>756</v>
      </c>
      <c r="N40" s="4" t="s">
        <v>220</v>
      </c>
      <c r="O40" s="4" t="s">
        <v>32</v>
      </c>
      <c r="P40" s="4" t="s">
        <v>33</v>
      </c>
      <c r="Q40" s="4">
        <v>0</v>
      </c>
      <c r="R40" s="7">
        <v>44829</v>
      </c>
      <c r="S40" s="6">
        <v>44834</v>
      </c>
      <c r="T40" s="4" t="s">
        <v>34</v>
      </c>
      <c r="U40" s="4">
        <v>756</v>
      </c>
      <c r="V40" s="4">
        <v>0</v>
      </c>
      <c r="W40" s="4">
        <v>0</v>
      </c>
      <c r="X40" s="4" t="s">
        <v>35</v>
      </c>
      <c r="Y40" s="4" t="s">
        <v>221</v>
      </c>
    </row>
    <row r="41" s="4" customFormat="1" spans="1:25">
      <c r="A41" s="4" t="s">
        <v>222</v>
      </c>
      <c r="B41" s="4" t="s">
        <v>26</v>
      </c>
      <c r="C41" s="4" t="s">
        <v>27</v>
      </c>
      <c r="D41" s="4" t="s">
        <v>223</v>
      </c>
      <c r="E41" s="4" t="s">
        <v>224</v>
      </c>
      <c r="F41" s="6">
        <v>44830</v>
      </c>
      <c r="G41" s="6">
        <v>44831</v>
      </c>
      <c r="H41" s="4">
        <v>1</v>
      </c>
      <c r="I41" s="4">
        <v>1</v>
      </c>
      <c r="J41" s="4">
        <v>1</v>
      </c>
      <c r="K41" s="4" t="s">
        <v>30</v>
      </c>
      <c r="L41" s="4">
        <v>643</v>
      </c>
      <c r="M41" s="4">
        <v>643</v>
      </c>
      <c r="N41" s="4" t="s">
        <v>225</v>
      </c>
      <c r="O41" s="4" t="s">
        <v>32</v>
      </c>
      <c r="P41" s="4" t="s">
        <v>33</v>
      </c>
      <c r="Q41" s="4">
        <v>0</v>
      </c>
      <c r="R41" s="7">
        <v>44829</v>
      </c>
      <c r="S41" s="6">
        <v>44834</v>
      </c>
      <c r="T41" s="4" t="s">
        <v>34</v>
      </c>
      <c r="U41" s="4">
        <v>643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226</v>
      </c>
      <c r="B42" s="4" t="s">
        <v>26</v>
      </c>
      <c r="C42" s="4" t="s">
        <v>27</v>
      </c>
      <c r="D42" s="4" t="s">
        <v>227</v>
      </c>
      <c r="E42" s="4" t="s">
        <v>228</v>
      </c>
      <c r="F42" s="6">
        <v>44829</v>
      </c>
      <c r="G42" s="6">
        <v>44831</v>
      </c>
      <c r="H42" s="4">
        <v>1</v>
      </c>
      <c r="I42" s="4">
        <v>2</v>
      </c>
      <c r="J42" s="4">
        <v>2</v>
      </c>
      <c r="K42" s="4" t="s">
        <v>30</v>
      </c>
      <c r="L42" s="4">
        <v>552</v>
      </c>
      <c r="M42" s="4">
        <v>552</v>
      </c>
      <c r="N42" s="4" t="s">
        <v>229</v>
      </c>
      <c r="O42" s="4" t="s">
        <v>32</v>
      </c>
      <c r="P42" s="4" t="s">
        <v>33</v>
      </c>
      <c r="Q42" s="4">
        <v>0</v>
      </c>
      <c r="R42" s="7">
        <v>44829</v>
      </c>
      <c r="S42" s="6">
        <v>44834</v>
      </c>
      <c r="T42" s="4" t="s">
        <v>34</v>
      </c>
      <c r="U42" s="4">
        <v>552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230</v>
      </c>
      <c r="B43" s="4" t="s">
        <v>26</v>
      </c>
      <c r="C43" s="4" t="s">
        <v>27</v>
      </c>
      <c r="D43" s="4" t="s">
        <v>231</v>
      </c>
      <c r="E43" s="4" t="s">
        <v>232</v>
      </c>
      <c r="F43" s="6">
        <v>44829</v>
      </c>
      <c r="G43" s="6">
        <v>44831</v>
      </c>
      <c r="H43" s="4">
        <v>1</v>
      </c>
      <c r="I43" s="4">
        <v>2</v>
      </c>
      <c r="J43" s="4">
        <v>2</v>
      </c>
      <c r="K43" s="4" t="s">
        <v>30</v>
      </c>
      <c r="L43" s="4">
        <v>1810</v>
      </c>
      <c r="M43" s="4">
        <v>1810</v>
      </c>
      <c r="N43" s="4" t="s">
        <v>233</v>
      </c>
      <c r="O43" s="4" t="s">
        <v>32</v>
      </c>
      <c r="P43" s="4" t="s">
        <v>33</v>
      </c>
      <c r="Q43" s="4">
        <v>0</v>
      </c>
      <c r="R43" s="7">
        <v>44829</v>
      </c>
      <c r="S43" s="6">
        <v>44834</v>
      </c>
      <c r="T43" s="4" t="s">
        <v>34</v>
      </c>
      <c r="U43" s="4">
        <v>1810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234</v>
      </c>
      <c r="B44" s="4" t="s">
        <v>26</v>
      </c>
      <c r="C44" s="4" t="s">
        <v>27</v>
      </c>
      <c r="D44" s="4" t="s">
        <v>235</v>
      </c>
      <c r="E44" s="4" t="s">
        <v>236</v>
      </c>
      <c r="F44" s="6">
        <v>44830</v>
      </c>
      <c r="G44" s="6">
        <v>44831</v>
      </c>
      <c r="H44" s="4">
        <v>1</v>
      </c>
      <c r="I44" s="4">
        <v>1</v>
      </c>
      <c r="J44" s="4">
        <v>1</v>
      </c>
      <c r="K44" s="4" t="s">
        <v>30</v>
      </c>
      <c r="L44" s="4">
        <v>282</v>
      </c>
      <c r="M44" s="4">
        <v>282</v>
      </c>
      <c r="N44" s="4" t="s">
        <v>237</v>
      </c>
      <c r="O44" s="4" t="s">
        <v>32</v>
      </c>
      <c r="P44" s="4" t="s">
        <v>33</v>
      </c>
      <c r="Q44" s="4">
        <v>0</v>
      </c>
      <c r="R44" s="7">
        <v>44829</v>
      </c>
      <c r="S44" s="6">
        <v>44834</v>
      </c>
      <c r="T44" s="4" t="s">
        <v>34</v>
      </c>
      <c r="U44" s="4">
        <v>282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238</v>
      </c>
      <c r="B45" s="4" t="s">
        <v>26</v>
      </c>
      <c r="C45" s="4" t="s">
        <v>27</v>
      </c>
      <c r="D45" s="4" t="s">
        <v>239</v>
      </c>
      <c r="E45" s="4" t="s">
        <v>240</v>
      </c>
      <c r="F45" s="6">
        <v>44830</v>
      </c>
      <c r="G45" s="6">
        <v>44831</v>
      </c>
      <c r="H45" s="4">
        <v>1</v>
      </c>
      <c r="I45" s="4">
        <v>1</v>
      </c>
      <c r="J45" s="4">
        <v>1</v>
      </c>
      <c r="K45" s="4" t="s">
        <v>30</v>
      </c>
      <c r="L45" s="4">
        <v>991</v>
      </c>
      <c r="M45" s="4">
        <v>991</v>
      </c>
      <c r="N45" s="4" t="s">
        <v>241</v>
      </c>
      <c r="O45" s="4" t="s">
        <v>32</v>
      </c>
      <c r="P45" s="4" t="s">
        <v>33</v>
      </c>
      <c r="Q45" s="4">
        <v>0</v>
      </c>
      <c r="R45" s="7">
        <v>44830</v>
      </c>
      <c r="S45" s="6">
        <v>44834</v>
      </c>
      <c r="T45" s="4" t="s">
        <v>34</v>
      </c>
      <c r="U45" s="4">
        <v>991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242</v>
      </c>
      <c r="B46" s="4" t="s">
        <v>26</v>
      </c>
      <c r="C46" s="4" t="s">
        <v>27</v>
      </c>
      <c r="D46" s="4" t="s">
        <v>243</v>
      </c>
      <c r="E46" s="4" t="s">
        <v>244</v>
      </c>
      <c r="F46" s="6">
        <v>44830</v>
      </c>
      <c r="G46" s="6">
        <v>44831</v>
      </c>
      <c r="H46" s="4">
        <v>1</v>
      </c>
      <c r="I46" s="4">
        <v>1</v>
      </c>
      <c r="J46" s="4">
        <v>1</v>
      </c>
      <c r="K46" s="4" t="s">
        <v>30</v>
      </c>
      <c r="L46" s="4">
        <v>758</v>
      </c>
      <c r="M46" s="4">
        <v>758</v>
      </c>
      <c r="N46" s="4" t="s">
        <v>245</v>
      </c>
      <c r="O46" s="4" t="s">
        <v>32</v>
      </c>
      <c r="P46" s="4" t="s">
        <v>33</v>
      </c>
      <c r="Q46" s="4">
        <v>0</v>
      </c>
      <c r="R46" s="7">
        <v>44830</v>
      </c>
      <c r="S46" s="6">
        <v>44834</v>
      </c>
      <c r="T46" s="4" t="s">
        <v>34</v>
      </c>
      <c r="U46" s="4">
        <v>758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246</v>
      </c>
      <c r="B47" s="4" t="s">
        <v>26</v>
      </c>
      <c r="C47" s="4" t="s">
        <v>27</v>
      </c>
      <c r="D47" s="4" t="s">
        <v>247</v>
      </c>
      <c r="E47" s="4" t="s">
        <v>248</v>
      </c>
      <c r="F47" s="6">
        <v>44830</v>
      </c>
      <c r="G47" s="6">
        <v>44831</v>
      </c>
      <c r="H47" s="4">
        <v>1</v>
      </c>
      <c r="I47" s="4">
        <v>1</v>
      </c>
      <c r="J47" s="4">
        <v>1</v>
      </c>
      <c r="K47" s="4" t="s">
        <v>30</v>
      </c>
      <c r="L47" s="4">
        <v>695</v>
      </c>
      <c r="M47" s="4">
        <v>695</v>
      </c>
      <c r="N47" s="4" t="s">
        <v>249</v>
      </c>
      <c r="O47" s="4" t="s">
        <v>32</v>
      </c>
      <c r="P47" s="4" t="s">
        <v>33</v>
      </c>
      <c r="Q47" s="4">
        <v>0</v>
      </c>
      <c r="R47" s="7">
        <v>44830</v>
      </c>
      <c r="S47" s="6">
        <v>44834</v>
      </c>
      <c r="T47" s="4" t="s">
        <v>34</v>
      </c>
      <c r="U47" s="4">
        <v>695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250</v>
      </c>
      <c r="B48" s="4" t="s">
        <v>26</v>
      </c>
      <c r="C48" s="4" t="s">
        <v>27</v>
      </c>
      <c r="D48" s="4" t="s">
        <v>251</v>
      </c>
      <c r="E48" s="4" t="s">
        <v>252</v>
      </c>
      <c r="F48" s="6">
        <v>44830</v>
      </c>
      <c r="G48" s="6">
        <v>44831</v>
      </c>
      <c r="H48" s="4">
        <v>1</v>
      </c>
      <c r="I48" s="4">
        <v>1</v>
      </c>
      <c r="J48" s="4">
        <v>1</v>
      </c>
      <c r="K48" s="4" t="s">
        <v>30</v>
      </c>
      <c r="L48" s="4">
        <v>372</v>
      </c>
      <c r="M48" s="4">
        <v>372</v>
      </c>
      <c r="N48" s="4" t="s">
        <v>253</v>
      </c>
      <c r="O48" s="4" t="s">
        <v>32</v>
      </c>
      <c r="P48" s="4" t="s">
        <v>33</v>
      </c>
      <c r="Q48" s="4">
        <v>0</v>
      </c>
      <c r="R48" s="7">
        <v>44830</v>
      </c>
      <c r="S48" s="6">
        <v>44834</v>
      </c>
      <c r="T48" s="4" t="s">
        <v>34</v>
      </c>
      <c r="U48" s="4">
        <v>372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254</v>
      </c>
      <c r="B49" s="4" t="s">
        <v>26</v>
      </c>
      <c r="C49" s="4" t="s">
        <v>27</v>
      </c>
      <c r="D49" s="4" t="s">
        <v>255</v>
      </c>
      <c r="E49" s="4" t="s">
        <v>256</v>
      </c>
      <c r="F49" s="6">
        <v>44830</v>
      </c>
      <c r="G49" s="6">
        <v>44831</v>
      </c>
      <c r="H49" s="4">
        <v>1</v>
      </c>
      <c r="I49" s="4">
        <v>1</v>
      </c>
      <c r="J49" s="4">
        <v>1</v>
      </c>
      <c r="K49" s="4" t="s">
        <v>30</v>
      </c>
      <c r="L49" s="4">
        <v>232</v>
      </c>
      <c r="M49" s="4">
        <v>232</v>
      </c>
      <c r="N49" s="4" t="s">
        <v>257</v>
      </c>
      <c r="O49" s="4" t="s">
        <v>32</v>
      </c>
      <c r="P49" s="4" t="s">
        <v>33</v>
      </c>
      <c r="Q49" s="4">
        <v>0</v>
      </c>
      <c r="R49" s="7">
        <v>44830</v>
      </c>
      <c r="S49" s="6">
        <v>44834</v>
      </c>
      <c r="T49" s="4" t="s">
        <v>34</v>
      </c>
      <c r="U49" s="4">
        <v>232</v>
      </c>
      <c r="V49" s="4">
        <v>0</v>
      </c>
      <c r="W49" s="4">
        <v>0</v>
      </c>
      <c r="X49" s="4" t="s">
        <v>258</v>
      </c>
      <c r="Y49" s="4" t="s">
        <v>35</v>
      </c>
    </row>
    <row r="50" s="4" customFormat="1" spans="1:25">
      <c r="A50" s="4" t="s">
        <v>259</v>
      </c>
      <c r="B50" s="4" t="s">
        <v>26</v>
      </c>
      <c r="C50" s="4" t="s">
        <v>27</v>
      </c>
      <c r="D50" s="4" t="s">
        <v>260</v>
      </c>
      <c r="E50" s="4" t="s">
        <v>261</v>
      </c>
      <c r="F50" s="6">
        <v>44830</v>
      </c>
      <c r="G50" s="6">
        <v>44831</v>
      </c>
      <c r="H50" s="4">
        <v>1</v>
      </c>
      <c r="I50" s="4">
        <v>1</v>
      </c>
      <c r="J50" s="4">
        <v>1</v>
      </c>
      <c r="K50" s="4" t="s">
        <v>30</v>
      </c>
      <c r="L50" s="4">
        <v>113</v>
      </c>
      <c r="M50" s="4">
        <v>113</v>
      </c>
      <c r="N50" s="4" t="s">
        <v>262</v>
      </c>
      <c r="O50" s="4" t="s">
        <v>32</v>
      </c>
      <c r="P50" s="4" t="s">
        <v>33</v>
      </c>
      <c r="Q50" s="4">
        <v>0</v>
      </c>
      <c r="R50" s="7">
        <v>44830</v>
      </c>
      <c r="S50" s="6">
        <v>44834</v>
      </c>
      <c r="T50" s="4" t="s">
        <v>34</v>
      </c>
      <c r="U50" s="4">
        <v>113</v>
      </c>
      <c r="V50" s="4">
        <v>0</v>
      </c>
      <c r="W50" s="4">
        <v>0</v>
      </c>
      <c r="X50" s="4" t="s">
        <v>263</v>
      </c>
      <c r="Y50" s="4" t="s">
        <v>264</v>
      </c>
    </row>
    <row r="51" s="4" customFormat="1" spans="1:25">
      <c r="A51" s="4" t="s">
        <v>265</v>
      </c>
      <c r="B51" s="4" t="s">
        <v>26</v>
      </c>
      <c r="C51" s="4" t="s">
        <v>27</v>
      </c>
      <c r="D51" s="4" t="s">
        <v>255</v>
      </c>
      <c r="E51" s="4" t="s">
        <v>266</v>
      </c>
      <c r="F51" s="6">
        <v>44830</v>
      </c>
      <c r="G51" s="6">
        <v>44831</v>
      </c>
      <c r="H51" s="4">
        <v>1</v>
      </c>
      <c r="I51" s="4">
        <v>1</v>
      </c>
      <c r="J51" s="4">
        <v>1</v>
      </c>
      <c r="K51" s="4" t="s">
        <v>30</v>
      </c>
      <c r="L51" s="4">
        <v>168</v>
      </c>
      <c r="M51" s="4">
        <v>168</v>
      </c>
      <c r="N51" s="4" t="s">
        <v>267</v>
      </c>
      <c r="O51" s="4" t="s">
        <v>32</v>
      </c>
      <c r="P51" s="4" t="s">
        <v>33</v>
      </c>
      <c r="Q51" s="4">
        <v>0</v>
      </c>
      <c r="R51" s="7">
        <v>44830</v>
      </c>
      <c r="S51" s="6">
        <v>44834</v>
      </c>
      <c r="T51" s="4" t="s">
        <v>34</v>
      </c>
      <c r="U51" s="4">
        <v>168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268</v>
      </c>
      <c r="B52" s="4" t="s">
        <v>26</v>
      </c>
      <c r="C52" s="4" t="s">
        <v>27</v>
      </c>
      <c r="D52" s="4" t="s">
        <v>269</v>
      </c>
      <c r="E52" s="4" t="s">
        <v>270</v>
      </c>
      <c r="F52" s="6">
        <v>44830</v>
      </c>
      <c r="G52" s="6">
        <v>44831</v>
      </c>
      <c r="H52" s="4">
        <v>1</v>
      </c>
      <c r="I52" s="4">
        <v>1</v>
      </c>
      <c r="J52" s="4">
        <v>1</v>
      </c>
      <c r="K52" s="4" t="s">
        <v>30</v>
      </c>
      <c r="L52" s="4">
        <v>654</v>
      </c>
      <c r="M52" s="4">
        <v>654</v>
      </c>
      <c r="N52" s="4" t="s">
        <v>271</v>
      </c>
      <c r="O52" s="4" t="s">
        <v>32</v>
      </c>
      <c r="P52" s="4" t="s">
        <v>33</v>
      </c>
      <c r="Q52" s="4">
        <v>0</v>
      </c>
      <c r="R52" s="7">
        <v>44830</v>
      </c>
      <c r="S52" s="6">
        <v>44834</v>
      </c>
      <c r="T52" s="4" t="s">
        <v>34</v>
      </c>
      <c r="U52" s="4">
        <v>654</v>
      </c>
      <c r="V52" s="4">
        <v>0</v>
      </c>
      <c r="W52" s="4">
        <v>0</v>
      </c>
      <c r="X52" s="4" t="s">
        <v>272</v>
      </c>
      <c r="Y52" s="4" t="s">
        <v>273</v>
      </c>
    </row>
    <row r="53" s="4" customFormat="1" spans="1:25">
      <c r="A53" s="4" t="s">
        <v>274</v>
      </c>
      <c r="B53" s="4" t="s">
        <v>26</v>
      </c>
      <c r="C53" s="4" t="s">
        <v>27</v>
      </c>
      <c r="D53" s="4" t="s">
        <v>275</v>
      </c>
      <c r="E53" s="4" t="s">
        <v>276</v>
      </c>
      <c r="F53" s="6">
        <v>44830</v>
      </c>
      <c r="G53" s="6">
        <v>44831</v>
      </c>
      <c r="H53" s="4">
        <v>1</v>
      </c>
      <c r="I53" s="4">
        <v>1</v>
      </c>
      <c r="J53" s="4">
        <v>1</v>
      </c>
      <c r="K53" s="4" t="s">
        <v>30</v>
      </c>
      <c r="L53" s="4">
        <v>335</v>
      </c>
      <c r="M53" s="4">
        <v>335</v>
      </c>
      <c r="N53" s="4" t="s">
        <v>277</v>
      </c>
      <c r="O53" s="4" t="s">
        <v>32</v>
      </c>
      <c r="P53" s="4" t="s">
        <v>33</v>
      </c>
      <c r="Q53" s="4">
        <v>0</v>
      </c>
      <c r="R53" s="7">
        <v>44830</v>
      </c>
      <c r="S53" s="6">
        <v>44834</v>
      </c>
      <c r="T53" s="4" t="s">
        <v>34</v>
      </c>
      <c r="U53" s="4">
        <v>335</v>
      </c>
      <c r="V53" s="4">
        <v>0</v>
      </c>
      <c r="W53" s="4">
        <v>0</v>
      </c>
      <c r="X53" s="4" t="s">
        <v>35</v>
      </c>
      <c r="Y53" s="4" t="s">
        <v>278</v>
      </c>
    </row>
    <row r="54" s="4" customFormat="1" spans="1:25">
      <c r="A54" s="4" t="s">
        <v>279</v>
      </c>
      <c r="B54" s="4" t="s">
        <v>26</v>
      </c>
      <c r="C54" s="4" t="s">
        <v>27</v>
      </c>
      <c r="D54" s="4" t="s">
        <v>280</v>
      </c>
      <c r="E54" s="4" t="s">
        <v>281</v>
      </c>
      <c r="F54" s="6">
        <v>44830</v>
      </c>
      <c r="G54" s="6">
        <v>44831</v>
      </c>
      <c r="H54" s="4">
        <v>1</v>
      </c>
      <c r="I54" s="4">
        <v>1</v>
      </c>
      <c r="J54" s="4">
        <v>1</v>
      </c>
      <c r="K54" s="4" t="s">
        <v>30</v>
      </c>
      <c r="L54" s="4">
        <v>113</v>
      </c>
      <c r="M54" s="4">
        <v>113</v>
      </c>
      <c r="N54" s="4" t="s">
        <v>282</v>
      </c>
      <c r="O54" s="4" t="s">
        <v>32</v>
      </c>
      <c r="P54" s="4" t="s">
        <v>33</v>
      </c>
      <c r="Q54" s="4">
        <v>0</v>
      </c>
      <c r="R54" s="7">
        <v>44830</v>
      </c>
      <c r="S54" s="6">
        <v>44834</v>
      </c>
      <c r="T54" s="4" t="s">
        <v>34</v>
      </c>
      <c r="U54" s="4">
        <v>113</v>
      </c>
      <c r="V54" s="4">
        <v>0</v>
      </c>
      <c r="W54" s="4">
        <v>0</v>
      </c>
      <c r="X54" s="4" t="s">
        <v>35</v>
      </c>
      <c r="Y54" s="4" t="s">
        <v>51</v>
      </c>
    </row>
    <row r="55" s="4" customFormat="1" spans="1:25">
      <c r="A55" s="4" t="s">
        <v>283</v>
      </c>
      <c r="B55" s="4" t="s">
        <v>26</v>
      </c>
      <c r="C55" s="4" t="s">
        <v>27</v>
      </c>
      <c r="D55" s="4" t="s">
        <v>284</v>
      </c>
      <c r="E55" s="4" t="s">
        <v>285</v>
      </c>
      <c r="F55" s="6">
        <v>44830</v>
      </c>
      <c r="G55" s="6">
        <v>44831</v>
      </c>
      <c r="H55" s="4">
        <v>1</v>
      </c>
      <c r="I55" s="4">
        <v>1</v>
      </c>
      <c r="J55" s="4">
        <v>1</v>
      </c>
      <c r="K55" s="4" t="s">
        <v>30</v>
      </c>
      <c r="L55" s="4">
        <v>172</v>
      </c>
      <c r="M55" s="4">
        <v>172</v>
      </c>
      <c r="N55" s="4" t="s">
        <v>286</v>
      </c>
      <c r="O55" s="4" t="s">
        <v>32</v>
      </c>
      <c r="P55" s="4" t="s">
        <v>33</v>
      </c>
      <c r="Q55" s="4">
        <v>0</v>
      </c>
      <c r="R55" s="7">
        <v>44830</v>
      </c>
      <c r="S55" s="6">
        <v>44834</v>
      </c>
      <c r="T55" s="4" t="s">
        <v>34</v>
      </c>
      <c r="U55" s="4">
        <v>172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287</v>
      </c>
      <c r="B56" s="4" t="s">
        <v>26</v>
      </c>
      <c r="C56" s="4" t="s">
        <v>27</v>
      </c>
      <c r="D56" s="4" t="s">
        <v>125</v>
      </c>
      <c r="E56" s="4" t="s">
        <v>146</v>
      </c>
      <c r="F56" s="6">
        <v>44830</v>
      </c>
      <c r="G56" s="6">
        <v>44831</v>
      </c>
      <c r="H56" s="4">
        <v>1</v>
      </c>
      <c r="I56" s="4">
        <v>1</v>
      </c>
      <c r="J56" s="4">
        <v>1</v>
      </c>
      <c r="K56" s="4" t="s">
        <v>30</v>
      </c>
      <c r="L56" s="4">
        <v>523</v>
      </c>
      <c r="M56" s="4">
        <v>523</v>
      </c>
      <c r="N56" s="4" t="s">
        <v>288</v>
      </c>
      <c r="O56" s="4" t="s">
        <v>32</v>
      </c>
      <c r="P56" s="4" t="s">
        <v>33</v>
      </c>
      <c r="Q56" s="4">
        <v>0</v>
      </c>
      <c r="R56" s="7">
        <v>44830</v>
      </c>
      <c r="S56" s="6">
        <v>44834</v>
      </c>
      <c r="T56" s="4" t="s">
        <v>34</v>
      </c>
      <c r="U56" s="4">
        <v>523</v>
      </c>
      <c r="V56" s="4">
        <v>0</v>
      </c>
      <c r="W56" s="4">
        <v>0</v>
      </c>
      <c r="X56" s="4" t="s">
        <v>35</v>
      </c>
      <c r="Y56" s="4" t="s">
        <v>289</v>
      </c>
    </row>
    <row r="57" s="4" customFormat="1" spans="1:25">
      <c r="A57" s="4" t="s">
        <v>290</v>
      </c>
      <c r="B57" s="4" t="s">
        <v>26</v>
      </c>
      <c r="C57" s="4" t="s">
        <v>27</v>
      </c>
      <c r="D57" s="4" t="s">
        <v>291</v>
      </c>
      <c r="E57" s="4" t="s">
        <v>292</v>
      </c>
      <c r="F57" s="6">
        <v>44830</v>
      </c>
      <c r="G57" s="6">
        <v>44831</v>
      </c>
      <c r="H57" s="4">
        <v>1</v>
      </c>
      <c r="I57" s="4">
        <v>1</v>
      </c>
      <c r="J57" s="4">
        <v>1</v>
      </c>
      <c r="K57" s="4" t="s">
        <v>30</v>
      </c>
      <c r="L57" s="4">
        <v>107</v>
      </c>
      <c r="M57" s="4">
        <v>107</v>
      </c>
      <c r="N57" s="4" t="s">
        <v>293</v>
      </c>
      <c r="O57" s="4" t="s">
        <v>32</v>
      </c>
      <c r="P57" s="4" t="s">
        <v>33</v>
      </c>
      <c r="Q57" s="4">
        <v>0</v>
      </c>
      <c r="R57" s="7">
        <v>44830</v>
      </c>
      <c r="S57" s="6">
        <v>44834</v>
      </c>
      <c r="T57" s="4" t="s">
        <v>34</v>
      </c>
      <c r="U57" s="4">
        <v>107</v>
      </c>
      <c r="V57" s="4">
        <v>0</v>
      </c>
      <c r="W57" s="4">
        <v>0</v>
      </c>
      <c r="X57" s="4" t="s">
        <v>294</v>
      </c>
      <c r="Y57" s="4" t="s">
        <v>35</v>
      </c>
    </row>
    <row r="58" s="4" customFormat="1" spans="1:25">
      <c r="A58" s="4" t="s">
        <v>295</v>
      </c>
      <c r="B58" s="4" t="s">
        <v>26</v>
      </c>
      <c r="C58" s="4" t="s">
        <v>27</v>
      </c>
      <c r="D58" s="4" t="s">
        <v>296</v>
      </c>
      <c r="E58" s="4" t="s">
        <v>126</v>
      </c>
      <c r="F58" s="6">
        <v>44830</v>
      </c>
      <c r="G58" s="6">
        <v>44831</v>
      </c>
      <c r="H58" s="4">
        <v>1</v>
      </c>
      <c r="I58" s="4">
        <v>1</v>
      </c>
      <c r="J58" s="4">
        <v>1</v>
      </c>
      <c r="K58" s="4" t="s">
        <v>30</v>
      </c>
      <c r="L58" s="4">
        <v>236</v>
      </c>
      <c r="M58" s="4">
        <v>236</v>
      </c>
      <c r="N58" s="4" t="s">
        <v>297</v>
      </c>
      <c r="O58" s="4" t="s">
        <v>32</v>
      </c>
      <c r="P58" s="4" t="s">
        <v>33</v>
      </c>
      <c r="Q58" s="4">
        <v>0</v>
      </c>
      <c r="R58" s="7">
        <v>44830</v>
      </c>
      <c r="S58" s="6">
        <v>44834</v>
      </c>
      <c r="T58" s="4" t="s">
        <v>34</v>
      </c>
      <c r="U58" s="4">
        <v>236</v>
      </c>
      <c r="V58" s="4">
        <v>0</v>
      </c>
      <c r="W58" s="4">
        <v>0</v>
      </c>
      <c r="X58" s="4" t="s">
        <v>298</v>
      </c>
      <c r="Y58" s="4" t="s">
        <v>299</v>
      </c>
    </row>
    <row r="59" s="4" customFormat="1" spans="1:25">
      <c r="A59" s="4" t="s">
        <v>300</v>
      </c>
      <c r="B59" s="4" t="s">
        <v>26</v>
      </c>
      <c r="C59" s="4" t="s">
        <v>27</v>
      </c>
      <c r="D59" s="4" t="s">
        <v>301</v>
      </c>
      <c r="E59" s="4" t="s">
        <v>302</v>
      </c>
      <c r="F59" s="6">
        <v>44830</v>
      </c>
      <c r="G59" s="6">
        <v>44831</v>
      </c>
      <c r="H59" s="4">
        <v>1</v>
      </c>
      <c r="I59" s="4">
        <v>1</v>
      </c>
      <c r="J59" s="4">
        <v>1</v>
      </c>
      <c r="K59" s="4" t="s">
        <v>30</v>
      </c>
      <c r="L59" s="4">
        <v>844</v>
      </c>
      <c r="M59" s="4">
        <v>844</v>
      </c>
      <c r="N59" s="4" t="s">
        <v>303</v>
      </c>
      <c r="O59" s="4" t="s">
        <v>32</v>
      </c>
      <c r="P59" s="4" t="s">
        <v>33</v>
      </c>
      <c r="Q59" s="4">
        <v>0</v>
      </c>
      <c r="R59" s="7">
        <v>44830</v>
      </c>
      <c r="S59" s="6">
        <v>44834</v>
      </c>
      <c r="T59" s="4" t="s">
        <v>34</v>
      </c>
      <c r="U59" s="4">
        <v>844</v>
      </c>
      <c r="V59" s="4">
        <v>0</v>
      </c>
      <c r="W59" s="4">
        <v>0</v>
      </c>
      <c r="X59" s="4" t="s">
        <v>304</v>
      </c>
      <c r="Y59" s="4" t="s">
        <v>305</v>
      </c>
    </row>
    <row r="60" s="4" customFormat="1" spans="1:25">
      <c r="A60" s="4" t="s">
        <v>306</v>
      </c>
      <c r="B60" s="4" t="s">
        <v>26</v>
      </c>
      <c r="C60" s="4" t="s">
        <v>27</v>
      </c>
      <c r="D60" s="4" t="s">
        <v>307</v>
      </c>
      <c r="E60" s="4" t="s">
        <v>308</v>
      </c>
      <c r="F60" s="6">
        <v>44830</v>
      </c>
      <c r="G60" s="6">
        <v>44831</v>
      </c>
      <c r="H60" s="4">
        <v>1</v>
      </c>
      <c r="I60" s="4">
        <v>1</v>
      </c>
      <c r="J60" s="4">
        <v>1</v>
      </c>
      <c r="K60" s="4" t="s">
        <v>30</v>
      </c>
      <c r="L60" s="4">
        <v>407</v>
      </c>
      <c r="M60" s="4">
        <v>407</v>
      </c>
      <c r="N60" s="4" t="s">
        <v>309</v>
      </c>
      <c r="O60" s="4" t="s">
        <v>32</v>
      </c>
      <c r="P60" s="4" t="s">
        <v>33</v>
      </c>
      <c r="Q60" s="4">
        <v>0</v>
      </c>
      <c r="R60" s="7">
        <v>44830</v>
      </c>
      <c r="S60" s="6">
        <v>44834</v>
      </c>
      <c r="T60" s="4" t="s">
        <v>34</v>
      </c>
      <c r="U60" s="4">
        <v>407</v>
      </c>
      <c r="V60" s="4">
        <v>0</v>
      </c>
      <c r="W60" s="4">
        <v>0</v>
      </c>
      <c r="X60" s="4" t="s">
        <v>310</v>
      </c>
      <c r="Y60" s="4" t="s">
        <v>35</v>
      </c>
    </row>
    <row r="61" s="4" customFormat="1" spans="1:25">
      <c r="A61" s="4" t="s">
        <v>311</v>
      </c>
      <c r="B61" s="4" t="s">
        <v>26</v>
      </c>
      <c r="C61" s="4" t="s">
        <v>27</v>
      </c>
      <c r="D61" s="4" t="s">
        <v>312</v>
      </c>
      <c r="E61" s="4" t="s">
        <v>313</v>
      </c>
      <c r="F61" s="6">
        <v>44830</v>
      </c>
      <c r="G61" s="6">
        <v>44831</v>
      </c>
      <c r="H61" s="4">
        <v>1</v>
      </c>
      <c r="I61" s="4">
        <v>1</v>
      </c>
      <c r="J61" s="4">
        <v>1</v>
      </c>
      <c r="K61" s="4" t="s">
        <v>30</v>
      </c>
      <c r="L61" s="4">
        <v>119</v>
      </c>
      <c r="M61" s="4">
        <v>119</v>
      </c>
      <c r="N61" s="4" t="s">
        <v>314</v>
      </c>
      <c r="O61" s="4" t="s">
        <v>32</v>
      </c>
      <c r="P61" s="4" t="s">
        <v>33</v>
      </c>
      <c r="Q61" s="4">
        <v>0</v>
      </c>
      <c r="R61" s="7">
        <v>44830</v>
      </c>
      <c r="S61" s="6">
        <v>44834</v>
      </c>
      <c r="T61" s="4" t="s">
        <v>34</v>
      </c>
      <c r="U61" s="4">
        <v>119</v>
      </c>
      <c r="V61" s="4">
        <v>0</v>
      </c>
      <c r="W61" s="4">
        <v>0</v>
      </c>
      <c r="X61" s="4" t="s">
        <v>35</v>
      </c>
      <c r="Y61" s="4" t="s">
        <v>315</v>
      </c>
    </row>
    <row r="62" s="4" customFormat="1" spans="1:25">
      <c r="A62" s="4" t="s">
        <v>316</v>
      </c>
      <c r="B62" s="4" t="s">
        <v>26</v>
      </c>
      <c r="C62" s="4" t="s">
        <v>27</v>
      </c>
      <c r="D62" s="4" t="s">
        <v>317</v>
      </c>
      <c r="E62" s="4" t="s">
        <v>318</v>
      </c>
      <c r="F62" s="6">
        <v>44830</v>
      </c>
      <c r="G62" s="6">
        <v>44831</v>
      </c>
      <c r="H62" s="4">
        <v>1</v>
      </c>
      <c r="I62" s="4">
        <v>1</v>
      </c>
      <c r="J62" s="4">
        <v>1</v>
      </c>
      <c r="K62" s="4" t="s">
        <v>30</v>
      </c>
      <c r="L62" s="4">
        <v>1220</v>
      </c>
      <c r="M62" s="4">
        <v>1220</v>
      </c>
      <c r="N62" s="4" t="s">
        <v>319</v>
      </c>
      <c r="O62" s="4" t="s">
        <v>32</v>
      </c>
      <c r="P62" s="4" t="s">
        <v>33</v>
      </c>
      <c r="Q62" s="4">
        <v>0</v>
      </c>
      <c r="R62" s="7">
        <v>44830</v>
      </c>
      <c r="S62" s="6">
        <v>44834</v>
      </c>
      <c r="T62" s="4" t="s">
        <v>34</v>
      </c>
      <c r="U62" s="4">
        <v>1220</v>
      </c>
      <c r="V62" s="4">
        <v>0</v>
      </c>
      <c r="W62" s="4">
        <v>0</v>
      </c>
      <c r="X62" s="4" t="s">
        <v>35</v>
      </c>
      <c r="Y62" s="4" t="s">
        <v>320</v>
      </c>
    </row>
    <row r="63" s="4" customFormat="1" spans="1:25">
      <c r="A63" s="4" t="s">
        <v>321</v>
      </c>
      <c r="B63" s="4" t="s">
        <v>26</v>
      </c>
      <c r="C63" s="4" t="s">
        <v>27</v>
      </c>
      <c r="D63" s="4" t="s">
        <v>322</v>
      </c>
      <c r="E63" s="4" t="s">
        <v>323</v>
      </c>
      <c r="F63" s="6">
        <v>44830</v>
      </c>
      <c r="G63" s="6">
        <v>44831</v>
      </c>
      <c r="H63" s="4">
        <v>1</v>
      </c>
      <c r="I63" s="4">
        <v>1</v>
      </c>
      <c r="J63" s="4">
        <v>1</v>
      </c>
      <c r="K63" s="4" t="s">
        <v>30</v>
      </c>
      <c r="L63" s="4">
        <v>267</v>
      </c>
      <c r="M63" s="4">
        <v>267</v>
      </c>
      <c r="N63" s="4" t="s">
        <v>324</v>
      </c>
      <c r="O63" s="4" t="s">
        <v>32</v>
      </c>
      <c r="P63" s="4" t="s">
        <v>33</v>
      </c>
      <c r="Q63" s="4">
        <v>0</v>
      </c>
      <c r="R63" s="7">
        <v>44830</v>
      </c>
      <c r="S63" s="6">
        <v>44834</v>
      </c>
      <c r="T63" s="4" t="s">
        <v>34</v>
      </c>
      <c r="U63" s="4">
        <v>267</v>
      </c>
      <c r="V63" s="4">
        <v>0</v>
      </c>
      <c r="W63" s="4">
        <v>0</v>
      </c>
      <c r="X63" s="4" t="s">
        <v>35</v>
      </c>
      <c r="Y63" s="4" t="s">
        <v>325</v>
      </c>
    </row>
    <row r="64" s="4" customFormat="1" spans="1:25">
      <c r="A64" s="4" t="s">
        <v>326</v>
      </c>
      <c r="B64" s="4" t="s">
        <v>26</v>
      </c>
      <c r="C64" s="4" t="s">
        <v>27</v>
      </c>
      <c r="D64" s="4" t="s">
        <v>327</v>
      </c>
      <c r="E64" s="4" t="s">
        <v>328</v>
      </c>
      <c r="F64" s="6">
        <v>44830</v>
      </c>
      <c r="G64" s="6">
        <v>44831</v>
      </c>
      <c r="H64" s="4">
        <v>1</v>
      </c>
      <c r="I64" s="4">
        <v>1</v>
      </c>
      <c r="J64" s="4">
        <v>1</v>
      </c>
      <c r="K64" s="4" t="s">
        <v>30</v>
      </c>
      <c r="L64" s="4">
        <v>572</v>
      </c>
      <c r="M64" s="4">
        <v>572</v>
      </c>
      <c r="N64" s="4" t="s">
        <v>329</v>
      </c>
      <c r="O64" s="4" t="s">
        <v>32</v>
      </c>
      <c r="P64" s="4" t="s">
        <v>33</v>
      </c>
      <c r="Q64" s="4">
        <v>0</v>
      </c>
      <c r="R64" s="7">
        <v>44830</v>
      </c>
      <c r="S64" s="6">
        <v>44834</v>
      </c>
      <c r="T64" s="4" t="s">
        <v>34</v>
      </c>
      <c r="U64" s="4">
        <v>572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330</v>
      </c>
      <c r="B65" s="4" t="s">
        <v>26</v>
      </c>
      <c r="C65" s="4" t="s">
        <v>331</v>
      </c>
      <c r="D65" s="4" t="s">
        <v>332</v>
      </c>
      <c r="E65" s="4" t="s">
        <v>333</v>
      </c>
      <c r="F65" s="6">
        <v>44813</v>
      </c>
      <c r="G65" s="6">
        <v>44814</v>
      </c>
      <c r="H65" s="4">
        <v>1</v>
      </c>
      <c r="I65" s="4">
        <v>1</v>
      </c>
      <c r="J65" s="4">
        <v>1</v>
      </c>
      <c r="K65" s="4" t="s">
        <v>30</v>
      </c>
      <c r="L65" s="4">
        <v>-524</v>
      </c>
      <c r="M65" s="4">
        <v>-524</v>
      </c>
      <c r="N65" s="4" t="s">
        <v>334</v>
      </c>
      <c r="O65" s="4" t="s">
        <v>32</v>
      </c>
      <c r="P65" s="4" t="s">
        <v>33</v>
      </c>
      <c r="Q65" s="4">
        <v>0</v>
      </c>
      <c r="R65" s="7">
        <v>44813</v>
      </c>
      <c r="S65" s="6">
        <v>44834</v>
      </c>
      <c r="T65" s="4" t="s">
        <v>34</v>
      </c>
      <c r="U65" s="4">
        <v>-524</v>
      </c>
      <c r="V65" s="4">
        <v>0</v>
      </c>
      <c r="W65" s="4">
        <v>0</v>
      </c>
      <c r="X65" s="4" t="s">
        <v>335</v>
      </c>
      <c r="Y6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336</v>
      </c>
      <c r="B2" s="4" t="s">
        <v>26</v>
      </c>
      <c r="C2" s="4" t="s">
        <v>337</v>
      </c>
      <c r="D2" s="4" t="s">
        <v>338</v>
      </c>
      <c r="E2" s="4" t="s">
        <v>339</v>
      </c>
      <c r="F2" s="6">
        <v>44792</v>
      </c>
      <c r="G2" s="6">
        <v>44793</v>
      </c>
      <c r="H2" s="4">
        <v>1</v>
      </c>
      <c r="I2" s="4">
        <v>1</v>
      </c>
      <c r="J2" s="4">
        <v>1</v>
      </c>
      <c r="K2" s="4" t="s">
        <v>340</v>
      </c>
      <c r="L2" s="4">
        <v>0</v>
      </c>
      <c r="M2" s="4">
        <v>0</v>
      </c>
      <c r="N2" s="4" t="s">
        <v>341</v>
      </c>
      <c r="O2" s="4" t="s">
        <v>342</v>
      </c>
      <c r="P2" s="4" t="s">
        <v>33</v>
      </c>
      <c r="Q2" s="4">
        <v>0</v>
      </c>
      <c r="R2" s="7">
        <v>44792</v>
      </c>
      <c r="S2" s="6">
        <v>44796</v>
      </c>
      <c r="T2" s="4" t="s">
        <v>34</v>
      </c>
      <c r="U2" s="4">
        <v>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343</v>
      </c>
      <c r="B3" s="4" t="s">
        <v>26</v>
      </c>
      <c r="C3" s="4" t="s">
        <v>27</v>
      </c>
      <c r="D3" s="4" t="s">
        <v>344</v>
      </c>
      <c r="E3" s="4" t="s">
        <v>345</v>
      </c>
      <c r="F3" s="6">
        <v>44828</v>
      </c>
      <c r="G3" s="6">
        <v>44831</v>
      </c>
      <c r="H3" s="4">
        <v>1</v>
      </c>
      <c r="I3" s="4">
        <v>3</v>
      </c>
      <c r="J3" s="4">
        <v>3</v>
      </c>
      <c r="K3" s="4" t="s">
        <v>340</v>
      </c>
      <c r="L3" s="4">
        <v>150</v>
      </c>
      <c r="M3" s="4">
        <v>150</v>
      </c>
      <c r="N3" s="4" t="s">
        <v>346</v>
      </c>
      <c r="O3" s="4" t="s">
        <v>347</v>
      </c>
      <c r="P3" s="4" t="s">
        <v>33</v>
      </c>
      <c r="Q3" s="4">
        <v>0</v>
      </c>
      <c r="R3" s="7">
        <v>44826</v>
      </c>
      <c r="S3" s="6">
        <v>44834</v>
      </c>
      <c r="T3" s="4" t="s">
        <v>34</v>
      </c>
      <c r="U3" s="4">
        <v>150</v>
      </c>
      <c r="V3" s="4">
        <v>0</v>
      </c>
      <c r="W3" s="4">
        <v>0</v>
      </c>
      <c r="X3" s="4" t="s">
        <v>35</v>
      </c>
      <c r="Y3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5"/>
  <sheetViews>
    <sheetView workbookViewId="0">
      <selection activeCell="A73" sqref="A73:D75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348</v>
      </c>
    </row>
    <row r="2" s="4" customFormat="1" hidden="1" spans="1:9">
      <c r="A2" s="5">
        <v>18151668007</v>
      </c>
      <c r="B2" s="6">
        <v>44829</v>
      </c>
      <c r="C2" s="6">
        <v>44831</v>
      </c>
      <c r="D2" s="4">
        <v>4766</v>
      </c>
      <c r="E2" s="4" t="str">
        <f>VLOOKUP(A2,HOP!A:L,12,0)</f>
        <v>4766.00</v>
      </c>
      <c r="F2" s="4" t="str">
        <f>VLOOKUP(A2,HOP!A:C,3,0)</f>
        <v>2596142</v>
      </c>
      <c r="G2" s="4">
        <f>D2-E2</f>
        <v>0</v>
      </c>
      <c r="H2" s="4" t="str">
        <f>$H$1&amp;F2</f>
        <v>，2596142</v>
      </c>
      <c r="I2" s="4" t="str">
        <f>VLOOKUP(A2,HOP!A:U,21,0)</f>
        <v>直连</v>
      </c>
    </row>
    <row r="3" s="4" customFormat="1" hidden="1" spans="1:9">
      <c r="A3" s="5">
        <v>18226619334</v>
      </c>
      <c r="B3" s="6">
        <v>44827</v>
      </c>
      <c r="C3" s="6">
        <v>44831</v>
      </c>
      <c r="D3" s="4">
        <v>1728</v>
      </c>
      <c r="E3" s="4" t="str">
        <f>VLOOKUP(A3,HOP!A:L,12,0)</f>
        <v>1728.00</v>
      </c>
      <c r="F3" s="4" t="str">
        <f>VLOOKUP(A3,HOP!A:C,3,0)</f>
        <v>2605273</v>
      </c>
      <c r="G3" s="4">
        <f t="shared" ref="G3:G34" si="0">D3-E3</f>
        <v>0</v>
      </c>
      <c r="H3" s="4" t="str">
        <f t="shared" ref="H3:H34" si="1">$H$1&amp;F3</f>
        <v>，2605273</v>
      </c>
      <c r="I3" s="4" t="str">
        <f>VLOOKUP(A3,HOP!A:U,21,0)</f>
        <v>直连</v>
      </c>
    </row>
    <row r="4" s="4" customFormat="1" hidden="1" spans="1:9">
      <c r="A4" s="5">
        <v>18389297145</v>
      </c>
      <c r="B4" s="6">
        <v>44830</v>
      </c>
      <c r="C4" s="6">
        <v>44831</v>
      </c>
      <c r="D4" s="4">
        <v>1774</v>
      </c>
      <c r="E4" s="4" t="str">
        <f>VLOOKUP(A4,HOP!A:L,12,0)</f>
        <v>1774.00</v>
      </c>
      <c r="F4" s="4" t="str">
        <f>VLOOKUP(A4,HOP!A:C,3,0)</f>
        <v>2620756</v>
      </c>
      <c r="G4" s="4">
        <f t="shared" si="0"/>
        <v>0</v>
      </c>
      <c r="H4" s="4" t="str">
        <f t="shared" si="1"/>
        <v>，2620756</v>
      </c>
      <c r="I4" s="4" t="str">
        <f>VLOOKUP(A4,HOP!A:U,21,0)</f>
        <v>直连</v>
      </c>
    </row>
    <row r="5" s="4" customFormat="1" hidden="1" spans="1:9">
      <c r="A5" s="5">
        <v>18639103945</v>
      </c>
      <c r="B5" s="6">
        <v>44827</v>
      </c>
      <c r="C5" s="6">
        <v>44831</v>
      </c>
      <c r="D5" s="4">
        <v>22512</v>
      </c>
      <c r="E5" s="4" t="str">
        <f>VLOOKUP(A5,HOP!A:L,12,0)</f>
        <v>22512.00</v>
      </c>
      <c r="F5" s="4" t="str">
        <f>VLOOKUP(A5,HOP!A:C,3,0)</f>
        <v>2645013</v>
      </c>
      <c r="G5" s="4">
        <f t="shared" si="0"/>
        <v>0</v>
      </c>
      <c r="H5" s="4" t="str">
        <f t="shared" si="1"/>
        <v>，2645013</v>
      </c>
      <c r="I5" s="4" t="str">
        <f>VLOOKUP(A5,HOP!A:U,21,0)</f>
        <v>直连</v>
      </c>
    </row>
    <row r="6" s="4" customFormat="1" hidden="1" spans="1:9">
      <c r="A6" s="5">
        <v>18813065500</v>
      </c>
      <c r="B6" s="6">
        <v>44825</v>
      </c>
      <c r="C6" s="6">
        <v>44831</v>
      </c>
      <c r="D6" s="4">
        <v>3726</v>
      </c>
      <c r="E6" s="4" t="str">
        <f>VLOOKUP(A6,HOP!A:L,12,0)</f>
        <v>3726.00</v>
      </c>
      <c r="F6" s="4" t="str">
        <f>VLOOKUP(A6,HOP!A:C,3,0)</f>
        <v>2660999</v>
      </c>
      <c r="G6" s="4">
        <f t="shared" si="0"/>
        <v>0</v>
      </c>
      <c r="H6" s="4" t="str">
        <f t="shared" si="1"/>
        <v>，2660999</v>
      </c>
      <c r="I6" s="4" t="str">
        <f>VLOOKUP(A6,HOP!A:U,21,0)</f>
        <v>直连</v>
      </c>
    </row>
    <row r="7" s="4" customFormat="1" hidden="1" spans="1:9">
      <c r="A7" s="5">
        <v>18862578975</v>
      </c>
      <c r="B7" s="6">
        <v>44827</v>
      </c>
      <c r="C7" s="6">
        <v>44831</v>
      </c>
      <c r="D7" s="4">
        <v>11512</v>
      </c>
      <c r="E7" s="4" t="str">
        <f>VLOOKUP(A7,HOP!A:L,12,0)</f>
        <v>11512.00</v>
      </c>
      <c r="F7" s="4" t="str">
        <f>VLOOKUP(A7,HOP!A:C,3,0)</f>
        <v>2666525</v>
      </c>
      <c r="G7" s="4">
        <f t="shared" si="0"/>
        <v>0</v>
      </c>
      <c r="H7" s="4" t="str">
        <f t="shared" si="1"/>
        <v>，2666525</v>
      </c>
      <c r="I7" s="4" t="str">
        <f>VLOOKUP(A7,HOP!A:U,21,0)</f>
        <v>直连</v>
      </c>
    </row>
    <row r="8" s="4" customFormat="1" hidden="1" spans="1:9">
      <c r="A8" s="5">
        <v>18862606662</v>
      </c>
      <c r="B8" s="6">
        <v>44827</v>
      </c>
      <c r="C8" s="6">
        <v>44831</v>
      </c>
      <c r="D8" s="4">
        <v>11444</v>
      </c>
      <c r="E8" s="4">
        <v>11444</v>
      </c>
      <c r="F8" s="4">
        <v>2666538</v>
      </c>
      <c r="G8" s="4">
        <f t="shared" si="0"/>
        <v>0</v>
      </c>
      <c r="H8" s="4" t="str">
        <f t="shared" si="1"/>
        <v>，2666538</v>
      </c>
      <c r="I8" s="4" t="e">
        <f>VLOOKUP(A8,HOP!A:U,21,0)</f>
        <v>#N/A</v>
      </c>
    </row>
    <row r="9" s="4" customFormat="1" hidden="1" spans="1:9">
      <c r="A9" s="5">
        <v>18862635349</v>
      </c>
      <c r="B9" s="6">
        <v>44829</v>
      </c>
      <c r="C9" s="6">
        <v>44831</v>
      </c>
      <c r="D9" s="4">
        <v>11216</v>
      </c>
      <c r="E9" s="4" t="str">
        <f>VLOOKUP(A9,HOP!A:L,12,0)</f>
        <v>11216.00</v>
      </c>
      <c r="F9" s="4" t="str">
        <f>VLOOKUP(A9,HOP!A:C,3,0)</f>
        <v>2666553</v>
      </c>
      <c r="G9" s="4">
        <f t="shared" si="0"/>
        <v>0</v>
      </c>
      <c r="H9" s="4" t="str">
        <f t="shared" si="1"/>
        <v>，2666553</v>
      </c>
      <c r="I9" s="4" t="str">
        <f>VLOOKUP(A9,HOP!A:U,21,0)</f>
        <v>直连</v>
      </c>
    </row>
    <row r="10" s="4" customFormat="1" hidden="1" spans="1:9">
      <c r="A10" s="5">
        <v>18921497776</v>
      </c>
      <c r="B10" s="6">
        <v>44830</v>
      </c>
      <c r="C10" s="6">
        <v>44831</v>
      </c>
      <c r="D10" s="4">
        <v>4467</v>
      </c>
      <c r="E10" s="4" t="str">
        <f>VLOOKUP(A10,HOP!A:L,12,0)</f>
        <v>4467.00</v>
      </c>
      <c r="F10" s="4" t="str">
        <f>VLOOKUP(A10,HOP!A:C,3,0)</f>
        <v>2680664</v>
      </c>
      <c r="G10" s="4">
        <f t="shared" si="0"/>
        <v>0</v>
      </c>
      <c r="H10" s="4" t="str">
        <f t="shared" si="1"/>
        <v>，2680664</v>
      </c>
      <c r="I10" s="4" t="str">
        <f>VLOOKUP(A10,HOP!A:U,21,0)</f>
        <v>直连</v>
      </c>
    </row>
    <row r="11" s="4" customFormat="1" hidden="1" spans="1:9">
      <c r="A11" s="5">
        <v>18946399593</v>
      </c>
      <c r="B11" s="6">
        <v>44828</v>
      </c>
      <c r="C11" s="6">
        <v>44831</v>
      </c>
      <c r="D11" s="4">
        <v>11072</v>
      </c>
      <c r="E11" s="4" t="str">
        <f>VLOOKUP(A11,HOP!A:L,12,0)</f>
        <v>11072.00</v>
      </c>
      <c r="F11" s="4" t="str">
        <f>VLOOKUP(A11,HOP!A:C,3,0)</f>
        <v>2685300</v>
      </c>
      <c r="G11" s="4">
        <f t="shared" si="0"/>
        <v>0</v>
      </c>
      <c r="H11" s="4" t="str">
        <f t="shared" si="1"/>
        <v>，2685300</v>
      </c>
      <c r="I11" s="4" t="str">
        <f>VLOOKUP(A11,HOP!A:U,21,0)</f>
        <v>直连</v>
      </c>
    </row>
    <row r="12" s="4" customFormat="1" hidden="1" spans="1:9">
      <c r="A12" s="5">
        <v>18949349247</v>
      </c>
      <c r="B12" s="6">
        <v>44826</v>
      </c>
      <c r="C12" s="6">
        <v>44831</v>
      </c>
      <c r="D12" s="4">
        <v>3742</v>
      </c>
      <c r="E12" s="4" t="str">
        <f>VLOOKUP(A12,HOP!A:L,12,0)</f>
        <v>3742.00</v>
      </c>
      <c r="F12" s="4" t="str">
        <f>VLOOKUP(A12,HOP!A:C,3,0)</f>
        <v>2686888</v>
      </c>
      <c r="G12" s="4">
        <f t="shared" si="0"/>
        <v>0</v>
      </c>
      <c r="H12" s="4" t="str">
        <f t="shared" si="1"/>
        <v>，2686888</v>
      </c>
      <c r="I12" s="4" t="str">
        <f>VLOOKUP(A12,HOP!A:U,21,0)</f>
        <v>直连</v>
      </c>
    </row>
    <row r="13" s="4" customFormat="1" hidden="1" spans="1:9">
      <c r="A13" s="5">
        <v>18949542632</v>
      </c>
      <c r="B13" s="6">
        <v>44830</v>
      </c>
      <c r="C13" s="6">
        <v>44831</v>
      </c>
      <c r="D13" s="4">
        <v>133</v>
      </c>
      <c r="E13" s="4" t="str">
        <f>VLOOKUP(A13,HOP!A:L,12,0)</f>
        <v>133.00</v>
      </c>
      <c r="F13" s="4" t="str">
        <f>VLOOKUP(A13,HOP!A:C,3,0)</f>
        <v>2687003</v>
      </c>
      <c r="G13" s="4">
        <f t="shared" si="0"/>
        <v>0</v>
      </c>
      <c r="H13" s="4" t="str">
        <f t="shared" si="1"/>
        <v>，2687003</v>
      </c>
      <c r="I13" s="4" t="str">
        <f>VLOOKUP(A13,HOP!A:U,21,0)</f>
        <v>直连</v>
      </c>
    </row>
    <row r="14" s="4" customFormat="1" hidden="1" spans="1:9">
      <c r="A14" s="5">
        <v>18953308080</v>
      </c>
      <c r="B14" s="6">
        <v>44826</v>
      </c>
      <c r="C14" s="6">
        <v>44831</v>
      </c>
      <c r="D14" s="4">
        <v>1915</v>
      </c>
      <c r="E14" s="4" t="str">
        <f>VLOOKUP(A14,HOP!A:L,12,0)</f>
        <v>1915.00</v>
      </c>
      <c r="F14" s="4" t="str">
        <f>VLOOKUP(A14,HOP!A:C,3,0)</f>
        <v>2688799</v>
      </c>
      <c r="G14" s="4">
        <f t="shared" si="0"/>
        <v>0</v>
      </c>
      <c r="H14" s="4" t="str">
        <f t="shared" si="1"/>
        <v>，2688799</v>
      </c>
      <c r="I14" s="4" t="str">
        <f>VLOOKUP(A14,HOP!A:U,21,0)</f>
        <v>直连</v>
      </c>
    </row>
    <row r="15" s="4" customFormat="1" hidden="1" spans="1:9">
      <c r="A15" s="5">
        <v>18957726459</v>
      </c>
      <c r="B15" s="6">
        <v>44830</v>
      </c>
      <c r="C15" s="6">
        <v>44831</v>
      </c>
      <c r="D15" s="4">
        <v>1108</v>
      </c>
      <c r="E15" s="4" t="str">
        <f>VLOOKUP(A15,HOP!A:L,12,0)</f>
        <v>1108.00</v>
      </c>
      <c r="F15" s="4" t="str">
        <f>VLOOKUP(A15,HOP!A:C,3,0)</f>
        <v>2690827</v>
      </c>
      <c r="G15" s="4">
        <f t="shared" si="0"/>
        <v>0</v>
      </c>
      <c r="H15" s="4" t="str">
        <f t="shared" si="1"/>
        <v>，2690827</v>
      </c>
      <c r="I15" s="4" t="str">
        <f>VLOOKUP(A15,HOP!A:U,21,0)</f>
        <v>直连</v>
      </c>
    </row>
    <row r="16" s="4" customFormat="1" hidden="1" spans="1:9">
      <c r="A16" s="5">
        <v>18959441444</v>
      </c>
      <c r="B16" s="6">
        <v>44830</v>
      </c>
      <c r="C16" s="6">
        <v>44831</v>
      </c>
      <c r="D16" s="4">
        <v>626</v>
      </c>
      <c r="E16" s="4" t="str">
        <f>VLOOKUP(A16,HOP!A:L,12,0)</f>
        <v>626.00</v>
      </c>
      <c r="F16" s="4" t="str">
        <f>VLOOKUP(A16,HOP!A:C,3,0)</f>
        <v>2691429</v>
      </c>
      <c r="G16" s="4">
        <f t="shared" si="0"/>
        <v>0</v>
      </c>
      <c r="H16" s="4" t="str">
        <f t="shared" si="1"/>
        <v>，2691429</v>
      </c>
      <c r="I16" s="4" t="str">
        <f>VLOOKUP(A16,HOP!A:U,21,0)</f>
        <v>直连</v>
      </c>
    </row>
    <row r="17" s="4" customFormat="1" hidden="1" spans="1:9">
      <c r="A17" s="5">
        <v>21016985738</v>
      </c>
      <c r="B17" s="6">
        <v>44829</v>
      </c>
      <c r="C17" s="6">
        <v>44831</v>
      </c>
      <c r="D17" s="4">
        <v>802</v>
      </c>
      <c r="E17" s="4" t="str">
        <f>VLOOKUP(A17,HOP!A:L,12,0)</f>
        <v>802.00</v>
      </c>
      <c r="F17" s="4" t="str">
        <f>VLOOKUP(A17,HOP!A:C,3,0)</f>
        <v>2692801</v>
      </c>
      <c r="G17" s="4">
        <f t="shared" si="0"/>
        <v>0</v>
      </c>
      <c r="H17" s="4" t="str">
        <f t="shared" si="1"/>
        <v>，2692801</v>
      </c>
      <c r="I17" s="4" t="str">
        <f>VLOOKUP(A17,HOP!A:U,21,0)</f>
        <v>直连</v>
      </c>
    </row>
    <row r="18" s="4" customFormat="1" hidden="1" spans="1:9">
      <c r="A18" s="5">
        <v>21019825311</v>
      </c>
      <c r="B18" s="6">
        <v>44829</v>
      </c>
      <c r="C18" s="6">
        <v>44831</v>
      </c>
      <c r="D18" s="4">
        <v>1230</v>
      </c>
      <c r="E18" s="4" t="str">
        <f>VLOOKUP(A18,HOP!A:L,12,0)</f>
        <v>1230.00</v>
      </c>
      <c r="F18" s="4" t="str">
        <f>VLOOKUP(A18,HOP!A:C,3,0)</f>
        <v>2693074</v>
      </c>
      <c r="G18" s="4">
        <f t="shared" si="0"/>
        <v>0</v>
      </c>
      <c r="H18" s="4" t="str">
        <f t="shared" si="1"/>
        <v>，2693074</v>
      </c>
      <c r="I18" s="4" t="str">
        <f>VLOOKUP(A18,HOP!A:U,21,0)</f>
        <v>直连</v>
      </c>
    </row>
    <row r="19" s="4" customFormat="1" hidden="1" spans="1:9">
      <c r="A19" s="5">
        <v>21024792587</v>
      </c>
      <c r="B19" s="6">
        <v>44829</v>
      </c>
      <c r="C19" s="6">
        <v>44831</v>
      </c>
      <c r="D19" s="4">
        <v>1934</v>
      </c>
      <c r="E19" s="4" t="str">
        <f>VLOOKUP(A19,HOP!A:L,12,0)</f>
        <v>1934.00</v>
      </c>
      <c r="F19" s="4" t="str">
        <f>VLOOKUP(A19,HOP!A:C,3,0)</f>
        <v>2693891</v>
      </c>
      <c r="G19" s="4">
        <f t="shared" si="0"/>
        <v>0</v>
      </c>
      <c r="H19" s="4" t="str">
        <f t="shared" si="1"/>
        <v>，2693891</v>
      </c>
      <c r="I19" s="4" t="str">
        <f>VLOOKUP(A19,HOP!A:U,21,0)</f>
        <v>直连</v>
      </c>
    </row>
    <row r="20" s="4" customFormat="1" hidden="1" spans="1:9">
      <c r="A20" s="5">
        <v>21030821535</v>
      </c>
      <c r="B20" s="6">
        <v>44828</v>
      </c>
      <c r="C20" s="6">
        <v>44831</v>
      </c>
      <c r="D20" s="4">
        <v>2363</v>
      </c>
      <c r="E20" s="4" t="str">
        <f>VLOOKUP(A20,HOP!A:L,12,0)</f>
        <v>2363.00</v>
      </c>
      <c r="F20" s="4" t="str">
        <f>VLOOKUP(A20,HOP!A:C,3,0)</f>
        <v>2694857</v>
      </c>
      <c r="G20" s="4">
        <f t="shared" si="0"/>
        <v>0</v>
      </c>
      <c r="H20" s="4" t="str">
        <f t="shared" si="1"/>
        <v>，2694857</v>
      </c>
      <c r="I20" s="4" t="str">
        <f>VLOOKUP(A20,HOP!A:U,21,0)</f>
        <v>直连</v>
      </c>
    </row>
    <row r="21" s="4" customFormat="1" hidden="1" spans="1:9">
      <c r="A21" s="5">
        <v>21039494079</v>
      </c>
      <c r="B21" s="6">
        <v>44826</v>
      </c>
      <c r="C21" s="6">
        <v>44831</v>
      </c>
      <c r="D21" s="4">
        <v>4830</v>
      </c>
      <c r="E21" s="4" t="str">
        <f>VLOOKUP(A21,HOP!A:L,12,0)</f>
        <v>4830.00</v>
      </c>
      <c r="F21" s="4" t="str">
        <f>VLOOKUP(A21,HOP!A:C,3,0)</f>
        <v>2696555</v>
      </c>
      <c r="G21" s="4">
        <f t="shared" si="0"/>
        <v>0</v>
      </c>
      <c r="H21" s="4" t="str">
        <f t="shared" si="1"/>
        <v>，2696555</v>
      </c>
      <c r="I21" s="4" t="str">
        <f>VLOOKUP(A21,HOP!A:U,21,0)</f>
        <v>直连</v>
      </c>
    </row>
    <row r="22" s="4" customFormat="1" hidden="1" spans="1:9">
      <c r="A22" s="5">
        <v>21040537932</v>
      </c>
      <c r="B22" s="6">
        <v>44830</v>
      </c>
      <c r="C22" s="6">
        <v>44831</v>
      </c>
      <c r="D22" s="4">
        <v>1014</v>
      </c>
      <c r="E22" s="4" t="str">
        <f>VLOOKUP(A22,HOP!A:L,12,0)</f>
        <v>1014.00</v>
      </c>
      <c r="F22" s="4" t="str">
        <f>VLOOKUP(A22,HOP!A:C,3,0)</f>
        <v>2696787</v>
      </c>
      <c r="G22" s="4">
        <f t="shared" si="0"/>
        <v>0</v>
      </c>
      <c r="H22" s="4" t="str">
        <f t="shared" si="1"/>
        <v>，2696787</v>
      </c>
      <c r="I22" s="4" t="str">
        <f>VLOOKUP(A22,HOP!A:U,21,0)</f>
        <v>直连</v>
      </c>
    </row>
    <row r="23" s="4" customFormat="1" hidden="1" spans="1:9">
      <c r="A23" s="5">
        <v>21040809400</v>
      </c>
      <c r="B23" s="6">
        <v>44830</v>
      </c>
      <c r="C23" s="6">
        <v>44831</v>
      </c>
      <c r="D23" s="4">
        <v>1187</v>
      </c>
      <c r="E23" s="4" t="str">
        <f>VLOOKUP(A23,HOP!A:L,12,0)</f>
        <v>1187.00</v>
      </c>
      <c r="F23" s="4" t="str">
        <f>VLOOKUP(A23,HOP!A:C,3,0)</f>
        <v>2696814</v>
      </c>
      <c r="G23" s="4">
        <f t="shared" si="0"/>
        <v>0</v>
      </c>
      <c r="H23" s="4" t="str">
        <f t="shared" si="1"/>
        <v>，2696814</v>
      </c>
      <c r="I23" s="4" t="str">
        <f>VLOOKUP(A23,HOP!A:U,21,0)</f>
        <v>直连</v>
      </c>
    </row>
    <row r="24" s="4" customFormat="1" hidden="1" spans="1:9">
      <c r="A24" s="5">
        <v>21041457285</v>
      </c>
      <c r="B24" s="6">
        <v>44829</v>
      </c>
      <c r="C24" s="6">
        <v>44831</v>
      </c>
      <c r="D24" s="4">
        <v>8004</v>
      </c>
      <c r="E24" s="4" t="str">
        <f>VLOOKUP(A24,HOP!A:L,12,0)</f>
        <v>8004.00</v>
      </c>
      <c r="F24" s="4" t="str">
        <f>VLOOKUP(A24,HOP!A:C,3,0)</f>
        <v>2696962</v>
      </c>
      <c r="G24" s="4">
        <f t="shared" si="0"/>
        <v>0</v>
      </c>
      <c r="H24" s="4" t="str">
        <f t="shared" si="1"/>
        <v>，2696962</v>
      </c>
      <c r="I24" s="4" t="str">
        <f>VLOOKUP(A24,HOP!A:U,21,0)</f>
        <v>直连</v>
      </c>
    </row>
    <row r="25" s="4" customFormat="1" hidden="1" spans="1:9">
      <c r="A25" s="5">
        <v>21094384234</v>
      </c>
      <c r="B25" s="6">
        <v>44825</v>
      </c>
      <c r="C25" s="6">
        <v>44831</v>
      </c>
      <c r="D25" s="4">
        <v>1650</v>
      </c>
      <c r="E25" s="4" t="str">
        <f>VLOOKUP(A25,HOP!A:L,12,0)</f>
        <v>1650.00</v>
      </c>
      <c r="F25" s="4" t="str">
        <f>VLOOKUP(A25,HOP!A:C,3,0)</f>
        <v>2700148</v>
      </c>
      <c r="G25" s="4">
        <f t="shared" si="0"/>
        <v>0</v>
      </c>
      <c r="H25" s="4" t="str">
        <f t="shared" si="1"/>
        <v>，2700148</v>
      </c>
      <c r="I25" s="4" t="str">
        <f>VLOOKUP(A25,HOP!A:U,21,0)</f>
        <v>直连</v>
      </c>
    </row>
    <row r="26" s="4" customFormat="1" hidden="1" spans="1:9">
      <c r="A26" s="5">
        <v>21098738740</v>
      </c>
      <c r="B26" s="6">
        <v>44828</v>
      </c>
      <c r="C26" s="6">
        <v>44831</v>
      </c>
      <c r="D26" s="4">
        <v>3257</v>
      </c>
      <c r="E26" s="4" t="str">
        <f>VLOOKUP(A26,HOP!A:L,12,0)</f>
        <v>3257.00</v>
      </c>
      <c r="F26" s="4" t="str">
        <f>VLOOKUP(A26,HOP!A:C,3,0)</f>
        <v>2700536</v>
      </c>
      <c r="G26" s="4">
        <f t="shared" si="0"/>
        <v>0</v>
      </c>
      <c r="H26" s="4" t="str">
        <f t="shared" si="1"/>
        <v>，2700536</v>
      </c>
      <c r="I26" s="4" t="str">
        <f>VLOOKUP(A26,HOP!A:U,21,0)</f>
        <v>直连</v>
      </c>
    </row>
    <row r="27" s="4" customFormat="1" hidden="1" spans="1:9">
      <c r="A27" s="5">
        <v>21113401669</v>
      </c>
      <c r="B27" s="6">
        <v>44830</v>
      </c>
      <c r="C27" s="6">
        <v>44831</v>
      </c>
      <c r="D27" s="4">
        <v>401</v>
      </c>
      <c r="E27" s="4" t="str">
        <f>VLOOKUP(A27,HOP!A:L,12,0)</f>
        <v>401.00</v>
      </c>
      <c r="F27" s="4" t="str">
        <f>VLOOKUP(A27,HOP!A:C,3,0)</f>
        <v>2702333</v>
      </c>
      <c r="G27" s="4">
        <f t="shared" si="0"/>
        <v>0</v>
      </c>
      <c r="H27" s="4" t="str">
        <f t="shared" si="1"/>
        <v>，2702333</v>
      </c>
      <c r="I27" s="4" t="str">
        <f>VLOOKUP(A27,HOP!A:U,21,0)</f>
        <v>直采</v>
      </c>
    </row>
    <row r="28" s="4" customFormat="1" hidden="1" spans="1:9">
      <c r="A28" s="5">
        <v>21118171390</v>
      </c>
      <c r="B28" s="6">
        <v>44830</v>
      </c>
      <c r="C28" s="6">
        <v>44831</v>
      </c>
      <c r="D28" s="4">
        <v>1598</v>
      </c>
      <c r="E28" s="4" t="str">
        <f>VLOOKUP(A28,HOP!A:L,12,0)</f>
        <v>1598.00</v>
      </c>
      <c r="F28" s="4" t="str">
        <f>VLOOKUP(A28,HOP!A:C,3,0)</f>
        <v>2703147</v>
      </c>
      <c r="G28" s="4">
        <f t="shared" si="0"/>
        <v>0</v>
      </c>
      <c r="H28" s="4" t="str">
        <f t="shared" si="1"/>
        <v>，2703147</v>
      </c>
      <c r="I28" s="4" t="str">
        <f>VLOOKUP(A28,HOP!A:U,21,0)</f>
        <v>直连</v>
      </c>
    </row>
    <row r="29" s="4" customFormat="1" hidden="1" spans="1:9">
      <c r="A29" s="5">
        <v>21124928234</v>
      </c>
      <c r="B29" s="6">
        <v>44830</v>
      </c>
      <c r="C29" s="6">
        <v>44831</v>
      </c>
      <c r="D29" s="4">
        <v>3191</v>
      </c>
      <c r="E29" s="4" t="str">
        <f>VLOOKUP(A29,HOP!A:L,12,0)</f>
        <v>3191.00</v>
      </c>
      <c r="F29" s="4" t="str">
        <f>VLOOKUP(A29,HOP!A:C,3,0)</f>
        <v>2704154</v>
      </c>
      <c r="G29" s="4">
        <f t="shared" si="0"/>
        <v>0</v>
      </c>
      <c r="H29" s="4" t="str">
        <f t="shared" si="1"/>
        <v>，2704154</v>
      </c>
      <c r="I29" s="4" t="str">
        <f>VLOOKUP(A29,HOP!A:U,21,0)</f>
        <v>直连</v>
      </c>
    </row>
    <row r="30" s="4" customFormat="1" hidden="1" spans="1:9">
      <c r="A30" s="5">
        <v>21128878133</v>
      </c>
      <c r="B30" s="6">
        <v>44829</v>
      </c>
      <c r="C30" s="6">
        <v>44831</v>
      </c>
      <c r="D30" s="4">
        <v>978</v>
      </c>
      <c r="E30" s="4" t="str">
        <f>VLOOKUP(A30,HOP!A:L,12,0)</f>
        <v>978.00</v>
      </c>
      <c r="F30" s="4" t="str">
        <f>VLOOKUP(A30,HOP!A:C,3,0)</f>
        <v>2704858</v>
      </c>
      <c r="G30" s="4">
        <f t="shared" si="0"/>
        <v>0</v>
      </c>
      <c r="H30" s="4" t="str">
        <f t="shared" si="1"/>
        <v>，2704858</v>
      </c>
      <c r="I30" s="4" t="str">
        <f>VLOOKUP(A30,HOP!A:U,21,0)</f>
        <v>直连</v>
      </c>
    </row>
    <row r="31" s="4" customFormat="1" hidden="1" spans="1:9">
      <c r="A31" s="5">
        <v>21128901114</v>
      </c>
      <c r="B31" s="6">
        <v>44830</v>
      </c>
      <c r="C31" s="6">
        <v>44831</v>
      </c>
      <c r="D31" s="4">
        <v>612</v>
      </c>
      <c r="E31" s="4" t="str">
        <f>VLOOKUP(A31,HOP!A:L,12,0)</f>
        <v>612.00</v>
      </c>
      <c r="F31" s="4" t="str">
        <f>VLOOKUP(A31,HOP!A:C,3,0)</f>
        <v>2704863</v>
      </c>
      <c r="G31" s="4">
        <f t="shared" si="0"/>
        <v>0</v>
      </c>
      <c r="H31" s="4" t="str">
        <f t="shared" si="1"/>
        <v>，2704863</v>
      </c>
      <c r="I31" s="4" t="str">
        <f>VLOOKUP(A31,HOP!A:U,21,0)</f>
        <v>直连</v>
      </c>
    </row>
    <row r="32" s="4" customFormat="1" hidden="1" spans="1:9">
      <c r="A32" s="5">
        <v>21131104394</v>
      </c>
      <c r="B32" s="6">
        <v>44827</v>
      </c>
      <c r="C32" s="6">
        <v>44831</v>
      </c>
      <c r="D32" s="4">
        <v>1056</v>
      </c>
      <c r="E32" s="4" t="str">
        <f>VLOOKUP(A32,HOP!A:L,12,0)</f>
        <v>1056.00</v>
      </c>
      <c r="F32" s="4" t="str">
        <f>VLOOKUP(A32,HOP!A:C,3,0)</f>
        <v>2705296</v>
      </c>
      <c r="G32" s="4">
        <f t="shared" si="0"/>
        <v>0</v>
      </c>
      <c r="H32" s="4" t="str">
        <f t="shared" si="1"/>
        <v>，2705296</v>
      </c>
      <c r="I32" s="4" t="str">
        <f>VLOOKUP(A32,HOP!A:U,21,0)</f>
        <v>直采</v>
      </c>
    </row>
    <row r="33" s="4" customFormat="1" hidden="1" spans="1:9">
      <c r="A33" s="5">
        <v>21132240386</v>
      </c>
      <c r="B33" s="6">
        <v>44828</v>
      </c>
      <c r="C33" s="6">
        <v>44831</v>
      </c>
      <c r="D33" s="4">
        <v>1902</v>
      </c>
      <c r="E33" s="4" t="str">
        <f>VLOOKUP(A33,HOP!A:L,12,0)</f>
        <v>1902.00</v>
      </c>
      <c r="F33" s="4" t="str">
        <f>VLOOKUP(A33,HOP!A:C,3,0)</f>
        <v>2705530</v>
      </c>
      <c r="G33" s="4">
        <f t="shared" si="0"/>
        <v>0</v>
      </c>
      <c r="H33" s="4" t="str">
        <f t="shared" si="1"/>
        <v>，2705530</v>
      </c>
      <c r="I33" s="4" t="str">
        <f>VLOOKUP(A33,HOP!A:U,21,0)</f>
        <v>直连</v>
      </c>
    </row>
    <row r="34" s="4" customFormat="1" hidden="1" spans="1:9">
      <c r="A34" s="5">
        <v>21132564121</v>
      </c>
      <c r="B34" s="6">
        <v>44827</v>
      </c>
      <c r="C34" s="6">
        <v>44831</v>
      </c>
      <c r="D34" s="4">
        <v>5787</v>
      </c>
      <c r="E34" s="4" t="str">
        <f>VLOOKUP(A34,HOP!A:L,12,0)</f>
        <v>5787.00</v>
      </c>
      <c r="F34" s="4" t="str">
        <f>VLOOKUP(A34,HOP!A:C,3,0)</f>
        <v>2705594</v>
      </c>
      <c r="G34" s="4">
        <f t="shared" si="0"/>
        <v>0</v>
      </c>
      <c r="H34" s="4" t="str">
        <f t="shared" si="1"/>
        <v>，2705594</v>
      </c>
      <c r="I34" s="4" t="str">
        <f>VLOOKUP(A34,HOP!A:U,21,0)</f>
        <v>直连</v>
      </c>
    </row>
    <row r="35" s="4" customFormat="1" hidden="1" spans="1:9">
      <c r="A35" s="5">
        <v>21139142861</v>
      </c>
      <c r="B35" s="6">
        <v>44828</v>
      </c>
      <c r="C35" s="6">
        <v>44831</v>
      </c>
      <c r="D35" s="4">
        <v>5798</v>
      </c>
      <c r="E35" s="4" t="str">
        <f>VLOOKUP(A35,HOP!A:L,12,0)</f>
        <v>5798.00</v>
      </c>
      <c r="F35" s="4" t="str">
        <f>VLOOKUP(A35,HOP!A:C,3,0)</f>
        <v>2706887</v>
      </c>
      <c r="G35" s="4">
        <f t="shared" ref="G35:G65" si="2">D35-E35</f>
        <v>0</v>
      </c>
      <c r="H35" s="4" t="str">
        <f t="shared" ref="H35:H65" si="3">$H$1&amp;F35</f>
        <v>，2706887</v>
      </c>
      <c r="I35" s="4" t="str">
        <f>VLOOKUP(A35,HOP!A:U,21,0)</f>
        <v>直连</v>
      </c>
    </row>
    <row r="36" s="4" customFormat="1" hidden="1" spans="1:9">
      <c r="A36" s="5">
        <v>21139259787</v>
      </c>
      <c r="B36" s="6">
        <v>44829</v>
      </c>
      <c r="C36" s="6">
        <v>44831</v>
      </c>
      <c r="D36" s="4">
        <v>542</v>
      </c>
      <c r="E36" s="4" t="str">
        <f>VLOOKUP(A36,HOP!A:L,12,0)</f>
        <v>542.00</v>
      </c>
      <c r="F36" s="4" t="str">
        <f>VLOOKUP(A36,HOP!A:C,3,0)</f>
        <v>2706913</v>
      </c>
      <c r="G36" s="4">
        <f t="shared" si="2"/>
        <v>0</v>
      </c>
      <c r="H36" s="4" t="str">
        <f t="shared" si="3"/>
        <v>，2706913</v>
      </c>
      <c r="I36" s="4" t="str">
        <f>VLOOKUP(A36,HOP!A:U,21,0)</f>
        <v>直连</v>
      </c>
    </row>
    <row r="37" s="4" customFormat="1" hidden="1" spans="1:9">
      <c r="A37" s="5">
        <v>21143472719</v>
      </c>
      <c r="B37" s="6">
        <v>44829</v>
      </c>
      <c r="C37" s="6">
        <v>44831</v>
      </c>
      <c r="D37" s="4">
        <v>1144</v>
      </c>
      <c r="E37" s="4" t="str">
        <f>VLOOKUP(A37,HOP!A:L,12,0)</f>
        <v>1144.00</v>
      </c>
      <c r="F37" s="4" t="str">
        <f>VLOOKUP(A37,HOP!A:C,3,0)</f>
        <v>2707738</v>
      </c>
      <c r="G37" s="4">
        <f t="shared" si="2"/>
        <v>0</v>
      </c>
      <c r="H37" s="4" t="str">
        <f t="shared" si="3"/>
        <v>，2707738</v>
      </c>
      <c r="I37" s="4" t="str">
        <f>VLOOKUP(A37,HOP!A:U,21,0)</f>
        <v>直连</v>
      </c>
    </row>
    <row r="38" s="4" customFormat="1" hidden="1" spans="1:9">
      <c r="A38" s="5">
        <v>21144386955</v>
      </c>
      <c r="B38" s="6">
        <v>44829</v>
      </c>
      <c r="C38" s="6">
        <v>44831</v>
      </c>
      <c r="D38" s="4">
        <v>1046</v>
      </c>
      <c r="E38" s="4" t="str">
        <f>VLOOKUP(A38,HOP!A:L,12,0)</f>
        <v>1046.00</v>
      </c>
      <c r="F38" s="4" t="str">
        <f>VLOOKUP(A38,HOP!A:C,3,0)</f>
        <v>2707921</v>
      </c>
      <c r="G38" s="4">
        <f t="shared" si="2"/>
        <v>0</v>
      </c>
      <c r="H38" s="4" t="str">
        <f t="shared" si="3"/>
        <v>，2707921</v>
      </c>
      <c r="I38" s="4" t="str">
        <f>VLOOKUP(A38,HOP!A:U,21,0)</f>
        <v>直连</v>
      </c>
    </row>
    <row r="39" s="4" customFormat="1" hidden="1" spans="1:9">
      <c r="A39" s="5">
        <v>21144866393</v>
      </c>
      <c r="B39" s="6">
        <v>44830</v>
      </c>
      <c r="C39" s="6">
        <v>44831</v>
      </c>
      <c r="D39" s="4">
        <v>476</v>
      </c>
      <c r="E39" s="4" t="str">
        <f>VLOOKUP(A39,HOP!A:L,12,0)</f>
        <v>476.00</v>
      </c>
      <c r="F39" s="4" t="str">
        <f>VLOOKUP(A39,HOP!A:C,3,0)</f>
        <v>2708048</v>
      </c>
      <c r="G39" s="4">
        <f t="shared" si="2"/>
        <v>0</v>
      </c>
      <c r="H39" s="4" t="str">
        <f t="shared" si="3"/>
        <v>，2708048</v>
      </c>
      <c r="I39" s="4" t="str">
        <f>VLOOKUP(A39,HOP!A:U,21,0)</f>
        <v>直连</v>
      </c>
    </row>
    <row r="40" s="4" customFormat="1" hidden="1" spans="1:9">
      <c r="A40" s="5">
        <v>21145737071</v>
      </c>
      <c r="B40" s="6">
        <v>44830</v>
      </c>
      <c r="C40" s="6">
        <v>44831</v>
      </c>
      <c r="D40" s="4">
        <v>756</v>
      </c>
      <c r="E40" s="4" t="str">
        <f>VLOOKUP(A40,HOP!A:L,12,0)</f>
        <v>756.00</v>
      </c>
      <c r="F40" s="4" t="str">
        <f>VLOOKUP(A40,HOP!A:C,3,0)</f>
        <v>2708195</v>
      </c>
      <c r="G40" s="4">
        <f t="shared" si="2"/>
        <v>0</v>
      </c>
      <c r="H40" s="4" t="str">
        <f t="shared" si="3"/>
        <v>，2708195</v>
      </c>
      <c r="I40" s="4" t="str">
        <f>VLOOKUP(A40,HOP!A:U,21,0)</f>
        <v>直连</v>
      </c>
    </row>
    <row r="41" s="4" customFormat="1" hidden="1" spans="1:9">
      <c r="A41" s="5">
        <v>21147684123</v>
      </c>
      <c r="B41" s="6">
        <v>44830</v>
      </c>
      <c r="C41" s="6">
        <v>44831</v>
      </c>
      <c r="D41" s="4">
        <v>643</v>
      </c>
      <c r="E41" s="4" t="str">
        <f>VLOOKUP(A41,HOP!A:L,12,0)</f>
        <v>643.00</v>
      </c>
      <c r="F41" s="4" t="str">
        <f>VLOOKUP(A41,HOP!A:C,3,0)</f>
        <v>2708554</v>
      </c>
      <c r="G41" s="4">
        <f t="shared" si="2"/>
        <v>0</v>
      </c>
      <c r="H41" s="4" t="str">
        <f t="shared" si="3"/>
        <v>，2708554</v>
      </c>
      <c r="I41" s="4" t="str">
        <f>VLOOKUP(A41,HOP!A:U,21,0)</f>
        <v>直连</v>
      </c>
    </row>
    <row r="42" s="4" customFormat="1" hidden="1" spans="1:9">
      <c r="A42" s="5">
        <v>21149330166</v>
      </c>
      <c r="B42" s="6">
        <v>44829</v>
      </c>
      <c r="C42" s="6">
        <v>44831</v>
      </c>
      <c r="D42" s="4">
        <v>552</v>
      </c>
      <c r="E42" s="4" t="str">
        <f>VLOOKUP(A42,HOP!A:L,12,0)</f>
        <v>552.00</v>
      </c>
      <c r="F42" s="4" t="str">
        <f>VLOOKUP(A42,HOP!A:C,3,0)</f>
        <v>2708914</v>
      </c>
      <c r="G42" s="4">
        <f t="shared" si="2"/>
        <v>0</v>
      </c>
      <c r="H42" s="4" t="str">
        <f t="shared" si="3"/>
        <v>，2708914</v>
      </c>
      <c r="I42" s="4" t="str">
        <f>VLOOKUP(A42,HOP!A:U,21,0)</f>
        <v>直连</v>
      </c>
    </row>
    <row r="43" s="4" customFormat="1" hidden="1" spans="1:9">
      <c r="A43" s="5">
        <v>21150256897</v>
      </c>
      <c r="B43" s="6">
        <v>44829</v>
      </c>
      <c r="C43" s="6">
        <v>44831</v>
      </c>
      <c r="D43" s="4">
        <v>1810</v>
      </c>
      <c r="E43" s="4" t="str">
        <f>VLOOKUP(A43,HOP!A:L,12,0)</f>
        <v>1810.00</v>
      </c>
      <c r="F43" s="4" t="str">
        <f>VLOOKUP(A43,HOP!A:C,3,0)</f>
        <v>2709051</v>
      </c>
      <c r="G43" s="4">
        <f t="shared" si="2"/>
        <v>0</v>
      </c>
      <c r="H43" s="4" t="str">
        <f t="shared" si="3"/>
        <v>，2709051</v>
      </c>
      <c r="I43" s="4" t="str">
        <f>VLOOKUP(A43,HOP!A:U,21,0)</f>
        <v>直连</v>
      </c>
    </row>
    <row r="44" s="4" customFormat="1" hidden="1" spans="1:9">
      <c r="A44" s="5">
        <v>21179632614</v>
      </c>
      <c r="B44" s="6">
        <v>44830</v>
      </c>
      <c r="C44" s="6">
        <v>44831</v>
      </c>
      <c r="D44" s="4">
        <v>282</v>
      </c>
      <c r="E44" s="4" t="str">
        <f>VLOOKUP(A44,HOP!A:L,12,0)</f>
        <v>282.00</v>
      </c>
      <c r="F44" s="4" t="str">
        <f>VLOOKUP(A44,HOP!A:C,3,0)</f>
        <v>2709257</v>
      </c>
      <c r="G44" s="4">
        <f t="shared" si="2"/>
        <v>0</v>
      </c>
      <c r="H44" s="4" t="str">
        <f t="shared" si="3"/>
        <v>，2709257</v>
      </c>
      <c r="I44" s="4" t="str">
        <f>VLOOKUP(A44,HOP!A:U,21,0)</f>
        <v>直连</v>
      </c>
    </row>
    <row r="45" s="4" customFormat="1" hidden="1" spans="1:9">
      <c r="A45" s="5">
        <v>21180810601</v>
      </c>
      <c r="B45" s="6">
        <v>44830</v>
      </c>
      <c r="C45" s="6">
        <v>44831</v>
      </c>
      <c r="D45" s="4">
        <v>991</v>
      </c>
      <c r="E45" s="4" t="str">
        <f>VLOOKUP(A45,HOP!A:L,12,0)</f>
        <v>991.00</v>
      </c>
      <c r="F45" s="4" t="str">
        <f>VLOOKUP(A45,HOP!A:C,3,0)</f>
        <v>2709490</v>
      </c>
      <c r="G45" s="4">
        <f t="shared" si="2"/>
        <v>0</v>
      </c>
      <c r="H45" s="4" t="str">
        <f t="shared" si="3"/>
        <v>，2709490</v>
      </c>
      <c r="I45" s="4" t="str">
        <f>VLOOKUP(A45,HOP!A:U,21,0)</f>
        <v>直连</v>
      </c>
    </row>
    <row r="46" s="4" customFormat="1" hidden="1" spans="1:9">
      <c r="A46" s="5">
        <v>21180827843</v>
      </c>
      <c r="B46" s="6">
        <v>44830</v>
      </c>
      <c r="C46" s="6">
        <v>44831</v>
      </c>
      <c r="D46" s="4">
        <v>758</v>
      </c>
      <c r="E46" s="4" t="str">
        <f>VLOOKUP(A46,HOP!A:L,12,0)</f>
        <v>758.00</v>
      </c>
      <c r="F46" s="4" t="str">
        <f>VLOOKUP(A46,HOP!A:C,3,0)</f>
        <v>2709505</v>
      </c>
      <c r="G46" s="4">
        <f t="shared" si="2"/>
        <v>0</v>
      </c>
      <c r="H46" s="4" t="str">
        <f t="shared" si="3"/>
        <v>，2709505</v>
      </c>
      <c r="I46" s="4" t="str">
        <f>VLOOKUP(A46,HOP!A:U,21,0)</f>
        <v>直连</v>
      </c>
    </row>
    <row r="47" s="4" customFormat="1" hidden="1" spans="1:9">
      <c r="A47" s="5">
        <v>21181036708</v>
      </c>
      <c r="B47" s="6">
        <v>44830</v>
      </c>
      <c r="C47" s="6">
        <v>44831</v>
      </c>
      <c r="D47" s="4">
        <v>695</v>
      </c>
      <c r="E47" s="4" t="str">
        <f>VLOOKUP(A47,HOP!A:L,12,0)</f>
        <v>695.00</v>
      </c>
      <c r="F47" s="4" t="str">
        <f>VLOOKUP(A47,HOP!A:C,3,0)</f>
        <v>2709612</v>
      </c>
      <c r="G47" s="4">
        <f t="shared" si="2"/>
        <v>0</v>
      </c>
      <c r="H47" s="4" t="str">
        <f t="shared" si="3"/>
        <v>，2709612</v>
      </c>
      <c r="I47" s="4" t="str">
        <f>VLOOKUP(A47,HOP!A:U,21,0)</f>
        <v>直连</v>
      </c>
    </row>
    <row r="48" s="4" customFormat="1" hidden="1" spans="1:9">
      <c r="A48" s="5">
        <v>21181049432</v>
      </c>
      <c r="B48" s="6">
        <v>44830</v>
      </c>
      <c r="C48" s="6">
        <v>44831</v>
      </c>
      <c r="D48" s="4">
        <v>372</v>
      </c>
      <c r="E48" s="4" t="str">
        <f>VLOOKUP(A48,HOP!A:L,12,0)</f>
        <v>372.00</v>
      </c>
      <c r="F48" s="4" t="str">
        <f>VLOOKUP(A48,HOP!A:C,3,0)</f>
        <v>2709623</v>
      </c>
      <c r="G48" s="4">
        <f t="shared" si="2"/>
        <v>0</v>
      </c>
      <c r="H48" s="4" t="str">
        <f t="shared" si="3"/>
        <v>，2709623</v>
      </c>
      <c r="I48" s="4" t="str">
        <f>VLOOKUP(A48,HOP!A:U,21,0)</f>
        <v>直连</v>
      </c>
    </row>
    <row r="49" s="4" customFormat="1" hidden="1" spans="1:9">
      <c r="A49" s="5">
        <v>21183734316</v>
      </c>
      <c r="B49" s="6">
        <v>44830</v>
      </c>
      <c r="C49" s="6">
        <v>44831</v>
      </c>
      <c r="D49" s="4">
        <v>232</v>
      </c>
      <c r="E49" s="4" t="str">
        <f>VLOOKUP(A49,HOP!A:L,12,0)</f>
        <v>232.00</v>
      </c>
      <c r="F49" s="4" t="str">
        <f>VLOOKUP(A49,HOP!A:C,3,0)</f>
        <v>2709815</v>
      </c>
      <c r="G49" s="4">
        <f t="shared" si="2"/>
        <v>0</v>
      </c>
      <c r="H49" s="4" t="str">
        <f t="shared" si="3"/>
        <v>，2709815</v>
      </c>
      <c r="I49" s="4" t="str">
        <f>VLOOKUP(A49,HOP!A:U,21,0)</f>
        <v>直连</v>
      </c>
    </row>
    <row r="50" s="4" customFormat="1" hidden="1" spans="1:9">
      <c r="A50" s="5">
        <v>21184963715</v>
      </c>
      <c r="B50" s="6">
        <v>44830</v>
      </c>
      <c r="C50" s="6">
        <v>44831</v>
      </c>
      <c r="D50" s="4">
        <v>113</v>
      </c>
      <c r="E50" s="4" t="str">
        <f>VLOOKUP(A50,HOP!A:L,12,0)</f>
        <v>113.00</v>
      </c>
      <c r="F50" s="4" t="str">
        <f>VLOOKUP(A50,HOP!A:C,3,0)</f>
        <v>2709833</v>
      </c>
      <c r="G50" s="4">
        <f t="shared" si="2"/>
        <v>0</v>
      </c>
      <c r="H50" s="4" t="str">
        <f t="shared" si="3"/>
        <v>，2709833</v>
      </c>
      <c r="I50" s="4" t="str">
        <f>VLOOKUP(A50,HOP!A:U,21,0)</f>
        <v>直连</v>
      </c>
    </row>
    <row r="51" s="4" customFormat="1" hidden="1" spans="1:9">
      <c r="A51" s="5">
        <v>21185403967</v>
      </c>
      <c r="B51" s="6">
        <v>44830</v>
      </c>
      <c r="C51" s="6">
        <v>44831</v>
      </c>
      <c r="D51" s="4">
        <v>168</v>
      </c>
      <c r="E51" s="4" t="str">
        <f>VLOOKUP(A51,HOP!A:L,12,0)</f>
        <v>168.00</v>
      </c>
      <c r="F51" s="4" t="str">
        <f>VLOOKUP(A51,HOP!A:C,3,0)</f>
        <v>2709859</v>
      </c>
      <c r="G51" s="4">
        <f t="shared" si="2"/>
        <v>0</v>
      </c>
      <c r="H51" s="4" t="str">
        <f t="shared" si="3"/>
        <v>，2709859</v>
      </c>
      <c r="I51" s="4" t="str">
        <f>VLOOKUP(A51,HOP!A:U,21,0)</f>
        <v>直连</v>
      </c>
    </row>
    <row r="52" s="4" customFormat="1" hidden="1" spans="1:9">
      <c r="A52" s="5">
        <v>21186754579</v>
      </c>
      <c r="B52" s="6">
        <v>44830</v>
      </c>
      <c r="C52" s="6">
        <v>44831</v>
      </c>
      <c r="D52" s="4">
        <v>654</v>
      </c>
      <c r="E52" s="4" t="str">
        <f>VLOOKUP(A52,HOP!A:L,12,0)</f>
        <v>654.00</v>
      </c>
      <c r="F52" s="4" t="str">
        <f>VLOOKUP(A52,HOP!A:C,3,0)</f>
        <v>2709914</v>
      </c>
      <c r="G52" s="4">
        <f t="shared" si="2"/>
        <v>0</v>
      </c>
      <c r="H52" s="4" t="str">
        <f t="shared" si="3"/>
        <v>，2709914</v>
      </c>
      <c r="I52" s="4" t="str">
        <f>VLOOKUP(A52,HOP!A:U,21,0)</f>
        <v>直连</v>
      </c>
    </row>
    <row r="53" s="4" customFormat="1" hidden="1" spans="1:9">
      <c r="A53" s="5">
        <v>21189616350</v>
      </c>
      <c r="B53" s="6">
        <v>44830</v>
      </c>
      <c r="C53" s="6">
        <v>44831</v>
      </c>
      <c r="D53" s="4">
        <v>335</v>
      </c>
      <c r="E53" s="4" t="str">
        <f>VLOOKUP(A53,HOP!A:L,12,0)</f>
        <v>335.00</v>
      </c>
      <c r="F53" s="4" t="str">
        <f>VLOOKUP(A53,HOP!A:C,3,0)</f>
        <v>2710035</v>
      </c>
      <c r="G53" s="4">
        <f t="shared" si="2"/>
        <v>0</v>
      </c>
      <c r="H53" s="4" t="str">
        <f t="shared" si="3"/>
        <v>，2710035</v>
      </c>
      <c r="I53" s="4" t="str">
        <f>VLOOKUP(A53,HOP!A:U,21,0)</f>
        <v>直连</v>
      </c>
    </row>
    <row r="54" s="4" customFormat="1" hidden="1" spans="1:9">
      <c r="A54" s="5">
        <v>21190963914</v>
      </c>
      <c r="B54" s="6">
        <v>44830</v>
      </c>
      <c r="C54" s="6">
        <v>44831</v>
      </c>
      <c r="D54" s="4">
        <v>113</v>
      </c>
      <c r="E54" s="4" t="str">
        <f>VLOOKUP(A54,HOP!A:L,12,0)</f>
        <v>113.00</v>
      </c>
      <c r="F54" s="4" t="str">
        <f>VLOOKUP(A54,HOP!A:C,3,0)</f>
        <v>2710104</v>
      </c>
      <c r="G54" s="4">
        <f t="shared" si="2"/>
        <v>0</v>
      </c>
      <c r="H54" s="4" t="str">
        <f t="shared" si="3"/>
        <v>，2710104</v>
      </c>
      <c r="I54" s="4" t="str">
        <f>VLOOKUP(A54,HOP!A:U,21,0)</f>
        <v>直连</v>
      </c>
    </row>
    <row r="55" s="4" customFormat="1" hidden="1" spans="1:9">
      <c r="A55" s="5">
        <v>21191762096</v>
      </c>
      <c r="B55" s="6">
        <v>44830</v>
      </c>
      <c r="C55" s="6">
        <v>44831</v>
      </c>
      <c r="D55" s="4">
        <v>172</v>
      </c>
      <c r="E55" s="4" t="str">
        <f>VLOOKUP(A55,HOP!A:L,12,0)</f>
        <v>172.00</v>
      </c>
      <c r="F55" s="4" t="str">
        <f>VLOOKUP(A55,HOP!A:C,3,0)</f>
        <v>2710148</v>
      </c>
      <c r="G55" s="4">
        <f t="shared" si="2"/>
        <v>0</v>
      </c>
      <c r="H55" s="4" t="str">
        <f t="shared" si="3"/>
        <v>，2710148</v>
      </c>
      <c r="I55" s="4" t="str">
        <f>VLOOKUP(A55,HOP!A:U,21,0)</f>
        <v>直连</v>
      </c>
    </row>
    <row r="56" s="4" customFormat="1" hidden="1" spans="1:9">
      <c r="A56" s="5">
        <v>21191913365</v>
      </c>
      <c r="B56" s="6">
        <v>44830</v>
      </c>
      <c r="C56" s="6">
        <v>44831</v>
      </c>
      <c r="D56" s="4">
        <v>523</v>
      </c>
      <c r="E56" s="4" t="str">
        <f>VLOOKUP(A56,HOP!A:L,12,0)</f>
        <v>523.00</v>
      </c>
      <c r="F56" s="4" t="str">
        <f>VLOOKUP(A56,HOP!A:C,3,0)</f>
        <v>2710150</v>
      </c>
      <c r="G56" s="4">
        <f t="shared" si="2"/>
        <v>0</v>
      </c>
      <c r="H56" s="4" t="str">
        <f t="shared" si="3"/>
        <v>，2710150</v>
      </c>
      <c r="I56" s="4" t="str">
        <f>VLOOKUP(A56,HOP!A:U,21,0)</f>
        <v>直连</v>
      </c>
    </row>
    <row r="57" s="4" customFormat="1" hidden="1" spans="1:9">
      <c r="A57" s="5">
        <v>21194070129</v>
      </c>
      <c r="B57" s="6">
        <v>44830</v>
      </c>
      <c r="C57" s="6">
        <v>44831</v>
      </c>
      <c r="D57" s="4">
        <v>107</v>
      </c>
      <c r="E57" s="4" t="str">
        <f>VLOOKUP(A57,HOP!A:L,12,0)</f>
        <v>107.00</v>
      </c>
      <c r="F57" s="4" t="str">
        <f>VLOOKUP(A57,HOP!A:C,3,0)</f>
        <v>2710312</v>
      </c>
      <c r="G57" s="4">
        <f t="shared" si="2"/>
        <v>0</v>
      </c>
      <c r="H57" s="4" t="str">
        <f t="shared" si="3"/>
        <v>，2710312</v>
      </c>
      <c r="I57" s="4" t="str">
        <f>VLOOKUP(A57,HOP!A:U,21,0)</f>
        <v>直连</v>
      </c>
    </row>
    <row r="58" s="4" customFormat="1" hidden="1" spans="1:9">
      <c r="A58" s="5">
        <v>21195772471</v>
      </c>
      <c r="B58" s="6">
        <v>44830</v>
      </c>
      <c r="C58" s="6">
        <v>44831</v>
      </c>
      <c r="D58" s="4">
        <v>236</v>
      </c>
      <c r="E58" s="4" t="str">
        <f>VLOOKUP(A58,HOP!A:L,12,0)</f>
        <v>236.00</v>
      </c>
      <c r="F58" s="4" t="str">
        <f>VLOOKUP(A58,HOP!A:C,3,0)</f>
        <v>2710464</v>
      </c>
      <c r="G58" s="4">
        <f t="shared" si="2"/>
        <v>0</v>
      </c>
      <c r="H58" s="4" t="str">
        <f t="shared" si="3"/>
        <v>，2710464</v>
      </c>
      <c r="I58" s="4" t="str">
        <f>VLOOKUP(A58,HOP!A:U,21,0)</f>
        <v>直连</v>
      </c>
    </row>
    <row r="59" s="4" customFormat="1" hidden="1" spans="1:9">
      <c r="A59" s="5">
        <v>21195885838</v>
      </c>
      <c r="B59" s="6">
        <v>44830</v>
      </c>
      <c r="C59" s="6">
        <v>44831</v>
      </c>
      <c r="D59" s="4">
        <v>844</v>
      </c>
      <c r="E59" s="4" t="str">
        <f>VLOOKUP(A59,HOP!A:L,12,0)</f>
        <v>844.00</v>
      </c>
      <c r="F59" s="4" t="str">
        <f>VLOOKUP(A59,HOP!A:C,3,0)</f>
        <v>2710474</v>
      </c>
      <c r="G59" s="4">
        <f t="shared" si="2"/>
        <v>0</v>
      </c>
      <c r="H59" s="4" t="str">
        <f t="shared" si="3"/>
        <v>，2710474</v>
      </c>
      <c r="I59" s="4" t="str">
        <f>VLOOKUP(A59,HOP!A:U,21,0)</f>
        <v>直连</v>
      </c>
    </row>
    <row r="60" s="4" customFormat="1" hidden="1" spans="1:9">
      <c r="A60" s="5">
        <v>21196523876</v>
      </c>
      <c r="B60" s="6">
        <v>44830</v>
      </c>
      <c r="C60" s="6">
        <v>44831</v>
      </c>
      <c r="D60" s="4">
        <v>407</v>
      </c>
      <c r="E60" s="4" t="str">
        <f>VLOOKUP(A60,HOP!A:L,12,0)</f>
        <v>407.00</v>
      </c>
      <c r="F60" s="4" t="str">
        <f>VLOOKUP(A60,HOP!A:C,3,0)</f>
        <v>2710528</v>
      </c>
      <c r="G60" s="4">
        <f t="shared" si="2"/>
        <v>0</v>
      </c>
      <c r="H60" s="4" t="str">
        <f t="shared" si="3"/>
        <v>，2710528</v>
      </c>
      <c r="I60" s="4" t="str">
        <f>VLOOKUP(A60,HOP!A:U,21,0)</f>
        <v>直连</v>
      </c>
    </row>
    <row r="61" s="4" customFormat="1" hidden="1" spans="1:9">
      <c r="A61" s="5">
        <v>21196556387</v>
      </c>
      <c r="B61" s="6">
        <v>44830</v>
      </c>
      <c r="C61" s="6">
        <v>44831</v>
      </c>
      <c r="D61" s="4">
        <v>119</v>
      </c>
      <c r="E61" s="4" t="str">
        <f>VLOOKUP(A61,HOP!A:L,12,0)</f>
        <v>119.00</v>
      </c>
      <c r="F61" s="4" t="str">
        <f>VLOOKUP(A61,HOP!A:C,3,0)</f>
        <v>2710531</v>
      </c>
      <c r="G61" s="4">
        <f t="shared" si="2"/>
        <v>0</v>
      </c>
      <c r="H61" s="4" t="str">
        <f t="shared" si="3"/>
        <v>，2710531</v>
      </c>
      <c r="I61" s="4" t="str">
        <f>VLOOKUP(A61,HOP!A:U,21,0)</f>
        <v>直连</v>
      </c>
    </row>
    <row r="62" s="4" customFormat="1" hidden="1" spans="1:9">
      <c r="A62" s="5">
        <v>21197129764</v>
      </c>
      <c r="B62" s="6">
        <v>44830</v>
      </c>
      <c r="C62" s="6">
        <v>44831</v>
      </c>
      <c r="D62" s="4">
        <v>1220</v>
      </c>
      <c r="E62" s="4" t="str">
        <f>VLOOKUP(A62,HOP!A:L,12,0)</f>
        <v>1220.00</v>
      </c>
      <c r="F62" s="4" t="str">
        <f>VLOOKUP(A62,HOP!A:C,3,0)</f>
        <v>2710592</v>
      </c>
      <c r="G62" s="4">
        <f t="shared" si="2"/>
        <v>0</v>
      </c>
      <c r="H62" s="4" t="str">
        <f t="shared" si="3"/>
        <v>，2710592</v>
      </c>
      <c r="I62" s="4" t="str">
        <f>VLOOKUP(A62,HOP!A:U,21,0)</f>
        <v>直连</v>
      </c>
    </row>
    <row r="63" s="4" customFormat="1" hidden="1" spans="1:9">
      <c r="A63" s="5">
        <v>21199737384</v>
      </c>
      <c r="B63" s="6">
        <v>44830</v>
      </c>
      <c r="C63" s="6">
        <v>44831</v>
      </c>
      <c r="D63" s="4">
        <v>267</v>
      </c>
      <c r="E63" s="4" t="str">
        <f>VLOOKUP(A63,HOP!A:L,12,0)</f>
        <v>267.00</v>
      </c>
      <c r="F63" s="4" t="str">
        <f>VLOOKUP(A63,HOP!A:C,3,0)</f>
        <v>2710834</v>
      </c>
      <c r="G63" s="4">
        <f t="shared" si="2"/>
        <v>0</v>
      </c>
      <c r="H63" s="4" t="str">
        <f t="shared" si="3"/>
        <v>，2710834</v>
      </c>
      <c r="I63" s="4" t="str">
        <f>VLOOKUP(A63,HOP!A:U,21,0)</f>
        <v>直连</v>
      </c>
    </row>
    <row r="64" s="4" customFormat="1" hidden="1" spans="1:9">
      <c r="A64" s="5">
        <v>21200656107</v>
      </c>
      <c r="B64" s="6">
        <v>44830</v>
      </c>
      <c r="C64" s="6">
        <v>44831</v>
      </c>
      <c r="D64" s="4">
        <v>572</v>
      </c>
      <c r="E64" s="4" t="str">
        <f>VLOOKUP(A64,HOP!A:L,12,0)</f>
        <v>572.00</v>
      </c>
      <c r="F64" s="4" t="str">
        <f>VLOOKUP(A64,HOP!A:C,3,0)</f>
        <v>2710952</v>
      </c>
      <c r="G64" s="4">
        <f t="shared" si="2"/>
        <v>0</v>
      </c>
      <c r="H64" s="4" t="str">
        <f t="shared" si="3"/>
        <v>，2710952</v>
      </c>
      <c r="I64" s="4" t="str">
        <f>VLOOKUP(A64,HOP!A:U,21,0)</f>
        <v>直连</v>
      </c>
    </row>
    <row r="65" s="4" customFormat="1" spans="1:10">
      <c r="A65" s="5">
        <v>18943884763</v>
      </c>
      <c r="B65" s="6">
        <v>44813</v>
      </c>
      <c r="C65" s="6">
        <v>44814</v>
      </c>
      <c r="D65" s="4">
        <v>-524</v>
      </c>
      <c r="E65" s="4" t="e">
        <f>VLOOKUP(A65,HOP!A:L,12,0)</f>
        <v>#N/A</v>
      </c>
      <c r="F65" s="4">
        <v>2683974</v>
      </c>
      <c r="G65" s="4" t="e">
        <f t="shared" si="2"/>
        <v>#N/A</v>
      </c>
      <c r="H65" s="4" t="str">
        <f t="shared" si="3"/>
        <v>，2683974</v>
      </c>
      <c r="I65" s="4" t="e">
        <f>VLOOKUP(A65,HOP!A:U,21,0)</f>
        <v>#N/A</v>
      </c>
      <c r="J65" s="4" t="s">
        <v>349</v>
      </c>
    </row>
    <row r="67" spans="4:4">
      <c r="D67" s="4">
        <f>SUM(D2:D66)</f>
        <v>154960</v>
      </c>
    </row>
    <row r="69" spans="4:4">
      <c r="D69" s="4" t="s">
        <v>350</v>
      </c>
    </row>
    <row r="73" spans="1:3">
      <c r="A73" s="4" t="s">
        <v>351</v>
      </c>
      <c r="C73" s="4">
        <v>1457</v>
      </c>
    </row>
    <row r="74" spans="1:3">
      <c r="A74" s="4" t="s">
        <v>352</v>
      </c>
      <c r="C74" s="4">
        <v>153503</v>
      </c>
    </row>
    <row r="75" spans="1:3">
      <c r="A75" s="4" t="s">
        <v>353</v>
      </c>
      <c r="C75" s="4">
        <f>SUBTOTAL(9,C73:C74)</f>
        <v>154960</v>
      </c>
    </row>
  </sheetData>
  <autoFilter ref="A1:X65"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workbookViewId="0">
      <selection activeCell="A12" sqref="A12:A14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348</v>
      </c>
    </row>
    <row r="2" s="4" customFormat="1" spans="1:9">
      <c r="A2" s="5">
        <v>18807444912</v>
      </c>
      <c r="B2" s="6">
        <v>44792</v>
      </c>
      <c r="C2" s="6">
        <v>44793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16">
      <c r="A3" s="5">
        <v>21124660537</v>
      </c>
      <c r="B3" s="6">
        <v>44828</v>
      </c>
      <c r="C3" s="6">
        <v>44831</v>
      </c>
      <c r="D3" s="4">
        <v>150</v>
      </c>
      <c r="E3" s="4" t="e">
        <f>VLOOKUP(A3,HOP!A:L,12,0)</f>
        <v>#N/A</v>
      </c>
      <c r="F3" s="4">
        <v>2703549</v>
      </c>
      <c r="G3" s="4" t="e">
        <f>D3-E3</f>
        <v>#N/A</v>
      </c>
      <c r="H3" s="4" t="str">
        <f>$H$1&amp;F3</f>
        <v>，2703549</v>
      </c>
      <c r="I3" s="4" t="e">
        <f>VLOOKUP(A3,HOP!A:U,21,0)</f>
        <v>#N/A</v>
      </c>
      <c r="J3" s="4" t="s">
        <v>354</v>
      </c>
      <c r="N3" s="4" t="s">
        <v>355</v>
      </c>
      <c r="P3" s="4" t="s">
        <v>356</v>
      </c>
    </row>
    <row r="5" spans="4:4">
      <c r="D5" s="4">
        <f>SUM(D2:D4)</f>
        <v>150</v>
      </c>
    </row>
    <row r="12" spans="1:1">
      <c r="A12" s="4" t="s">
        <v>357</v>
      </c>
    </row>
    <row r="13" spans="1:1">
      <c r="A13" s="4" t="s">
        <v>358</v>
      </c>
    </row>
    <row r="14" spans="1:1">
      <c r="A14" s="4" t="s">
        <v>359</v>
      </c>
    </row>
  </sheetData>
  <autoFilter ref="A1:XFD5"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360</v>
      </c>
      <c r="B1" s="2" t="s">
        <v>361</v>
      </c>
      <c r="C1" s="2" t="s">
        <v>362</v>
      </c>
      <c r="D1" s="2" t="s">
        <v>363</v>
      </c>
      <c r="E1" s="2" t="s">
        <v>13</v>
      </c>
      <c r="F1" s="2" t="s">
        <v>5</v>
      </c>
      <c r="G1" s="2" t="s">
        <v>6</v>
      </c>
      <c r="H1" s="2" t="s">
        <v>364</v>
      </c>
      <c r="I1" s="2" t="s">
        <v>365</v>
      </c>
      <c r="J1" s="2" t="s">
        <v>366</v>
      </c>
      <c r="K1" s="2" t="s">
        <v>367</v>
      </c>
      <c r="L1" s="2" t="s">
        <v>368</v>
      </c>
      <c r="M1" s="2" t="s">
        <v>369</v>
      </c>
      <c r="N1" s="2" t="s">
        <v>370</v>
      </c>
      <c r="O1" s="2" t="s">
        <v>371</v>
      </c>
      <c r="P1" s="2" t="s">
        <v>372</v>
      </c>
      <c r="Q1" s="2" t="s">
        <v>373</v>
      </c>
      <c r="R1" s="2" t="s">
        <v>374</v>
      </c>
      <c r="S1" s="2" t="s">
        <v>375</v>
      </c>
      <c r="T1" s="2" t="s">
        <v>376</v>
      </c>
      <c r="U1" s="2" t="s">
        <v>377</v>
      </c>
      <c r="V1" s="2" t="s">
        <v>378</v>
      </c>
    </row>
    <row r="2" s="1" customFormat="1" spans="1:22">
      <c r="A2" s="3">
        <v>21200656107</v>
      </c>
      <c r="B2" s="1" t="s">
        <v>379</v>
      </c>
      <c r="C2" s="1" t="s">
        <v>380</v>
      </c>
      <c r="D2" s="1" t="s">
        <v>381</v>
      </c>
      <c r="E2" s="1" t="s">
        <v>382</v>
      </c>
      <c r="F2" s="1" t="s">
        <v>379</v>
      </c>
      <c r="G2" s="1" t="s">
        <v>383</v>
      </c>
      <c r="H2" s="1" t="s">
        <v>384</v>
      </c>
      <c r="I2" s="1" t="s">
        <v>385</v>
      </c>
      <c r="J2" s="1" t="s">
        <v>30</v>
      </c>
      <c r="K2" s="1" t="s">
        <v>386</v>
      </c>
      <c r="L2" s="1" t="s">
        <v>386</v>
      </c>
      <c r="M2" s="1" t="s">
        <v>387</v>
      </c>
      <c r="N2" s="1" t="s">
        <v>387</v>
      </c>
      <c r="O2" s="1" t="s">
        <v>388</v>
      </c>
      <c r="P2" s="1" t="s">
        <v>389</v>
      </c>
      <c r="Q2" s="1" t="s">
        <v>390</v>
      </c>
      <c r="R2" s="1" t="s">
        <v>391</v>
      </c>
      <c r="S2" s="1" t="s">
        <v>392</v>
      </c>
      <c r="T2" s="1" t="s">
        <v>393</v>
      </c>
      <c r="U2" s="1" t="s">
        <v>394</v>
      </c>
      <c r="V2" s="1" t="s">
        <v>395</v>
      </c>
    </row>
    <row r="3" s="1" customFormat="1" spans="1:22">
      <c r="A3" s="3">
        <v>21199737384</v>
      </c>
      <c r="B3" s="1" t="s">
        <v>379</v>
      </c>
      <c r="C3" s="1" t="s">
        <v>396</v>
      </c>
      <c r="D3" s="1" t="s">
        <v>397</v>
      </c>
      <c r="E3" s="1" t="s">
        <v>398</v>
      </c>
      <c r="F3" s="1" t="s">
        <v>379</v>
      </c>
      <c r="G3" s="1" t="s">
        <v>383</v>
      </c>
      <c r="H3" s="1" t="s">
        <v>384</v>
      </c>
      <c r="I3" s="1" t="s">
        <v>399</v>
      </c>
      <c r="J3" s="1" t="s">
        <v>30</v>
      </c>
      <c r="K3" s="1" t="s">
        <v>400</v>
      </c>
      <c r="L3" s="1" t="s">
        <v>400</v>
      </c>
      <c r="M3" s="1" t="s">
        <v>387</v>
      </c>
      <c r="N3" s="1" t="s">
        <v>387</v>
      </c>
      <c r="O3" s="1" t="s">
        <v>388</v>
      </c>
      <c r="P3" s="1" t="s">
        <v>389</v>
      </c>
      <c r="Q3" s="1" t="s">
        <v>390</v>
      </c>
      <c r="R3" s="1" t="s">
        <v>401</v>
      </c>
      <c r="S3" s="1" t="s">
        <v>392</v>
      </c>
      <c r="T3" s="1" t="s">
        <v>393</v>
      </c>
      <c r="U3" s="1" t="s">
        <v>394</v>
      </c>
      <c r="V3" s="1" t="s">
        <v>402</v>
      </c>
    </row>
    <row r="4" s="1" customFormat="1" spans="1:22">
      <c r="A4" s="3">
        <v>21197129764</v>
      </c>
      <c r="B4" s="1" t="s">
        <v>379</v>
      </c>
      <c r="C4" s="1" t="s">
        <v>403</v>
      </c>
      <c r="D4" s="1" t="s">
        <v>404</v>
      </c>
      <c r="E4" s="1" t="s">
        <v>405</v>
      </c>
      <c r="F4" s="1" t="s">
        <v>379</v>
      </c>
      <c r="G4" s="1" t="s">
        <v>383</v>
      </c>
      <c r="H4" s="1" t="s">
        <v>384</v>
      </c>
      <c r="I4" s="1" t="s">
        <v>406</v>
      </c>
      <c r="J4" s="1" t="s">
        <v>30</v>
      </c>
      <c r="K4" s="1" t="s">
        <v>407</v>
      </c>
      <c r="L4" s="1" t="s">
        <v>407</v>
      </c>
      <c r="M4" s="1" t="s">
        <v>387</v>
      </c>
      <c r="N4" s="1" t="s">
        <v>387</v>
      </c>
      <c r="O4" s="1" t="s">
        <v>388</v>
      </c>
      <c r="P4" s="1" t="s">
        <v>389</v>
      </c>
      <c r="Q4" s="1" t="s">
        <v>390</v>
      </c>
      <c r="R4" s="1" t="s">
        <v>408</v>
      </c>
      <c r="S4" s="1" t="s">
        <v>392</v>
      </c>
      <c r="T4" s="1" t="s">
        <v>393</v>
      </c>
      <c r="U4" s="1" t="s">
        <v>394</v>
      </c>
      <c r="V4" s="1" t="s">
        <v>409</v>
      </c>
    </row>
    <row r="5" s="1" customFormat="1" spans="1:22">
      <c r="A5" s="3">
        <v>21196556387</v>
      </c>
      <c r="B5" s="1" t="s">
        <v>379</v>
      </c>
      <c r="C5" s="1" t="s">
        <v>410</v>
      </c>
      <c r="D5" s="1" t="s">
        <v>411</v>
      </c>
      <c r="E5" s="1" t="s">
        <v>412</v>
      </c>
      <c r="F5" s="1" t="s">
        <v>379</v>
      </c>
      <c r="G5" s="1" t="s">
        <v>383</v>
      </c>
      <c r="H5" s="1" t="s">
        <v>384</v>
      </c>
      <c r="I5" s="1" t="s">
        <v>413</v>
      </c>
      <c r="J5" s="1" t="s">
        <v>30</v>
      </c>
      <c r="K5" s="1" t="s">
        <v>414</v>
      </c>
      <c r="L5" s="1" t="s">
        <v>414</v>
      </c>
      <c r="M5" s="1" t="s">
        <v>387</v>
      </c>
      <c r="N5" s="1" t="s">
        <v>387</v>
      </c>
      <c r="O5" s="1" t="s">
        <v>388</v>
      </c>
      <c r="P5" s="1" t="s">
        <v>389</v>
      </c>
      <c r="Q5" s="1" t="s">
        <v>390</v>
      </c>
      <c r="R5" s="1" t="s">
        <v>415</v>
      </c>
      <c r="S5" s="1" t="s">
        <v>392</v>
      </c>
      <c r="T5" s="1" t="s">
        <v>393</v>
      </c>
      <c r="U5" s="1" t="s">
        <v>394</v>
      </c>
      <c r="V5" s="1" t="s">
        <v>402</v>
      </c>
    </row>
    <row r="6" s="1" customFormat="1" spans="1:22">
      <c r="A6" s="3">
        <v>21196523876</v>
      </c>
      <c r="B6" s="1" t="s">
        <v>379</v>
      </c>
      <c r="C6" s="1" t="s">
        <v>416</v>
      </c>
      <c r="D6" s="1" t="s">
        <v>417</v>
      </c>
      <c r="E6" s="1" t="s">
        <v>418</v>
      </c>
      <c r="F6" s="1" t="s">
        <v>379</v>
      </c>
      <c r="G6" s="1" t="s">
        <v>383</v>
      </c>
      <c r="H6" s="1" t="s">
        <v>384</v>
      </c>
      <c r="I6" s="1" t="s">
        <v>419</v>
      </c>
      <c r="J6" s="1" t="s">
        <v>30</v>
      </c>
      <c r="K6" s="1" t="s">
        <v>420</v>
      </c>
      <c r="L6" s="1" t="s">
        <v>420</v>
      </c>
      <c r="M6" s="1" t="s">
        <v>387</v>
      </c>
      <c r="N6" s="1" t="s">
        <v>387</v>
      </c>
      <c r="O6" s="1" t="s">
        <v>388</v>
      </c>
      <c r="P6" s="1" t="s">
        <v>389</v>
      </c>
      <c r="Q6" s="1" t="s">
        <v>390</v>
      </c>
      <c r="R6" s="1" t="s">
        <v>421</v>
      </c>
      <c r="S6" s="1" t="s">
        <v>392</v>
      </c>
      <c r="T6" s="1" t="s">
        <v>393</v>
      </c>
      <c r="U6" s="1" t="s">
        <v>394</v>
      </c>
      <c r="V6" s="1" t="s">
        <v>422</v>
      </c>
    </row>
    <row r="7" s="1" customFormat="1" spans="1:22">
      <c r="A7" s="3">
        <v>21195885838</v>
      </c>
      <c r="B7" s="1" t="s">
        <v>379</v>
      </c>
      <c r="C7" s="1" t="s">
        <v>423</v>
      </c>
      <c r="D7" s="1" t="s">
        <v>424</v>
      </c>
      <c r="E7" s="1" t="s">
        <v>425</v>
      </c>
      <c r="F7" s="1" t="s">
        <v>379</v>
      </c>
      <c r="G7" s="1" t="s">
        <v>383</v>
      </c>
      <c r="H7" s="1" t="s">
        <v>384</v>
      </c>
      <c r="I7" s="1" t="s">
        <v>426</v>
      </c>
      <c r="J7" s="1" t="s">
        <v>30</v>
      </c>
      <c r="K7" s="1" t="s">
        <v>427</v>
      </c>
      <c r="L7" s="1" t="s">
        <v>427</v>
      </c>
      <c r="M7" s="1" t="s">
        <v>387</v>
      </c>
      <c r="N7" s="1" t="s">
        <v>387</v>
      </c>
      <c r="O7" s="1" t="s">
        <v>388</v>
      </c>
      <c r="P7" s="1" t="s">
        <v>389</v>
      </c>
      <c r="Q7" s="1" t="s">
        <v>390</v>
      </c>
      <c r="R7" s="1" t="s">
        <v>428</v>
      </c>
      <c r="S7" s="1" t="s">
        <v>392</v>
      </c>
      <c r="T7" s="1" t="s">
        <v>393</v>
      </c>
      <c r="U7" s="1" t="s">
        <v>394</v>
      </c>
      <c r="V7" s="1" t="s">
        <v>429</v>
      </c>
    </row>
    <row r="8" s="1" customFormat="1" spans="1:22">
      <c r="A8" s="3">
        <v>21195772471</v>
      </c>
      <c r="B8" s="1" t="s">
        <v>379</v>
      </c>
      <c r="C8" s="1" t="s">
        <v>430</v>
      </c>
      <c r="D8" s="1" t="s">
        <v>431</v>
      </c>
      <c r="E8" s="1" t="s">
        <v>432</v>
      </c>
      <c r="F8" s="1" t="s">
        <v>379</v>
      </c>
      <c r="G8" s="1" t="s">
        <v>383</v>
      </c>
      <c r="H8" s="1" t="s">
        <v>384</v>
      </c>
      <c r="I8" s="1" t="s">
        <v>433</v>
      </c>
      <c r="J8" s="1" t="s">
        <v>30</v>
      </c>
      <c r="K8" s="1" t="s">
        <v>434</v>
      </c>
      <c r="L8" s="1" t="s">
        <v>434</v>
      </c>
      <c r="M8" s="1" t="s">
        <v>387</v>
      </c>
      <c r="N8" s="1" t="s">
        <v>387</v>
      </c>
      <c r="O8" s="1" t="s">
        <v>388</v>
      </c>
      <c r="P8" s="1" t="s">
        <v>389</v>
      </c>
      <c r="Q8" s="1" t="s">
        <v>390</v>
      </c>
      <c r="R8" s="1" t="s">
        <v>435</v>
      </c>
      <c r="S8" s="1" t="s">
        <v>392</v>
      </c>
      <c r="T8" s="1" t="s">
        <v>393</v>
      </c>
      <c r="U8" s="1" t="s">
        <v>394</v>
      </c>
      <c r="V8" s="1" t="s">
        <v>436</v>
      </c>
    </row>
    <row r="9" s="1" customFormat="1" spans="1:22">
      <c r="A9" s="3">
        <v>21194070129</v>
      </c>
      <c r="B9" s="1" t="s">
        <v>379</v>
      </c>
      <c r="C9" s="1" t="s">
        <v>437</v>
      </c>
      <c r="D9" s="1" t="s">
        <v>438</v>
      </c>
      <c r="E9" s="1" t="s">
        <v>439</v>
      </c>
      <c r="F9" s="1" t="s">
        <v>379</v>
      </c>
      <c r="G9" s="1" t="s">
        <v>383</v>
      </c>
      <c r="H9" s="1" t="s">
        <v>384</v>
      </c>
      <c r="I9" s="1" t="s">
        <v>440</v>
      </c>
      <c r="J9" s="1" t="s">
        <v>30</v>
      </c>
      <c r="K9" s="1" t="s">
        <v>441</v>
      </c>
      <c r="L9" s="1" t="s">
        <v>441</v>
      </c>
      <c r="M9" s="1" t="s">
        <v>387</v>
      </c>
      <c r="N9" s="1" t="s">
        <v>387</v>
      </c>
      <c r="O9" s="1" t="s">
        <v>388</v>
      </c>
      <c r="P9" s="1" t="s">
        <v>389</v>
      </c>
      <c r="Q9" s="1" t="s">
        <v>390</v>
      </c>
      <c r="R9" s="1" t="s">
        <v>442</v>
      </c>
      <c r="S9" s="1" t="s">
        <v>392</v>
      </c>
      <c r="T9" s="1" t="s">
        <v>393</v>
      </c>
      <c r="U9" s="1" t="s">
        <v>394</v>
      </c>
      <c r="V9" s="1" t="s">
        <v>402</v>
      </c>
    </row>
    <row r="10" s="1" customFormat="1" spans="1:22">
      <c r="A10" s="3">
        <v>21191913365</v>
      </c>
      <c r="B10" s="1" t="s">
        <v>379</v>
      </c>
      <c r="C10" s="1" t="s">
        <v>443</v>
      </c>
      <c r="D10" s="1" t="s">
        <v>444</v>
      </c>
      <c r="E10" s="1" t="s">
        <v>445</v>
      </c>
      <c r="F10" s="1" t="s">
        <v>379</v>
      </c>
      <c r="G10" s="1" t="s">
        <v>383</v>
      </c>
      <c r="H10" s="1" t="s">
        <v>384</v>
      </c>
      <c r="I10" s="1" t="s">
        <v>446</v>
      </c>
      <c r="J10" s="1" t="s">
        <v>30</v>
      </c>
      <c r="K10" s="1" t="s">
        <v>447</v>
      </c>
      <c r="L10" s="1" t="s">
        <v>447</v>
      </c>
      <c r="M10" s="1" t="s">
        <v>387</v>
      </c>
      <c r="N10" s="1" t="s">
        <v>387</v>
      </c>
      <c r="O10" s="1" t="s">
        <v>388</v>
      </c>
      <c r="P10" s="1" t="s">
        <v>389</v>
      </c>
      <c r="Q10" s="1" t="s">
        <v>390</v>
      </c>
      <c r="R10" s="1" t="s">
        <v>448</v>
      </c>
      <c r="S10" s="1" t="s">
        <v>392</v>
      </c>
      <c r="T10" s="1" t="s">
        <v>393</v>
      </c>
      <c r="U10" s="1" t="s">
        <v>394</v>
      </c>
      <c r="V10" s="1" t="s">
        <v>402</v>
      </c>
    </row>
    <row r="11" s="1" customFormat="1" spans="1:22">
      <c r="A11" s="3">
        <v>21191762096</v>
      </c>
      <c r="B11" s="1" t="s">
        <v>379</v>
      </c>
      <c r="C11" s="1" t="s">
        <v>449</v>
      </c>
      <c r="D11" s="1" t="s">
        <v>450</v>
      </c>
      <c r="E11" s="1" t="s">
        <v>451</v>
      </c>
      <c r="F11" s="1" t="s">
        <v>379</v>
      </c>
      <c r="G11" s="1" t="s">
        <v>383</v>
      </c>
      <c r="H11" s="1" t="s">
        <v>384</v>
      </c>
      <c r="I11" s="1" t="s">
        <v>452</v>
      </c>
      <c r="J11" s="1" t="s">
        <v>30</v>
      </c>
      <c r="K11" s="1" t="s">
        <v>453</v>
      </c>
      <c r="L11" s="1" t="s">
        <v>453</v>
      </c>
      <c r="M11" s="1" t="s">
        <v>387</v>
      </c>
      <c r="N11" s="1" t="s">
        <v>387</v>
      </c>
      <c r="O11" s="1" t="s">
        <v>388</v>
      </c>
      <c r="P11" s="1" t="s">
        <v>389</v>
      </c>
      <c r="Q11" s="1" t="s">
        <v>390</v>
      </c>
      <c r="R11" s="1" t="s">
        <v>454</v>
      </c>
      <c r="S11" s="1" t="s">
        <v>392</v>
      </c>
      <c r="T11" s="1" t="s">
        <v>393</v>
      </c>
      <c r="U11" s="1" t="s">
        <v>394</v>
      </c>
      <c r="V11" s="1" t="s">
        <v>436</v>
      </c>
    </row>
    <row r="12" s="1" customFormat="1" spans="1:22">
      <c r="A12" s="3">
        <v>21190963914</v>
      </c>
      <c r="B12" s="1" t="s">
        <v>379</v>
      </c>
      <c r="C12" s="1" t="s">
        <v>455</v>
      </c>
      <c r="D12" s="1" t="s">
        <v>456</v>
      </c>
      <c r="E12" s="1" t="s">
        <v>457</v>
      </c>
      <c r="F12" s="1" t="s">
        <v>379</v>
      </c>
      <c r="G12" s="1" t="s">
        <v>383</v>
      </c>
      <c r="H12" s="1" t="s">
        <v>384</v>
      </c>
      <c r="I12" s="1" t="s">
        <v>458</v>
      </c>
      <c r="J12" s="1" t="s">
        <v>30</v>
      </c>
      <c r="K12" s="1" t="s">
        <v>459</v>
      </c>
      <c r="L12" s="1" t="s">
        <v>459</v>
      </c>
      <c r="M12" s="1" t="s">
        <v>387</v>
      </c>
      <c r="N12" s="1" t="s">
        <v>387</v>
      </c>
      <c r="O12" s="1" t="s">
        <v>388</v>
      </c>
      <c r="P12" s="1" t="s">
        <v>389</v>
      </c>
      <c r="Q12" s="1" t="s">
        <v>390</v>
      </c>
      <c r="R12" s="1" t="s">
        <v>460</v>
      </c>
      <c r="S12" s="1" t="s">
        <v>392</v>
      </c>
      <c r="T12" s="1" t="s">
        <v>393</v>
      </c>
      <c r="U12" s="1" t="s">
        <v>394</v>
      </c>
      <c r="V12" s="1" t="s">
        <v>402</v>
      </c>
    </row>
    <row r="13" s="1" customFormat="1" spans="1:22">
      <c r="A13" s="3">
        <v>21189616350</v>
      </c>
      <c r="B13" s="1" t="s">
        <v>379</v>
      </c>
      <c r="C13" s="1" t="s">
        <v>461</v>
      </c>
      <c r="D13" s="1" t="s">
        <v>462</v>
      </c>
      <c r="E13" s="1" t="s">
        <v>463</v>
      </c>
      <c r="F13" s="1" t="s">
        <v>379</v>
      </c>
      <c r="G13" s="1" t="s">
        <v>383</v>
      </c>
      <c r="H13" s="1" t="s">
        <v>384</v>
      </c>
      <c r="I13" s="1" t="s">
        <v>464</v>
      </c>
      <c r="J13" s="1" t="s">
        <v>30</v>
      </c>
      <c r="K13" s="1" t="s">
        <v>465</v>
      </c>
      <c r="L13" s="1" t="s">
        <v>465</v>
      </c>
      <c r="M13" s="1" t="s">
        <v>387</v>
      </c>
      <c r="N13" s="1" t="s">
        <v>387</v>
      </c>
      <c r="O13" s="1" t="s">
        <v>388</v>
      </c>
      <c r="P13" s="1" t="s">
        <v>389</v>
      </c>
      <c r="Q13" s="1" t="s">
        <v>390</v>
      </c>
      <c r="R13" s="1" t="s">
        <v>466</v>
      </c>
      <c r="S13" s="1" t="s">
        <v>392</v>
      </c>
      <c r="T13" s="1" t="s">
        <v>393</v>
      </c>
      <c r="U13" s="1" t="s">
        <v>394</v>
      </c>
      <c r="V13" s="1" t="s">
        <v>402</v>
      </c>
    </row>
    <row r="14" s="1" customFormat="1" spans="1:22">
      <c r="A14" s="3">
        <v>21186754579</v>
      </c>
      <c r="B14" s="1" t="s">
        <v>379</v>
      </c>
      <c r="C14" s="1" t="s">
        <v>467</v>
      </c>
      <c r="D14" s="1" t="s">
        <v>468</v>
      </c>
      <c r="E14" s="1" t="s">
        <v>469</v>
      </c>
      <c r="F14" s="1" t="s">
        <v>379</v>
      </c>
      <c r="G14" s="1" t="s">
        <v>383</v>
      </c>
      <c r="H14" s="1" t="s">
        <v>384</v>
      </c>
      <c r="I14" s="1" t="s">
        <v>470</v>
      </c>
      <c r="J14" s="1" t="s">
        <v>30</v>
      </c>
      <c r="K14" s="1" t="s">
        <v>471</v>
      </c>
      <c r="L14" s="1" t="s">
        <v>471</v>
      </c>
      <c r="M14" s="1" t="s">
        <v>387</v>
      </c>
      <c r="N14" s="1" t="s">
        <v>387</v>
      </c>
      <c r="O14" s="1" t="s">
        <v>388</v>
      </c>
      <c r="P14" s="1" t="s">
        <v>389</v>
      </c>
      <c r="Q14" s="1" t="s">
        <v>390</v>
      </c>
      <c r="R14" s="1" t="s">
        <v>472</v>
      </c>
      <c r="S14" s="1" t="s">
        <v>392</v>
      </c>
      <c r="T14" s="1" t="s">
        <v>393</v>
      </c>
      <c r="U14" s="1" t="s">
        <v>394</v>
      </c>
      <c r="V14" s="1" t="s">
        <v>473</v>
      </c>
    </row>
    <row r="15" s="1" customFormat="1" spans="1:22">
      <c r="A15" s="3">
        <v>21185403967</v>
      </c>
      <c r="B15" s="1" t="s">
        <v>379</v>
      </c>
      <c r="C15" s="1" t="s">
        <v>474</v>
      </c>
      <c r="D15" s="1" t="s">
        <v>475</v>
      </c>
      <c r="E15" s="1" t="s">
        <v>476</v>
      </c>
      <c r="F15" s="1" t="s">
        <v>379</v>
      </c>
      <c r="G15" s="1" t="s">
        <v>383</v>
      </c>
      <c r="H15" s="1" t="s">
        <v>384</v>
      </c>
      <c r="I15" s="1" t="s">
        <v>477</v>
      </c>
      <c r="J15" s="1" t="s">
        <v>30</v>
      </c>
      <c r="K15" s="1" t="s">
        <v>478</v>
      </c>
      <c r="L15" s="1" t="s">
        <v>478</v>
      </c>
      <c r="M15" s="1" t="s">
        <v>387</v>
      </c>
      <c r="N15" s="1" t="s">
        <v>387</v>
      </c>
      <c r="O15" s="1" t="s">
        <v>388</v>
      </c>
      <c r="P15" s="1" t="s">
        <v>389</v>
      </c>
      <c r="Q15" s="1" t="s">
        <v>390</v>
      </c>
      <c r="R15" s="1" t="s">
        <v>479</v>
      </c>
      <c r="S15" s="1" t="s">
        <v>392</v>
      </c>
      <c r="T15" s="1" t="s">
        <v>393</v>
      </c>
      <c r="U15" s="1" t="s">
        <v>394</v>
      </c>
      <c r="V15" s="1" t="s">
        <v>436</v>
      </c>
    </row>
    <row r="16" s="1" customFormat="1" spans="1:22">
      <c r="A16" s="3">
        <v>21184963715</v>
      </c>
      <c r="B16" s="1" t="s">
        <v>379</v>
      </c>
      <c r="C16" s="1" t="s">
        <v>480</v>
      </c>
      <c r="D16" s="1" t="s">
        <v>481</v>
      </c>
      <c r="E16" s="1" t="s">
        <v>482</v>
      </c>
      <c r="F16" s="1" t="s">
        <v>379</v>
      </c>
      <c r="G16" s="1" t="s">
        <v>383</v>
      </c>
      <c r="H16" s="1" t="s">
        <v>384</v>
      </c>
      <c r="I16" s="1" t="s">
        <v>458</v>
      </c>
      <c r="J16" s="1" t="s">
        <v>30</v>
      </c>
      <c r="K16" s="1" t="s">
        <v>459</v>
      </c>
      <c r="L16" s="1" t="s">
        <v>459</v>
      </c>
      <c r="M16" s="1" t="s">
        <v>387</v>
      </c>
      <c r="N16" s="1" t="s">
        <v>387</v>
      </c>
      <c r="O16" s="1" t="s">
        <v>388</v>
      </c>
      <c r="P16" s="1" t="s">
        <v>389</v>
      </c>
      <c r="Q16" s="1" t="s">
        <v>390</v>
      </c>
      <c r="R16" s="1" t="s">
        <v>483</v>
      </c>
      <c r="S16" s="1" t="s">
        <v>392</v>
      </c>
      <c r="T16" s="1" t="s">
        <v>393</v>
      </c>
      <c r="U16" s="1" t="s">
        <v>394</v>
      </c>
      <c r="V16" s="1" t="s">
        <v>402</v>
      </c>
    </row>
    <row r="17" s="1" customFormat="1" spans="1:22">
      <c r="A17" s="3">
        <v>21183734316</v>
      </c>
      <c r="B17" s="1" t="s">
        <v>379</v>
      </c>
      <c r="C17" s="1" t="s">
        <v>484</v>
      </c>
      <c r="D17" s="1" t="s">
        <v>475</v>
      </c>
      <c r="E17" s="1" t="s">
        <v>485</v>
      </c>
      <c r="F17" s="1" t="s">
        <v>379</v>
      </c>
      <c r="G17" s="1" t="s">
        <v>383</v>
      </c>
      <c r="H17" s="1" t="s">
        <v>384</v>
      </c>
      <c r="I17" s="1" t="s">
        <v>486</v>
      </c>
      <c r="J17" s="1" t="s">
        <v>30</v>
      </c>
      <c r="K17" s="1" t="s">
        <v>487</v>
      </c>
      <c r="L17" s="1" t="s">
        <v>487</v>
      </c>
      <c r="M17" s="1" t="s">
        <v>387</v>
      </c>
      <c r="N17" s="1" t="s">
        <v>387</v>
      </c>
      <c r="O17" s="1" t="s">
        <v>388</v>
      </c>
      <c r="P17" s="1" t="s">
        <v>389</v>
      </c>
      <c r="Q17" s="1" t="s">
        <v>390</v>
      </c>
      <c r="R17" s="1" t="s">
        <v>488</v>
      </c>
      <c r="S17" s="1" t="s">
        <v>392</v>
      </c>
      <c r="T17" s="1" t="s">
        <v>393</v>
      </c>
      <c r="U17" s="1" t="s">
        <v>394</v>
      </c>
      <c r="V17" s="1" t="s">
        <v>436</v>
      </c>
    </row>
    <row r="18" s="1" customFormat="1" spans="1:22">
      <c r="A18" s="3">
        <v>21181049432</v>
      </c>
      <c r="B18" s="1" t="s">
        <v>379</v>
      </c>
      <c r="C18" s="1" t="s">
        <v>489</v>
      </c>
      <c r="D18" s="1" t="s">
        <v>490</v>
      </c>
      <c r="E18" s="1" t="s">
        <v>491</v>
      </c>
      <c r="F18" s="1" t="s">
        <v>379</v>
      </c>
      <c r="G18" s="1" t="s">
        <v>383</v>
      </c>
      <c r="H18" s="1" t="s">
        <v>384</v>
      </c>
      <c r="I18" s="1" t="s">
        <v>492</v>
      </c>
      <c r="J18" s="1" t="s">
        <v>30</v>
      </c>
      <c r="K18" s="1" t="s">
        <v>493</v>
      </c>
      <c r="L18" s="1" t="s">
        <v>493</v>
      </c>
      <c r="M18" s="1" t="s">
        <v>387</v>
      </c>
      <c r="N18" s="1" t="s">
        <v>387</v>
      </c>
      <c r="O18" s="1" t="s">
        <v>388</v>
      </c>
      <c r="P18" s="1" t="s">
        <v>389</v>
      </c>
      <c r="Q18" s="1" t="s">
        <v>390</v>
      </c>
      <c r="R18" s="1" t="s">
        <v>494</v>
      </c>
      <c r="S18" s="1" t="s">
        <v>392</v>
      </c>
      <c r="T18" s="1" t="s">
        <v>393</v>
      </c>
      <c r="U18" s="1" t="s">
        <v>394</v>
      </c>
      <c r="V18" s="1" t="s">
        <v>409</v>
      </c>
    </row>
    <row r="19" s="1" customFormat="1" spans="1:22">
      <c r="A19" s="3">
        <v>21181036708</v>
      </c>
      <c r="B19" s="1" t="s">
        <v>379</v>
      </c>
      <c r="C19" s="1" t="s">
        <v>495</v>
      </c>
      <c r="D19" s="1" t="s">
        <v>496</v>
      </c>
      <c r="E19" s="1" t="s">
        <v>497</v>
      </c>
      <c r="F19" s="1" t="s">
        <v>379</v>
      </c>
      <c r="G19" s="1" t="s">
        <v>383</v>
      </c>
      <c r="H19" s="1" t="s">
        <v>384</v>
      </c>
      <c r="I19" s="1" t="s">
        <v>498</v>
      </c>
      <c r="J19" s="1" t="s">
        <v>30</v>
      </c>
      <c r="K19" s="1" t="s">
        <v>499</v>
      </c>
      <c r="L19" s="1" t="s">
        <v>499</v>
      </c>
      <c r="M19" s="1" t="s">
        <v>387</v>
      </c>
      <c r="N19" s="1" t="s">
        <v>387</v>
      </c>
      <c r="O19" s="1" t="s">
        <v>388</v>
      </c>
      <c r="P19" s="1" t="s">
        <v>389</v>
      </c>
      <c r="Q19" s="1" t="s">
        <v>390</v>
      </c>
      <c r="R19" s="1" t="s">
        <v>500</v>
      </c>
      <c r="S19" s="1" t="s">
        <v>392</v>
      </c>
      <c r="T19" s="1" t="s">
        <v>393</v>
      </c>
      <c r="U19" s="1" t="s">
        <v>394</v>
      </c>
      <c r="V19" s="1" t="s">
        <v>501</v>
      </c>
    </row>
    <row r="20" s="1" customFormat="1" spans="1:22">
      <c r="A20" s="3">
        <v>21180827843</v>
      </c>
      <c r="B20" s="1" t="s">
        <v>379</v>
      </c>
      <c r="C20" s="1" t="s">
        <v>502</v>
      </c>
      <c r="D20" s="1" t="s">
        <v>503</v>
      </c>
      <c r="E20" s="1" t="s">
        <v>504</v>
      </c>
      <c r="F20" s="1" t="s">
        <v>379</v>
      </c>
      <c r="G20" s="1" t="s">
        <v>383</v>
      </c>
      <c r="H20" s="1" t="s">
        <v>384</v>
      </c>
      <c r="I20" s="1" t="s">
        <v>505</v>
      </c>
      <c r="J20" s="1" t="s">
        <v>30</v>
      </c>
      <c r="K20" s="1" t="s">
        <v>506</v>
      </c>
      <c r="L20" s="1" t="s">
        <v>506</v>
      </c>
      <c r="M20" s="1" t="s">
        <v>387</v>
      </c>
      <c r="N20" s="1" t="s">
        <v>387</v>
      </c>
      <c r="O20" s="1" t="s">
        <v>388</v>
      </c>
      <c r="P20" s="1" t="s">
        <v>389</v>
      </c>
      <c r="Q20" s="1" t="s">
        <v>390</v>
      </c>
      <c r="R20" s="1" t="s">
        <v>507</v>
      </c>
      <c r="S20" s="1" t="s">
        <v>392</v>
      </c>
      <c r="T20" s="1" t="s">
        <v>393</v>
      </c>
      <c r="U20" s="1" t="s">
        <v>394</v>
      </c>
      <c r="V20" s="1" t="s">
        <v>508</v>
      </c>
    </row>
    <row r="21" s="1" customFormat="1" spans="1:22">
      <c r="A21" s="3">
        <v>21180810601</v>
      </c>
      <c r="B21" s="1" t="s">
        <v>379</v>
      </c>
      <c r="C21" s="1" t="s">
        <v>509</v>
      </c>
      <c r="D21" s="1" t="s">
        <v>510</v>
      </c>
      <c r="E21" s="1" t="s">
        <v>511</v>
      </c>
      <c r="F21" s="1" t="s">
        <v>379</v>
      </c>
      <c r="G21" s="1" t="s">
        <v>383</v>
      </c>
      <c r="H21" s="1" t="s">
        <v>384</v>
      </c>
      <c r="I21" s="1" t="s">
        <v>512</v>
      </c>
      <c r="J21" s="1" t="s">
        <v>30</v>
      </c>
      <c r="K21" s="1" t="s">
        <v>513</v>
      </c>
      <c r="L21" s="1" t="s">
        <v>513</v>
      </c>
      <c r="M21" s="1" t="s">
        <v>387</v>
      </c>
      <c r="N21" s="1" t="s">
        <v>387</v>
      </c>
      <c r="O21" s="1" t="s">
        <v>388</v>
      </c>
      <c r="P21" s="1" t="s">
        <v>389</v>
      </c>
      <c r="Q21" s="1" t="s">
        <v>390</v>
      </c>
      <c r="R21" s="1" t="s">
        <v>514</v>
      </c>
      <c r="S21" s="1" t="s">
        <v>392</v>
      </c>
      <c r="T21" s="1" t="s">
        <v>393</v>
      </c>
      <c r="U21" s="1" t="s">
        <v>394</v>
      </c>
      <c r="V21" s="1" t="s">
        <v>409</v>
      </c>
    </row>
    <row r="22" s="1" customFormat="1" spans="1:22">
      <c r="A22" s="3">
        <v>21179632614</v>
      </c>
      <c r="B22" s="1" t="s">
        <v>515</v>
      </c>
      <c r="C22" s="1" t="s">
        <v>516</v>
      </c>
      <c r="D22" s="1" t="s">
        <v>517</v>
      </c>
      <c r="E22" s="1" t="s">
        <v>518</v>
      </c>
      <c r="F22" s="1" t="s">
        <v>379</v>
      </c>
      <c r="G22" s="1" t="s">
        <v>383</v>
      </c>
      <c r="H22" s="1" t="s">
        <v>384</v>
      </c>
      <c r="I22" s="1" t="s">
        <v>519</v>
      </c>
      <c r="J22" s="1" t="s">
        <v>30</v>
      </c>
      <c r="K22" s="1" t="s">
        <v>520</v>
      </c>
      <c r="L22" s="1" t="s">
        <v>520</v>
      </c>
      <c r="M22" s="1" t="s">
        <v>387</v>
      </c>
      <c r="N22" s="1" t="s">
        <v>387</v>
      </c>
      <c r="O22" s="1" t="s">
        <v>388</v>
      </c>
      <c r="P22" s="1" t="s">
        <v>389</v>
      </c>
      <c r="Q22" s="1" t="s">
        <v>390</v>
      </c>
      <c r="R22" s="1" t="s">
        <v>521</v>
      </c>
      <c r="S22" s="1" t="s">
        <v>392</v>
      </c>
      <c r="T22" s="1" t="s">
        <v>393</v>
      </c>
      <c r="U22" s="1" t="s">
        <v>394</v>
      </c>
      <c r="V22" s="1" t="s">
        <v>402</v>
      </c>
    </row>
    <row r="23" s="1" customFormat="1" spans="1:22">
      <c r="A23" s="3">
        <v>21150256897</v>
      </c>
      <c r="B23" s="1" t="s">
        <v>515</v>
      </c>
      <c r="C23" s="1" t="s">
        <v>522</v>
      </c>
      <c r="D23" s="1" t="s">
        <v>523</v>
      </c>
      <c r="E23" s="1" t="s">
        <v>524</v>
      </c>
      <c r="F23" s="1" t="s">
        <v>515</v>
      </c>
      <c r="G23" s="1" t="s">
        <v>383</v>
      </c>
      <c r="H23" s="1" t="s">
        <v>384</v>
      </c>
      <c r="I23" s="1" t="s">
        <v>525</v>
      </c>
      <c r="J23" s="1" t="s">
        <v>30</v>
      </c>
      <c r="K23" s="1" t="s">
        <v>526</v>
      </c>
      <c r="L23" s="1" t="s">
        <v>526</v>
      </c>
      <c r="M23" s="1" t="s">
        <v>387</v>
      </c>
      <c r="N23" s="1" t="s">
        <v>387</v>
      </c>
      <c r="O23" s="1" t="s">
        <v>388</v>
      </c>
      <c r="P23" s="1" t="s">
        <v>389</v>
      </c>
      <c r="Q23" s="1" t="s">
        <v>390</v>
      </c>
      <c r="R23" s="1" t="s">
        <v>527</v>
      </c>
      <c r="S23" s="1" t="s">
        <v>392</v>
      </c>
      <c r="T23" s="1" t="s">
        <v>393</v>
      </c>
      <c r="U23" s="1" t="s">
        <v>394</v>
      </c>
      <c r="V23" s="1" t="s">
        <v>528</v>
      </c>
    </row>
    <row r="24" s="1" customFormat="1" spans="1:22">
      <c r="A24" s="3">
        <v>21149330166</v>
      </c>
      <c r="B24" s="1" t="s">
        <v>515</v>
      </c>
      <c r="C24" s="1" t="s">
        <v>529</v>
      </c>
      <c r="D24" s="1" t="s">
        <v>530</v>
      </c>
      <c r="E24" s="1" t="s">
        <v>531</v>
      </c>
      <c r="F24" s="1" t="s">
        <v>515</v>
      </c>
      <c r="G24" s="1" t="s">
        <v>383</v>
      </c>
      <c r="H24" s="1" t="s">
        <v>384</v>
      </c>
      <c r="I24" s="1" t="s">
        <v>532</v>
      </c>
      <c r="J24" s="1" t="s">
        <v>30</v>
      </c>
      <c r="K24" s="1" t="s">
        <v>533</v>
      </c>
      <c r="L24" s="1" t="s">
        <v>533</v>
      </c>
      <c r="M24" s="1" t="s">
        <v>387</v>
      </c>
      <c r="N24" s="1" t="s">
        <v>387</v>
      </c>
      <c r="O24" s="1" t="s">
        <v>388</v>
      </c>
      <c r="P24" s="1" t="s">
        <v>389</v>
      </c>
      <c r="Q24" s="1" t="s">
        <v>390</v>
      </c>
      <c r="R24" s="1" t="s">
        <v>534</v>
      </c>
      <c r="S24" s="1" t="s">
        <v>392</v>
      </c>
      <c r="T24" s="1" t="s">
        <v>393</v>
      </c>
      <c r="U24" s="1" t="s">
        <v>394</v>
      </c>
      <c r="V24" s="1" t="s">
        <v>436</v>
      </c>
    </row>
    <row r="25" s="1" customFormat="1" spans="1:22">
      <c r="A25" s="3">
        <v>21147684123</v>
      </c>
      <c r="B25" s="1" t="s">
        <v>515</v>
      </c>
      <c r="C25" s="1" t="s">
        <v>535</v>
      </c>
      <c r="D25" s="1" t="s">
        <v>536</v>
      </c>
      <c r="E25" s="1" t="s">
        <v>537</v>
      </c>
      <c r="F25" s="1" t="s">
        <v>379</v>
      </c>
      <c r="G25" s="1" t="s">
        <v>383</v>
      </c>
      <c r="H25" s="1" t="s">
        <v>384</v>
      </c>
      <c r="I25" s="1" t="s">
        <v>538</v>
      </c>
      <c r="J25" s="1" t="s">
        <v>30</v>
      </c>
      <c r="K25" s="1" t="s">
        <v>539</v>
      </c>
      <c r="L25" s="1" t="s">
        <v>539</v>
      </c>
      <c r="M25" s="1" t="s">
        <v>387</v>
      </c>
      <c r="N25" s="1" t="s">
        <v>387</v>
      </c>
      <c r="O25" s="1" t="s">
        <v>388</v>
      </c>
      <c r="P25" s="1" t="s">
        <v>389</v>
      </c>
      <c r="Q25" s="1" t="s">
        <v>390</v>
      </c>
      <c r="R25" s="1" t="s">
        <v>540</v>
      </c>
      <c r="S25" s="1" t="s">
        <v>392</v>
      </c>
      <c r="T25" s="1" t="s">
        <v>393</v>
      </c>
      <c r="U25" s="1" t="s">
        <v>394</v>
      </c>
      <c r="V25" s="1" t="s">
        <v>409</v>
      </c>
    </row>
    <row r="26" s="1" customFormat="1" spans="1:22">
      <c r="A26" s="3">
        <v>21145737071</v>
      </c>
      <c r="B26" s="1" t="s">
        <v>515</v>
      </c>
      <c r="C26" s="1" t="s">
        <v>541</v>
      </c>
      <c r="D26" s="1" t="s">
        <v>542</v>
      </c>
      <c r="E26" s="1" t="s">
        <v>543</v>
      </c>
      <c r="F26" s="1" t="s">
        <v>379</v>
      </c>
      <c r="G26" s="1" t="s">
        <v>383</v>
      </c>
      <c r="H26" s="1" t="s">
        <v>384</v>
      </c>
      <c r="I26" s="1" t="s">
        <v>544</v>
      </c>
      <c r="J26" s="1" t="s">
        <v>30</v>
      </c>
      <c r="K26" s="1" t="s">
        <v>545</v>
      </c>
      <c r="L26" s="1" t="s">
        <v>545</v>
      </c>
      <c r="M26" s="1" t="s">
        <v>387</v>
      </c>
      <c r="N26" s="1" t="s">
        <v>387</v>
      </c>
      <c r="O26" s="1" t="s">
        <v>388</v>
      </c>
      <c r="P26" s="1" t="s">
        <v>389</v>
      </c>
      <c r="Q26" s="1" t="s">
        <v>390</v>
      </c>
      <c r="R26" s="1" t="s">
        <v>546</v>
      </c>
      <c r="S26" s="1" t="s">
        <v>392</v>
      </c>
      <c r="T26" s="1" t="s">
        <v>393</v>
      </c>
      <c r="U26" s="1" t="s">
        <v>394</v>
      </c>
      <c r="V26" s="1" t="s">
        <v>547</v>
      </c>
    </row>
    <row r="27" s="1" customFormat="1" spans="1:22">
      <c r="A27" s="3">
        <v>21144866393</v>
      </c>
      <c r="B27" s="1" t="s">
        <v>515</v>
      </c>
      <c r="C27" s="1" t="s">
        <v>548</v>
      </c>
      <c r="D27" s="1" t="s">
        <v>549</v>
      </c>
      <c r="E27" s="1" t="s">
        <v>550</v>
      </c>
      <c r="F27" s="1" t="s">
        <v>379</v>
      </c>
      <c r="G27" s="1" t="s">
        <v>383</v>
      </c>
      <c r="H27" s="1" t="s">
        <v>384</v>
      </c>
      <c r="I27" s="1" t="s">
        <v>551</v>
      </c>
      <c r="J27" s="1" t="s">
        <v>30</v>
      </c>
      <c r="K27" s="1" t="s">
        <v>552</v>
      </c>
      <c r="L27" s="1" t="s">
        <v>552</v>
      </c>
      <c r="M27" s="1" t="s">
        <v>387</v>
      </c>
      <c r="N27" s="1" t="s">
        <v>387</v>
      </c>
      <c r="O27" s="1" t="s">
        <v>388</v>
      </c>
      <c r="P27" s="1" t="s">
        <v>389</v>
      </c>
      <c r="Q27" s="1" t="s">
        <v>390</v>
      </c>
      <c r="R27" s="1" t="s">
        <v>553</v>
      </c>
      <c r="S27" s="1" t="s">
        <v>392</v>
      </c>
      <c r="T27" s="1" t="s">
        <v>393</v>
      </c>
      <c r="U27" s="1" t="s">
        <v>394</v>
      </c>
      <c r="V27" s="1" t="s">
        <v>409</v>
      </c>
    </row>
    <row r="28" s="1" customFormat="1" spans="1:22">
      <c r="A28" s="3">
        <v>21144386955</v>
      </c>
      <c r="B28" s="1" t="s">
        <v>515</v>
      </c>
      <c r="C28" s="1" t="s">
        <v>554</v>
      </c>
      <c r="D28" s="1" t="s">
        <v>444</v>
      </c>
      <c r="E28" s="1" t="s">
        <v>555</v>
      </c>
      <c r="F28" s="1" t="s">
        <v>515</v>
      </c>
      <c r="G28" s="1" t="s">
        <v>383</v>
      </c>
      <c r="H28" s="1" t="s">
        <v>384</v>
      </c>
      <c r="I28" s="1" t="s">
        <v>556</v>
      </c>
      <c r="J28" s="1" t="s">
        <v>30</v>
      </c>
      <c r="K28" s="1" t="s">
        <v>557</v>
      </c>
      <c r="L28" s="1" t="s">
        <v>557</v>
      </c>
      <c r="M28" s="1" t="s">
        <v>387</v>
      </c>
      <c r="N28" s="1" t="s">
        <v>387</v>
      </c>
      <c r="O28" s="1" t="s">
        <v>388</v>
      </c>
      <c r="P28" s="1" t="s">
        <v>389</v>
      </c>
      <c r="Q28" s="1" t="s">
        <v>390</v>
      </c>
      <c r="R28" s="1" t="s">
        <v>558</v>
      </c>
      <c r="S28" s="1" t="s">
        <v>392</v>
      </c>
      <c r="T28" s="1" t="s">
        <v>393</v>
      </c>
      <c r="U28" s="1" t="s">
        <v>394</v>
      </c>
      <c r="V28" s="1" t="s">
        <v>402</v>
      </c>
    </row>
    <row r="29" s="1" customFormat="1" spans="1:22">
      <c r="A29" s="3">
        <v>21143472719</v>
      </c>
      <c r="B29" s="1" t="s">
        <v>559</v>
      </c>
      <c r="C29" s="1" t="s">
        <v>560</v>
      </c>
      <c r="D29" s="1" t="s">
        <v>561</v>
      </c>
      <c r="E29" s="1" t="s">
        <v>562</v>
      </c>
      <c r="F29" s="1" t="s">
        <v>515</v>
      </c>
      <c r="G29" s="1" t="s">
        <v>383</v>
      </c>
      <c r="H29" s="1" t="s">
        <v>384</v>
      </c>
      <c r="I29" s="1" t="s">
        <v>563</v>
      </c>
      <c r="J29" s="1" t="s">
        <v>30</v>
      </c>
      <c r="K29" s="1" t="s">
        <v>564</v>
      </c>
      <c r="L29" s="1" t="s">
        <v>564</v>
      </c>
      <c r="M29" s="1" t="s">
        <v>387</v>
      </c>
      <c r="N29" s="1" t="s">
        <v>387</v>
      </c>
      <c r="O29" s="1" t="s">
        <v>388</v>
      </c>
      <c r="P29" s="1" t="s">
        <v>389</v>
      </c>
      <c r="Q29" s="1" t="s">
        <v>390</v>
      </c>
      <c r="R29" s="1" t="s">
        <v>565</v>
      </c>
      <c r="S29" s="1" t="s">
        <v>392</v>
      </c>
      <c r="T29" s="1" t="s">
        <v>393</v>
      </c>
      <c r="U29" s="1" t="s">
        <v>394</v>
      </c>
      <c r="V29" s="1" t="s">
        <v>566</v>
      </c>
    </row>
    <row r="30" s="1" customFormat="1" spans="1:22">
      <c r="A30" s="3">
        <v>21139259787</v>
      </c>
      <c r="B30" s="1" t="s">
        <v>559</v>
      </c>
      <c r="C30" s="1" t="s">
        <v>567</v>
      </c>
      <c r="D30" s="1" t="s">
        <v>568</v>
      </c>
      <c r="E30" s="1" t="s">
        <v>569</v>
      </c>
      <c r="F30" s="1" t="s">
        <v>515</v>
      </c>
      <c r="G30" s="1" t="s">
        <v>383</v>
      </c>
      <c r="H30" s="1" t="s">
        <v>384</v>
      </c>
      <c r="I30" s="1" t="s">
        <v>570</v>
      </c>
      <c r="J30" s="1" t="s">
        <v>30</v>
      </c>
      <c r="K30" s="1" t="s">
        <v>571</v>
      </c>
      <c r="L30" s="1" t="s">
        <v>571</v>
      </c>
      <c r="M30" s="1" t="s">
        <v>387</v>
      </c>
      <c r="N30" s="1" t="s">
        <v>387</v>
      </c>
      <c r="O30" s="1" t="s">
        <v>388</v>
      </c>
      <c r="P30" s="1" t="s">
        <v>389</v>
      </c>
      <c r="Q30" s="1" t="s">
        <v>390</v>
      </c>
      <c r="R30" s="1" t="s">
        <v>572</v>
      </c>
      <c r="S30" s="1" t="s">
        <v>392</v>
      </c>
      <c r="T30" s="1" t="s">
        <v>393</v>
      </c>
      <c r="U30" s="1" t="s">
        <v>394</v>
      </c>
      <c r="V30" s="1" t="s">
        <v>573</v>
      </c>
    </row>
    <row r="31" s="1" customFormat="1" spans="1:22">
      <c r="A31" s="3">
        <v>21139142861</v>
      </c>
      <c r="B31" s="1" t="s">
        <v>559</v>
      </c>
      <c r="C31" s="1" t="s">
        <v>574</v>
      </c>
      <c r="D31" s="1" t="s">
        <v>575</v>
      </c>
      <c r="E31" s="1" t="s">
        <v>576</v>
      </c>
      <c r="F31" s="1" t="s">
        <v>559</v>
      </c>
      <c r="G31" s="1" t="s">
        <v>383</v>
      </c>
      <c r="H31" s="1" t="s">
        <v>384</v>
      </c>
      <c r="I31" s="1" t="s">
        <v>577</v>
      </c>
      <c r="J31" s="1" t="s">
        <v>30</v>
      </c>
      <c r="K31" s="1" t="s">
        <v>578</v>
      </c>
      <c r="L31" s="1" t="s">
        <v>578</v>
      </c>
      <c r="M31" s="1" t="s">
        <v>387</v>
      </c>
      <c r="N31" s="1" t="s">
        <v>387</v>
      </c>
      <c r="O31" s="1" t="s">
        <v>388</v>
      </c>
      <c r="P31" s="1" t="s">
        <v>389</v>
      </c>
      <c r="Q31" s="1" t="s">
        <v>390</v>
      </c>
      <c r="R31" s="1" t="s">
        <v>579</v>
      </c>
      <c r="S31" s="1" t="s">
        <v>392</v>
      </c>
      <c r="T31" s="1" t="s">
        <v>393</v>
      </c>
      <c r="U31" s="1" t="s">
        <v>394</v>
      </c>
      <c r="V31" s="1" t="s">
        <v>409</v>
      </c>
    </row>
    <row r="32" s="1" customFormat="1" spans="1:22">
      <c r="A32" s="3">
        <v>21132564121</v>
      </c>
      <c r="B32" s="1" t="s">
        <v>580</v>
      </c>
      <c r="C32" s="1" t="s">
        <v>581</v>
      </c>
      <c r="D32" s="1" t="s">
        <v>582</v>
      </c>
      <c r="E32" s="1" t="s">
        <v>583</v>
      </c>
      <c r="F32" s="1" t="s">
        <v>580</v>
      </c>
      <c r="G32" s="1" t="s">
        <v>383</v>
      </c>
      <c r="H32" s="1" t="s">
        <v>384</v>
      </c>
      <c r="I32" s="1" t="s">
        <v>584</v>
      </c>
      <c r="J32" s="1" t="s">
        <v>30</v>
      </c>
      <c r="K32" s="1" t="s">
        <v>585</v>
      </c>
      <c r="L32" s="1" t="s">
        <v>585</v>
      </c>
      <c r="M32" s="1" t="s">
        <v>387</v>
      </c>
      <c r="N32" s="1" t="s">
        <v>387</v>
      </c>
      <c r="O32" s="1" t="s">
        <v>388</v>
      </c>
      <c r="P32" s="1" t="s">
        <v>389</v>
      </c>
      <c r="Q32" s="1" t="s">
        <v>390</v>
      </c>
      <c r="R32" s="1" t="s">
        <v>586</v>
      </c>
      <c r="S32" s="1" t="s">
        <v>392</v>
      </c>
      <c r="T32" s="1" t="s">
        <v>393</v>
      </c>
      <c r="U32" s="1" t="s">
        <v>394</v>
      </c>
      <c r="V32" s="1" t="s">
        <v>587</v>
      </c>
    </row>
    <row r="33" s="1" customFormat="1" spans="1:22">
      <c r="A33" s="3">
        <v>21132240386</v>
      </c>
      <c r="B33" s="1" t="s">
        <v>580</v>
      </c>
      <c r="C33" s="1" t="s">
        <v>588</v>
      </c>
      <c r="D33" s="1" t="s">
        <v>589</v>
      </c>
      <c r="E33" s="1" t="s">
        <v>590</v>
      </c>
      <c r="F33" s="1" t="s">
        <v>559</v>
      </c>
      <c r="G33" s="1" t="s">
        <v>383</v>
      </c>
      <c r="H33" s="1" t="s">
        <v>384</v>
      </c>
      <c r="I33" s="1" t="s">
        <v>591</v>
      </c>
      <c r="J33" s="1" t="s">
        <v>30</v>
      </c>
      <c r="K33" s="1" t="s">
        <v>592</v>
      </c>
      <c r="L33" s="1" t="s">
        <v>592</v>
      </c>
      <c r="M33" s="1" t="s">
        <v>387</v>
      </c>
      <c r="N33" s="1" t="s">
        <v>387</v>
      </c>
      <c r="O33" s="1" t="s">
        <v>388</v>
      </c>
      <c r="P33" s="1" t="s">
        <v>389</v>
      </c>
      <c r="Q33" s="1" t="s">
        <v>390</v>
      </c>
      <c r="R33" s="1" t="s">
        <v>593</v>
      </c>
      <c r="S33" s="1" t="s">
        <v>392</v>
      </c>
      <c r="T33" s="1" t="s">
        <v>393</v>
      </c>
      <c r="U33" s="1" t="s">
        <v>394</v>
      </c>
      <c r="V33" s="1" t="s">
        <v>566</v>
      </c>
    </row>
    <row r="34" s="1" customFormat="1" spans="1:22">
      <c r="A34" s="3">
        <v>21131104394</v>
      </c>
      <c r="B34" s="1" t="s">
        <v>580</v>
      </c>
      <c r="C34" s="1" t="s">
        <v>594</v>
      </c>
      <c r="D34" s="1" t="s">
        <v>595</v>
      </c>
      <c r="E34" s="1" t="s">
        <v>596</v>
      </c>
      <c r="F34" s="1" t="s">
        <v>580</v>
      </c>
      <c r="G34" s="1" t="s">
        <v>383</v>
      </c>
      <c r="H34" s="1" t="s">
        <v>384</v>
      </c>
      <c r="I34" s="1" t="s">
        <v>597</v>
      </c>
      <c r="J34" s="1" t="s">
        <v>30</v>
      </c>
      <c r="K34" s="1" t="s">
        <v>598</v>
      </c>
      <c r="L34" s="1" t="s">
        <v>598</v>
      </c>
      <c r="M34" s="1" t="s">
        <v>387</v>
      </c>
      <c r="N34" s="1" t="s">
        <v>387</v>
      </c>
      <c r="O34" s="1" t="s">
        <v>388</v>
      </c>
      <c r="P34" s="1" t="s">
        <v>389</v>
      </c>
      <c r="Q34" s="1" t="s">
        <v>390</v>
      </c>
      <c r="R34" s="1" t="s">
        <v>599</v>
      </c>
      <c r="S34" s="1" t="s">
        <v>392</v>
      </c>
      <c r="T34" s="1" t="s">
        <v>393</v>
      </c>
      <c r="U34" s="1" t="s">
        <v>600</v>
      </c>
      <c r="V34" s="1" t="s">
        <v>402</v>
      </c>
    </row>
    <row r="35" s="1" customFormat="1" spans="1:22">
      <c r="A35" s="3">
        <v>21128901114</v>
      </c>
      <c r="B35" s="1" t="s">
        <v>580</v>
      </c>
      <c r="C35" s="1" t="s">
        <v>601</v>
      </c>
      <c r="D35" s="1" t="s">
        <v>602</v>
      </c>
      <c r="E35" s="1" t="s">
        <v>603</v>
      </c>
      <c r="F35" s="1" t="s">
        <v>379</v>
      </c>
      <c r="G35" s="1" t="s">
        <v>383</v>
      </c>
      <c r="H35" s="1" t="s">
        <v>384</v>
      </c>
      <c r="I35" s="1" t="s">
        <v>604</v>
      </c>
      <c r="J35" s="1" t="s">
        <v>30</v>
      </c>
      <c r="K35" s="1" t="s">
        <v>605</v>
      </c>
      <c r="L35" s="1" t="s">
        <v>605</v>
      </c>
      <c r="M35" s="1" t="s">
        <v>387</v>
      </c>
      <c r="N35" s="1" t="s">
        <v>387</v>
      </c>
      <c r="O35" s="1" t="s">
        <v>388</v>
      </c>
      <c r="P35" s="1" t="s">
        <v>389</v>
      </c>
      <c r="Q35" s="1" t="s">
        <v>390</v>
      </c>
      <c r="R35" s="1" t="s">
        <v>606</v>
      </c>
      <c r="S35" s="1" t="s">
        <v>392</v>
      </c>
      <c r="T35" s="1" t="s">
        <v>393</v>
      </c>
      <c r="U35" s="1" t="s">
        <v>394</v>
      </c>
      <c r="V35" s="1" t="s">
        <v>473</v>
      </c>
    </row>
    <row r="36" s="1" customFormat="1" spans="1:22">
      <c r="A36" s="3">
        <v>21128878133</v>
      </c>
      <c r="B36" s="1" t="s">
        <v>580</v>
      </c>
      <c r="C36" s="1" t="s">
        <v>607</v>
      </c>
      <c r="D36" s="1" t="s">
        <v>608</v>
      </c>
      <c r="E36" s="1" t="s">
        <v>609</v>
      </c>
      <c r="F36" s="1" t="s">
        <v>515</v>
      </c>
      <c r="G36" s="1" t="s">
        <v>383</v>
      </c>
      <c r="H36" s="1" t="s">
        <v>384</v>
      </c>
      <c r="I36" s="1" t="s">
        <v>610</v>
      </c>
      <c r="J36" s="1" t="s">
        <v>30</v>
      </c>
      <c r="K36" s="1" t="s">
        <v>611</v>
      </c>
      <c r="L36" s="1" t="s">
        <v>611</v>
      </c>
      <c r="M36" s="1" t="s">
        <v>387</v>
      </c>
      <c r="N36" s="1" t="s">
        <v>387</v>
      </c>
      <c r="O36" s="1" t="s">
        <v>388</v>
      </c>
      <c r="P36" s="1" t="s">
        <v>389</v>
      </c>
      <c r="Q36" s="1" t="s">
        <v>390</v>
      </c>
      <c r="R36" s="1" t="s">
        <v>612</v>
      </c>
      <c r="S36" s="1" t="s">
        <v>392</v>
      </c>
      <c r="T36" s="1" t="s">
        <v>393</v>
      </c>
      <c r="U36" s="1" t="s">
        <v>394</v>
      </c>
      <c r="V36" s="1" t="s">
        <v>613</v>
      </c>
    </row>
    <row r="37" s="1" customFormat="1" spans="1:22">
      <c r="A37" s="3">
        <v>21124928234</v>
      </c>
      <c r="B37" s="1" t="s">
        <v>614</v>
      </c>
      <c r="C37" s="1" t="s">
        <v>615</v>
      </c>
      <c r="D37" s="1" t="s">
        <v>616</v>
      </c>
      <c r="E37" s="1" t="s">
        <v>617</v>
      </c>
      <c r="F37" s="1" t="s">
        <v>379</v>
      </c>
      <c r="G37" s="1" t="s">
        <v>383</v>
      </c>
      <c r="H37" s="1" t="s">
        <v>384</v>
      </c>
      <c r="I37" s="1" t="s">
        <v>618</v>
      </c>
      <c r="J37" s="1" t="s">
        <v>30</v>
      </c>
      <c r="K37" s="1" t="s">
        <v>619</v>
      </c>
      <c r="L37" s="1" t="s">
        <v>619</v>
      </c>
      <c r="M37" s="1" t="s">
        <v>387</v>
      </c>
      <c r="N37" s="1" t="s">
        <v>387</v>
      </c>
      <c r="O37" s="1" t="s">
        <v>388</v>
      </c>
      <c r="P37" s="1" t="s">
        <v>389</v>
      </c>
      <c r="Q37" s="1" t="s">
        <v>390</v>
      </c>
      <c r="R37" s="1" t="s">
        <v>620</v>
      </c>
      <c r="S37" s="1" t="s">
        <v>392</v>
      </c>
      <c r="T37" s="1" t="s">
        <v>393</v>
      </c>
      <c r="U37" s="1" t="s">
        <v>394</v>
      </c>
      <c r="V37" s="1" t="s">
        <v>501</v>
      </c>
    </row>
    <row r="38" s="1" customFormat="1" spans="1:22">
      <c r="A38" s="3">
        <v>21118171390</v>
      </c>
      <c r="B38" s="1" t="s">
        <v>614</v>
      </c>
      <c r="C38" s="1" t="s">
        <v>621</v>
      </c>
      <c r="D38" s="1" t="s">
        <v>622</v>
      </c>
      <c r="E38" s="1" t="s">
        <v>623</v>
      </c>
      <c r="F38" s="1" t="s">
        <v>379</v>
      </c>
      <c r="G38" s="1" t="s">
        <v>383</v>
      </c>
      <c r="H38" s="1" t="s">
        <v>384</v>
      </c>
      <c r="I38" s="1" t="s">
        <v>624</v>
      </c>
      <c r="J38" s="1" t="s">
        <v>30</v>
      </c>
      <c r="K38" s="1" t="s">
        <v>625</v>
      </c>
      <c r="L38" s="1" t="s">
        <v>625</v>
      </c>
      <c r="M38" s="1" t="s">
        <v>387</v>
      </c>
      <c r="N38" s="1" t="s">
        <v>387</v>
      </c>
      <c r="O38" s="1" t="s">
        <v>388</v>
      </c>
      <c r="P38" s="1" t="s">
        <v>389</v>
      </c>
      <c r="Q38" s="1" t="s">
        <v>390</v>
      </c>
      <c r="R38" s="1" t="s">
        <v>626</v>
      </c>
      <c r="S38" s="1" t="s">
        <v>392</v>
      </c>
      <c r="T38" s="1" t="s">
        <v>393</v>
      </c>
      <c r="U38" s="1" t="s">
        <v>394</v>
      </c>
      <c r="V38" s="1" t="s">
        <v>627</v>
      </c>
    </row>
    <row r="39" s="1" customFormat="1" spans="1:22">
      <c r="A39" s="3">
        <v>21113401669</v>
      </c>
      <c r="B39" s="1" t="s">
        <v>628</v>
      </c>
      <c r="C39" s="1" t="s">
        <v>629</v>
      </c>
      <c r="D39" s="1" t="s">
        <v>630</v>
      </c>
      <c r="E39" s="1" t="s">
        <v>631</v>
      </c>
      <c r="F39" s="1" t="s">
        <v>379</v>
      </c>
      <c r="G39" s="1" t="s">
        <v>383</v>
      </c>
      <c r="H39" s="1" t="s">
        <v>384</v>
      </c>
      <c r="I39" s="1" t="s">
        <v>632</v>
      </c>
      <c r="J39" s="1" t="s">
        <v>30</v>
      </c>
      <c r="K39" s="1" t="s">
        <v>633</v>
      </c>
      <c r="L39" s="1" t="s">
        <v>633</v>
      </c>
      <c r="M39" s="1" t="s">
        <v>387</v>
      </c>
      <c r="N39" s="1" t="s">
        <v>387</v>
      </c>
      <c r="O39" s="1" t="s">
        <v>388</v>
      </c>
      <c r="P39" s="1" t="s">
        <v>389</v>
      </c>
      <c r="Q39" s="1" t="s">
        <v>390</v>
      </c>
      <c r="R39" s="1" t="s">
        <v>634</v>
      </c>
      <c r="S39" s="1" t="s">
        <v>392</v>
      </c>
      <c r="T39" s="1" t="s">
        <v>393</v>
      </c>
      <c r="U39" s="1" t="s">
        <v>600</v>
      </c>
      <c r="V39" s="1" t="s">
        <v>635</v>
      </c>
    </row>
    <row r="40" s="1" customFormat="1" spans="1:22">
      <c r="A40" s="3">
        <v>21098738740</v>
      </c>
      <c r="B40" s="1" t="s">
        <v>636</v>
      </c>
      <c r="C40" s="1" t="s">
        <v>637</v>
      </c>
      <c r="D40" s="1" t="s">
        <v>638</v>
      </c>
      <c r="E40" s="1" t="s">
        <v>639</v>
      </c>
      <c r="F40" s="1" t="s">
        <v>559</v>
      </c>
      <c r="G40" s="1" t="s">
        <v>383</v>
      </c>
      <c r="H40" s="1" t="s">
        <v>384</v>
      </c>
      <c r="I40" s="1" t="s">
        <v>640</v>
      </c>
      <c r="J40" s="1" t="s">
        <v>30</v>
      </c>
      <c r="K40" s="1" t="s">
        <v>641</v>
      </c>
      <c r="L40" s="1" t="s">
        <v>641</v>
      </c>
      <c r="M40" s="1" t="s">
        <v>387</v>
      </c>
      <c r="N40" s="1" t="s">
        <v>387</v>
      </c>
      <c r="O40" s="1" t="s">
        <v>388</v>
      </c>
      <c r="P40" s="1" t="s">
        <v>389</v>
      </c>
      <c r="Q40" s="1" t="s">
        <v>390</v>
      </c>
      <c r="R40" s="1" t="s">
        <v>642</v>
      </c>
      <c r="S40" s="1" t="s">
        <v>392</v>
      </c>
      <c r="T40" s="1" t="s">
        <v>393</v>
      </c>
      <c r="U40" s="1" t="s">
        <v>394</v>
      </c>
      <c r="V40" s="1" t="s">
        <v>409</v>
      </c>
    </row>
    <row r="41" s="1" customFormat="1" spans="1:22">
      <c r="A41" s="3">
        <v>21094384234</v>
      </c>
      <c r="B41" s="1" t="s">
        <v>636</v>
      </c>
      <c r="C41" s="1" t="s">
        <v>643</v>
      </c>
      <c r="D41" s="1" t="s">
        <v>644</v>
      </c>
      <c r="E41" s="1" t="s">
        <v>645</v>
      </c>
      <c r="F41" s="1" t="s">
        <v>628</v>
      </c>
      <c r="G41" s="1" t="s">
        <v>383</v>
      </c>
      <c r="H41" s="1" t="s">
        <v>384</v>
      </c>
      <c r="I41" s="1" t="s">
        <v>646</v>
      </c>
      <c r="J41" s="1" t="s">
        <v>30</v>
      </c>
      <c r="K41" s="1" t="s">
        <v>647</v>
      </c>
      <c r="L41" s="1" t="s">
        <v>647</v>
      </c>
      <c r="M41" s="1" t="s">
        <v>387</v>
      </c>
      <c r="N41" s="1" t="s">
        <v>387</v>
      </c>
      <c r="O41" s="1" t="s">
        <v>388</v>
      </c>
      <c r="P41" s="1" t="s">
        <v>389</v>
      </c>
      <c r="Q41" s="1" t="s">
        <v>390</v>
      </c>
      <c r="R41" s="1" t="s">
        <v>648</v>
      </c>
      <c r="S41" s="1" t="s">
        <v>392</v>
      </c>
      <c r="T41" s="1" t="s">
        <v>393</v>
      </c>
      <c r="U41" s="1" t="s">
        <v>394</v>
      </c>
      <c r="V41" s="1" t="s">
        <v>402</v>
      </c>
    </row>
    <row r="42" s="1" customFormat="1" spans="1:22">
      <c r="A42" s="3">
        <v>21041457285</v>
      </c>
      <c r="B42" s="1" t="s">
        <v>649</v>
      </c>
      <c r="C42" s="1" t="s">
        <v>650</v>
      </c>
      <c r="D42" s="1" t="s">
        <v>651</v>
      </c>
      <c r="E42" s="1" t="s">
        <v>652</v>
      </c>
      <c r="F42" s="1" t="s">
        <v>515</v>
      </c>
      <c r="G42" s="1" t="s">
        <v>383</v>
      </c>
      <c r="H42" s="1" t="s">
        <v>384</v>
      </c>
      <c r="I42" s="1" t="s">
        <v>653</v>
      </c>
      <c r="J42" s="1" t="s">
        <v>30</v>
      </c>
      <c r="K42" s="1" t="s">
        <v>654</v>
      </c>
      <c r="L42" s="1" t="s">
        <v>654</v>
      </c>
      <c r="M42" s="1" t="s">
        <v>387</v>
      </c>
      <c r="N42" s="1" t="s">
        <v>387</v>
      </c>
      <c r="O42" s="1" t="s">
        <v>388</v>
      </c>
      <c r="P42" s="1" t="s">
        <v>389</v>
      </c>
      <c r="Q42" s="1" t="s">
        <v>390</v>
      </c>
      <c r="R42" s="1" t="s">
        <v>655</v>
      </c>
      <c r="S42" s="1" t="s">
        <v>392</v>
      </c>
      <c r="T42" s="1" t="s">
        <v>393</v>
      </c>
      <c r="U42" s="1" t="s">
        <v>394</v>
      </c>
      <c r="V42" s="1" t="s">
        <v>656</v>
      </c>
    </row>
    <row r="43" s="1" customFormat="1" spans="1:22">
      <c r="A43" s="3">
        <v>21040809400</v>
      </c>
      <c r="B43" s="1" t="s">
        <v>649</v>
      </c>
      <c r="C43" s="1" t="s">
        <v>657</v>
      </c>
      <c r="D43" s="1" t="s">
        <v>658</v>
      </c>
      <c r="E43" s="1" t="s">
        <v>659</v>
      </c>
      <c r="F43" s="1" t="s">
        <v>379</v>
      </c>
      <c r="G43" s="1" t="s">
        <v>383</v>
      </c>
      <c r="H43" s="1" t="s">
        <v>384</v>
      </c>
      <c r="I43" s="1" t="s">
        <v>660</v>
      </c>
      <c r="J43" s="1" t="s">
        <v>30</v>
      </c>
      <c r="K43" s="1" t="s">
        <v>661</v>
      </c>
      <c r="L43" s="1" t="s">
        <v>661</v>
      </c>
      <c r="M43" s="1" t="s">
        <v>387</v>
      </c>
      <c r="N43" s="1" t="s">
        <v>387</v>
      </c>
      <c r="O43" s="1" t="s">
        <v>388</v>
      </c>
      <c r="P43" s="1" t="s">
        <v>389</v>
      </c>
      <c r="Q43" s="1" t="s">
        <v>390</v>
      </c>
      <c r="R43" s="1" t="s">
        <v>662</v>
      </c>
      <c r="S43" s="1" t="s">
        <v>392</v>
      </c>
      <c r="T43" s="1" t="s">
        <v>393</v>
      </c>
      <c r="U43" s="1" t="s">
        <v>394</v>
      </c>
      <c r="V43" s="1" t="s">
        <v>409</v>
      </c>
    </row>
    <row r="44" s="1" customFormat="1" spans="1:22">
      <c r="A44" s="3">
        <v>21040537932</v>
      </c>
      <c r="B44" s="1" t="s">
        <v>663</v>
      </c>
      <c r="C44" s="1" t="s">
        <v>664</v>
      </c>
      <c r="D44" s="1" t="s">
        <v>665</v>
      </c>
      <c r="E44" s="1" t="s">
        <v>666</v>
      </c>
      <c r="F44" s="1" t="s">
        <v>379</v>
      </c>
      <c r="G44" s="1" t="s">
        <v>383</v>
      </c>
      <c r="H44" s="1" t="s">
        <v>384</v>
      </c>
      <c r="I44" s="1" t="s">
        <v>667</v>
      </c>
      <c r="J44" s="1" t="s">
        <v>30</v>
      </c>
      <c r="K44" s="1" t="s">
        <v>668</v>
      </c>
      <c r="L44" s="1" t="s">
        <v>668</v>
      </c>
      <c r="M44" s="1" t="s">
        <v>387</v>
      </c>
      <c r="N44" s="1" t="s">
        <v>387</v>
      </c>
      <c r="O44" s="1" t="s">
        <v>388</v>
      </c>
      <c r="P44" s="1" t="s">
        <v>389</v>
      </c>
      <c r="Q44" s="1" t="s">
        <v>390</v>
      </c>
      <c r="R44" s="1" t="s">
        <v>669</v>
      </c>
      <c r="S44" s="1" t="s">
        <v>392</v>
      </c>
      <c r="T44" s="1" t="s">
        <v>393</v>
      </c>
      <c r="U44" s="1" t="s">
        <v>394</v>
      </c>
      <c r="V44" s="1" t="s">
        <v>436</v>
      </c>
    </row>
    <row r="45" s="1" customFormat="1" spans="1:22">
      <c r="A45" s="3">
        <v>21039494079</v>
      </c>
      <c r="B45" s="1" t="s">
        <v>663</v>
      </c>
      <c r="C45" s="1" t="s">
        <v>670</v>
      </c>
      <c r="D45" s="1" t="s">
        <v>444</v>
      </c>
      <c r="E45" s="1" t="s">
        <v>671</v>
      </c>
      <c r="F45" s="1" t="s">
        <v>614</v>
      </c>
      <c r="G45" s="1" t="s">
        <v>383</v>
      </c>
      <c r="H45" s="1" t="s">
        <v>384</v>
      </c>
      <c r="I45" s="1" t="s">
        <v>672</v>
      </c>
      <c r="J45" s="1" t="s">
        <v>30</v>
      </c>
      <c r="K45" s="1" t="s">
        <v>673</v>
      </c>
      <c r="L45" s="1" t="s">
        <v>673</v>
      </c>
      <c r="M45" s="1" t="s">
        <v>387</v>
      </c>
      <c r="N45" s="1" t="s">
        <v>387</v>
      </c>
      <c r="O45" s="1" t="s">
        <v>388</v>
      </c>
      <c r="P45" s="1" t="s">
        <v>389</v>
      </c>
      <c r="Q45" s="1" t="s">
        <v>390</v>
      </c>
      <c r="R45" s="1" t="s">
        <v>674</v>
      </c>
      <c r="S45" s="1" t="s">
        <v>392</v>
      </c>
      <c r="T45" s="1" t="s">
        <v>393</v>
      </c>
      <c r="U45" s="1" t="s">
        <v>394</v>
      </c>
      <c r="V45" s="1" t="s">
        <v>402</v>
      </c>
    </row>
    <row r="46" s="1" customFormat="1" spans="1:22">
      <c r="A46" s="3">
        <v>21030821535</v>
      </c>
      <c r="B46" s="1" t="s">
        <v>675</v>
      </c>
      <c r="C46" s="1" t="s">
        <v>676</v>
      </c>
      <c r="D46" s="1" t="s">
        <v>677</v>
      </c>
      <c r="E46" s="1" t="s">
        <v>678</v>
      </c>
      <c r="F46" s="1" t="s">
        <v>559</v>
      </c>
      <c r="G46" s="1" t="s">
        <v>383</v>
      </c>
      <c r="H46" s="1" t="s">
        <v>384</v>
      </c>
      <c r="I46" s="1" t="s">
        <v>679</v>
      </c>
      <c r="J46" s="1" t="s">
        <v>30</v>
      </c>
      <c r="K46" s="1" t="s">
        <v>680</v>
      </c>
      <c r="L46" s="1" t="s">
        <v>680</v>
      </c>
      <c r="M46" s="1" t="s">
        <v>387</v>
      </c>
      <c r="N46" s="1" t="s">
        <v>387</v>
      </c>
      <c r="O46" s="1" t="s">
        <v>388</v>
      </c>
      <c r="P46" s="1" t="s">
        <v>389</v>
      </c>
      <c r="Q46" s="1" t="s">
        <v>390</v>
      </c>
      <c r="R46" s="1" t="s">
        <v>681</v>
      </c>
      <c r="S46" s="1" t="s">
        <v>392</v>
      </c>
      <c r="T46" s="1" t="s">
        <v>393</v>
      </c>
      <c r="U46" s="1" t="s">
        <v>394</v>
      </c>
      <c r="V46" s="1" t="s">
        <v>402</v>
      </c>
    </row>
    <row r="47" s="1" customFormat="1" spans="1:22">
      <c r="A47" s="3">
        <v>21024792587</v>
      </c>
      <c r="B47" s="1" t="s">
        <v>675</v>
      </c>
      <c r="C47" s="1" t="s">
        <v>682</v>
      </c>
      <c r="D47" s="1" t="s">
        <v>683</v>
      </c>
      <c r="E47" s="1" t="s">
        <v>684</v>
      </c>
      <c r="F47" s="1" t="s">
        <v>515</v>
      </c>
      <c r="G47" s="1" t="s">
        <v>383</v>
      </c>
      <c r="H47" s="1" t="s">
        <v>384</v>
      </c>
      <c r="I47" s="1" t="s">
        <v>685</v>
      </c>
      <c r="J47" s="1" t="s">
        <v>30</v>
      </c>
      <c r="K47" s="1" t="s">
        <v>686</v>
      </c>
      <c r="L47" s="1" t="s">
        <v>686</v>
      </c>
      <c r="M47" s="1" t="s">
        <v>387</v>
      </c>
      <c r="N47" s="1" t="s">
        <v>387</v>
      </c>
      <c r="O47" s="1" t="s">
        <v>388</v>
      </c>
      <c r="P47" s="1" t="s">
        <v>389</v>
      </c>
      <c r="Q47" s="1" t="s">
        <v>390</v>
      </c>
      <c r="R47" s="1" t="s">
        <v>687</v>
      </c>
      <c r="S47" s="1" t="s">
        <v>392</v>
      </c>
      <c r="T47" s="1" t="s">
        <v>393</v>
      </c>
      <c r="U47" s="1" t="s">
        <v>394</v>
      </c>
      <c r="V47" s="1" t="s">
        <v>566</v>
      </c>
    </row>
    <row r="48" s="1" customFormat="1" spans="1:22">
      <c r="A48" s="3">
        <v>21019825311</v>
      </c>
      <c r="B48" s="1" t="s">
        <v>688</v>
      </c>
      <c r="C48" s="1" t="s">
        <v>689</v>
      </c>
      <c r="D48" s="1" t="s">
        <v>690</v>
      </c>
      <c r="E48" s="1" t="s">
        <v>691</v>
      </c>
      <c r="F48" s="1" t="s">
        <v>515</v>
      </c>
      <c r="G48" s="1" t="s">
        <v>383</v>
      </c>
      <c r="H48" s="1" t="s">
        <v>384</v>
      </c>
      <c r="I48" s="1" t="s">
        <v>692</v>
      </c>
      <c r="J48" s="1" t="s">
        <v>30</v>
      </c>
      <c r="K48" s="1" t="s">
        <v>693</v>
      </c>
      <c r="L48" s="1" t="s">
        <v>693</v>
      </c>
      <c r="M48" s="1" t="s">
        <v>387</v>
      </c>
      <c r="N48" s="1" t="s">
        <v>387</v>
      </c>
      <c r="O48" s="1" t="s">
        <v>388</v>
      </c>
      <c r="P48" s="1" t="s">
        <v>389</v>
      </c>
      <c r="Q48" s="1" t="s">
        <v>390</v>
      </c>
      <c r="R48" s="1" t="s">
        <v>694</v>
      </c>
      <c r="S48" s="1" t="s">
        <v>392</v>
      </c>
      <c r="T48" s="1" t="s">
        <v>393</v>
      </c>
      <c r="U48" s="1" t="s">
        <v>394</v>
      </c>
      <c r="V48" s="1" t="s">
        <v>656</v>
      </c>
    </row>
    <row r="49" s="1" customFormat="1" spans="1:22">
      <c r="A49" s="3">
        <v>21016985738</v>
      </c>
      <c r="B49" s="1" t="s">
        <v>688</v>
      </c>
      <c r="C49" s="1" t="s">
        <v>695</v>
      </c>
      <c r="D49" s="1" t="s">
        <v>696</v>
      </c>
      <c r="E49" s="1" t="s">
        <v>697</v>
      </c>
      <c r="F49" s="1" t="s">
        <v>515</v>
      </c>
      <c r="G49" s="1" t="s">
        <v>383</v>
      </c>
      <c r="H49" s="1" t="s">
        <v>384</v>
      </c>
      <c r="I49" s="1" t="s">
        <v>698</v>
      </c>
      <c r="J49" s="1" t="s">
        <v>30</v>
      </c>
      <c r="K49" s="1" t="s">
        <v>699</v>
      </c>
      <c r="L49" s="1" t="s">
        <v>699</v>
      </c>
      <c r="M49" s="1" t="s">
        <v>387</v>
      </c>
      <c r="N49" s="1" t="s">
        <v>387</v>
      </c>
      <c r="O49" s="1" t="s">
        <v>388</v>
      </c>
      <c r="P49" s="1" t="s">
        <v>389</v>
      </c>
      <c r="Q49" s="1" t="s">
        <v>390</v>
      </c>
      <c r="R49" s="1" t="s">
        <v>700</v>
      </c>
      <c r="S49" s="1" t="s">
        <v>392</v>
      </c>
      <c r="T49" s="1" t="s">
        <v>393</v>
      </c>
      <c r="U49" s="1" t="s">
        <v>394</v>
      </c>
      <c r="V49" s="1" t="s">
        <v>473</v>
      </c>
    </row>
    <row r="50" s="1" customFormat="1" spans="1:22">
      <c r="A50" s="3">
        <v>18959441444</v>
      </c>
      <c r="B50" s="1" t="s">
        <v>701</v>
      </c>
      <c r="C50" s="1" t="s">
        <v>702</v>
      </c>
      <c r="D50" s="1" t="s">
        <v>703</v>
      </c>
      <c r="E50" s="1" t="s">
        <v>704</v>
      </c>
      <c r="F50" s="1" t="s">
        <v>379</v>
      </c>
      <c r="G50" s="1" t="s">
        <v>383</v>
      </c>
      <c r="H50" s="1" t="s">
        <v>384</v>
      </c>
      <c r="I50" s="1" t="s">
        <v>705</v>
      </c>
      <c r="J50" s="1" t="s">
        <v>30</v>
      </c>
      <c r="K50" s="1" t="s">
        <v>706</v>
      </c>
      <c r="L50" s="1" t="s">
        <v>706</v>
      </c>
      <c r="M50" s="1" t="s">
        <v>387</v>
      </c>
      <c r="N50" s="1" t="s">
        <v>387</v>
      </c>
      <c r="O50" s="1" t="s">
        <v>388</v>
      </c>
      <c r="P50" s="1" t="s">
        <v>389</v>
      </c>
      <c r="Q50" s="1" t="s">
        <v>390</v>
      </c>
      <c r="R50" s="1" t="s">
        <v>707</v>
      </c>
      <c r="S50" s="1" t="s">
        <v>392</v>
      </c>
      <c r="T50" s="1" t="s">
        <v>393</v>
      </c>
      <c r="U50" s="1" t="s">
        <v>394</v>
      </c>
      <c r="V50" s="1" t="s">
        <v>656</v>
      </c>
    </row>
    <row r="51" s="1" customFormat="1" spans="1:22">
      <c r="A51" s="3">
        <v>18957726459</v>
      </c>
      <c r="B51" s="1" t="s">
        <v>701</v>
      </c>
      <c r="C51" s="1" t="s">
        <v>708</v>
      </c>
      <c r="D51" s="1" t="s">
        <v>709</v>
      </c>
      <c r="E51" s="1" t="s">
        <v>710</v>
      </c>
      <c r="F51" s="1" t="s">
        <v>379</v>
      </c>
      <c r="G51" s="1" t="s">
        <v>383</v>
      </c>
      <c r="H51" s="1" t="s">
        <v>384</v>
      </c>
      <c r="I51" s="1" t="s">
        <v>711</v>
      </c>
      <c r="J51" s="1" t="s">
        <v>30</v>
      </c>
      <c r="K51" s="1" t="s">
        <v>712</v>
      </c>
      <c r="L51" s="1" t="s">
        <v>712</v>
      </c>
      <c r="M51" s="1" t="s">
        <v>387</v>
      </c>
      <c r="N51" s="1" t="s">
        <v>387</v>
      </c>
      <c r="O51" s="1" t="s">
        <v>388</v>
      </c>
      <c r="P51" s="1" t="s">
        <v>389</v>
      </c>
      <c r="Q51" s="1" t="s">
        <v>390</v>
      </c>
      <c r="R51" s="1" t="s">
        <v>713</v>
      </c>
      <c r="S51" s="1" t="s">
        <v>392</v>
      </c>
      <c r="T51" s="1" t="s">
        <v>393</v>
      </c>
      <c r="U51" s="1" t="s">
        <v>394</v>
      </c>
      <c r="V51" s="1" t="s">
        <v>714</v>
      </c>
    </row>
    <row r="52" s="1" customFormat="1" spans="1:22">
      <c r="A52" s="3">
        <v>18953308080</v>
      </c>
      <c r="B52" s="1" t="s">
        <v>715</v>
      </c>
      <c r="C52" s="1" t="s">
        <v>716</v>
      </c>
      <c r="D52" s="1" t="s">
        <v>717</v>
      </c>
      <c r="E52" s="1" t="s">
        <v>718</v>
      </c>
      <c r="F52" s="1" t="s">
        <v>614</v>
      </c>
      <c r="G52" s="1" t="s">
        <v>383</v>
      </c>
      <c r="H52" s="1" t="s">
        <v>384</v>
      </c>
      <c r="I52" s="1" t="s">
        <v>719</v>
      </c>
      <c r="J52" s="1" t="s">
        <v>30</v>
      </c>
      <c r="K52" s="1" t="s">
        <v>720</v>
      </c>
      <c r="L52" s="1" t="s">
        <v>720</v>
      </c>
      <c r="M52" s="1" t="s">
        <v>387</v>
      </c>
      <c r="N52" s="1" t="s">
        <v>387</v>
      </c>
      <c r="O52" s="1" t="s">
        <v>388</v>
      </c>
      <c r="P52" s="1" t="s">
        <v>389</v>
      </c>
      <c r="Q52" s="1" t="s">
        <v>390</v>
      </c>
      <c r="R52" s="1" t="s">
        <v>721</v>
      </c>
      <c r="S52" s="1" t="s">
        <v>392</v>
      </c>
      <c r="T52" s="1" t="s">
        <v>393</v>
      </c>
      <c r="U52" s="1" t="s">
        <v>394</v>
      </c>
      <c r="V52" s="1" t="s">
        <v>566</v>
      </c>
    </row>
    <row r="53" s="1" customFormat="1" spans="1:22">
      <c r="A53" s="3">
        <v>18949542632</v>
      </c>
      <c r="B53" s="1" t="s">
        <v>722</v>
      </c>
      <c r="C53" s="1" t="s">
        <v>723</v>
      </c>
      <c r="D53" s="1" t="s">
        <v>724</v>
      </c>
      <c r="E53" s="1" t="s">
        <v>725</v>
      </c>
      <c r="F53" s="1" t="s">
        <v>379</v>
      </c>
      <c r="G53" s="1" t="s">
        <v>383</v>
      </c>
      <c r="H53" s="1" t="s">
        <v>384</v>
      </c>
      <c r="I53" s="1" t="s">
        <v>726</v>
      </c>
      <c r="J53" s="1" t="s">
        <v>30</v>
      </c>
      <c r="K53" s="1" t="s">
        <v>727</v>
      </c>
      <c r="L53" s="1" t="s">
        <v>727</v>
      </c>
      <c r="M53" s="1" t="s">
        <v>387</v>
      </c>
      <c r="N53" s="1" t="s">
        <v>387</v>
      </c>
      <c r="O53" s="1" t="s">
        <v>388</v>
      </c>
      <c r="P53" s="1" t="s">
        <v>389</v>
      </c>
      <c r="Q53" s="1" t="s">
        <v>390</v>
      </c>
      <c r="R53" s="1" t="s">
        <v>728</v>
      </c>
      <c r="S53" s="1" t="s">
        <v>392</v>
      </c>
      <c r="T53" s="1" t="s">
        <v>393</v>
      </c>
      <c r="U53" s="1" t="s">
        <v>394</v>
      </c>
      <c r="V53" s="1" t="s">
        <v>409</v>
      </c>
    </row>
    <row r="54" s="1" customFormat="1" spans="1:22">
      <c r="A54" s="3">
        <v>18949349247</v>
      </c>
      <c r="B54" s="1" t="s">
        <v>722</v>
      </c>
      <c r="C54" s="1" t="s">
        <v>729</v>
      </c>
      <c r="D54" s="1" t="s">
        <v>730</v>
      </c>
      <c r="E54" s="1" t="s">
        <v>731</v>
      </c>
      <c r="F54" s="1" t="s">
        <v>614</v>
      </c>
      <c r="G54" s="1" t="s">
        <v>383</v>
      </c>
      <c r="H54" s="1" t="s">
        <v>384</v>
      </c>
      <c r="I54" s="1" t="s">
        <v>732</v>
      </c>
      <c r="J54" s="1" t="s">
        <v>30</v>
      </c>
      <c r="K54" s="1" t="s">
        <v>733</v>
      </c>
      <c r="L54" s="1" t="s">
        <v>733</v>
      </c>
      <c r="M54" s="1" t="s">
        <v>387</v>
      </c>
      <c r="N54" s="1" t="s">
        <v>387</v>
      </c>
      <c r="O54" s="1" t="s">
        <v>388</v>
      </c>
      <c r="P54" s="1" t="s">
        <v>389</v>
      </c>
      <c r="Q54" s="1" t="s">
        <v>390</v>
      </c>
      <c r="R54" s="1" t="s">
        <v>734</v>
      </c>
      <c r="S54" s="1" t="s">
        <v>392</v>
      </c>
      <c r="T54" s="1" t="s">
        <v>393</v>
      </c>
      <c r="U54" s="1" t="s">
        <v>394</v>
      </c>
      <c r="V54" s="1" t="s">
        <v>735</v>
      </c>
    </row>
    <row r="55" s="1" customFormat="1" spans="1:22">
      <c r="A55" s="3">
        <v>18946399593</v>
      </c>
      <c r="B55" s="1" t="s">
        <v>736</v>
      </c>
      <c r="C55" s="1" t="s">
        <v>737</v>
      </c>
      <c r="D55" s="1" t="s">
        <v>738</v>
      </c>
      <c r="E55" s="1" t="s">
        <v>739</v>
      </c>
      <c r="F55" s="1" t="s">
        <v>559</v>
      </c>
      <c r="G55" s="1" t="s">
        <v>383</v>
      </c>
      <c r="H55" s="1" t="s">
        <v>384</v>
      </c>
      <c r="I55" s="1" t="s">
        <v>740</v>
      </c>
      <c r="J55" s="1" t="s">
        <v>30</v>
      </c>
      <c r="K55" s="1" t="s">
        <v>741</v>
      </c>
      <c r="L55" s="1" t="s">
        <v>741</v>
      </c>
      <c r="M55" s="1" t="s">
        <v>387</v>
      </c>
      <c r="N55" s="1" t="s">
        <v>387</v>
      </c>
      <c r="O55" s="1" t="s">
        <v>388</v>
      </c>
      <c r="P55" s="1" t="s">
        <v>389</v>
      </c>
      <c r="Q55" s="1" t="s">
        <v>390</v>
      </c>
      <c r="R55" s="1" t="s">
        <v>742</v>
      </c>
      <c r="S55" s="1" t="s">
        <v>392</v>
      </c>
      <c r="T55" s="1" t="s">
        <v>393</v>
      </c>
      <c r="U55" s="1" t="s">
        <v>394</v>
      </c>
      <c r="V55" s="1" t="s">
        <v>743</v>
      </c>
    </row>
    <row r="56" s="1" customFormat="1" spans="1:22">
      <c r="A56" s="3">
        <v>18921497776</v>
      </c>
      <c r="B56" s="1" t="s">
        <v>744</v>
      </c>
      <c r="C56" s="1" t="s">
        <v>745</v>
      </c>
      <c r="D56" s="1" t="s">
        <v>746</v>
      </c>
      <c r="E56" s="1" t="s">
        <v>747</v>
      </c>
      <c r="F56" s="1" t="s">
        <v>379</v>
      </c>
      <c r="G56" s="1" t="s">
        <v>383</v>
      </c>
      <c r="H56" s="1" t="s">
        <v>384</v>
      </c>
      <c r="I56" s="1" t="s">
        <v>748</v>
      </c>
      <c r="J56" s="1" t="s">
        <v>30</v>
      </c>
      <c r="K56" s="1" t="s">
        <v>749</v>
      </c>
      <c r="L56" s="1" t="s">
        <v>749</v>
      </c>
      <c r="M56" s="1" t="s">
        <v>387</v>
      </c>
      <c r="N56" s="1" t="s">
        <v>387</v>
      </c>
      <c r="O56" s="1" t="s">
        <v>388</v>
      </c>
      <c r="P56" s="1" t="s">
        <v>389</v>
      </c>
      <c r="Q56" s="1" t="s">
        <v>390</v>
      </c>
      <c r="R56" s="1" t="s">
        <v>750</v>
      </c>
      <c r="S56" s="1" t="s">
        <v>392</v>
      </c>
      <c r="T56" s="1" t="s">
        <v>393</v>
      </c>
      <c r="U56" s="1" t="s">
        <v>394</v>
      </c>
      <c r="V56" s="1" t="s">
        <v>635</v>
      </c>
    </row>
    <row r="57" s="1" customFormat="1" spans="1:22">
      <c r="A57" s="3">
        <v>18862635349</v>
      </c>
      <c r="B57" s="1" t="s">
        <v>751</v>
      </c>
      <c r="C57" s="1" t="s">
        <v>752</v>
      </c>
      <c r="D57" s="1" t="s">
        <v>753</v>
      </c>
      <c r="E57" s="1" t="s">
        <v>754</v>
      </c>
      <c r="F57" s="1" t="s">
        <v>515</v>
      </c>
      <c r="G57" s="1" t="s">
        <v>383</v>
      </c>
      <c r="H57" s="1" t="s">
        <v>384</v>
      </c>
      <c r="I57" s="1" t="s">
        <v>755</v>
      </c>
      <c r="J57" s="1" t="s">
        <v>30</v>
      </c>
      <c r="K57" s="1" t="s">
        <v>756</v>
      </c>
      <c r="L57" s="1" t="s">
        <v>756</v>
      </c>
      <c r="M57" s="1" t="s">
        <v>387</v>
      </c>
      <c r="N57" s="1" t="s">
        <v>387</v>
      </c>
      <c r="O57" s="1" t="s">
        <v>388</v>
      </c>
      <c r="P57" s="1" t="s">
        <v>389</v>
      </c>
      <c r="Q57" s="1" t="s">
        <v>390</v>
      </c>
      <c r="R57" s="1" t="s">
        <v>757</v>
      </c>
      <c r="S57" s="1" t="s">
        <v>392</v>
      </c>
      <c r="T57" s="1" t="s">
        <v>393</v>
      </c>
      <c r="U57" s="1" t="s">
        <v>394</v>
      </c>
      <c r="V57" s="1" t="s">
        <v>409</v>
      </c>
    </row>
    <row r="58" s="1" customFormat="1" spans="1:22">
      <c r="A58" s="3">
        <v>18862578975</v>
      </c>
      <c r="B58" s="1" t="s">
        <v>751</v>
      </c>
      <c r="C58" s="1" t="s">
        <v>758</v>
      </c>
      <c r="D58" s="1" t="s">
        <v>759</v>
      </c>
      <c r="E58" s="1" t="s">
        <v>760</v>
      </c>
      <c r="F58" s="1" t="s">
        <v>580</v>
      </c>
      <c r="G58" s="1" t="s">
        <v>383</v>
      </c>
      <c r="H58" s="1" t="s">
        <v>384</v>
      </c>
      <c r="I58" s="1" t="s">
        <v>761</v>
      </c>
      <c r="J58" s="1" t="s">
        <v>30</v>
      </c>
      <c r="K58" s="1" t="s">
        <v>762</v>
      </c>
      <c r="L58" s="1" t="s">
        <v>762</v>
      </c>
      <c r="M58" s="1" t="s">
        <v>387</v>
      </c>
      <c r="N58" s="1" t="s">
        <v>387</v>
      </c>
      <c r="O58" s="1" t="s">
        <v>388</v>
      </c>
      <c r="P58" s="1" t="s">
        <v>389</v>
      </c>
      <c r="Q58" s="1" t="s">
        <v>390</v>
      </c>
      <c r="R58" s="1" t="s">
        <v>763</v>
      </c>
      <c r="S58" s="1" t="s">
        <v>392</v>
      </c>
      <c r="T58" s="1" t="s">
        <v>393</v>
      </c>
      <c r="U58" s="1" t="s">
        <v>394</v>
      </c>
      <c r="V58" s="1" t="s">
        <v>764</v>
      </c>
    </row>
    <row r="59" s="1" customFormat="1" spans="1:22">
      <c r="A59" s="3">
        <v>18813065500</v>
      </c>
      <c r="B59" s="1" t="s">
        <v>765</v>
      </c>
      <c r="C59" s="1" t="s">
        <v>766</v>
      </c>
      <c r="D59" s="1" t="s">
        <v>767</v>
      </c>
      <c r="E59" s="1" t="s">
        <v>768</v>
      </c>
      <c r="F59" s="1" t="s">
        <v>628</v>
      </c>
      <c r="G59" s="1" t="s">
        <v>383</v>
      </c>
      <c r="H59" s="1" t="s">
        <v>384</v>
      </c>
      <c r="I59" s="1" t="s">
        <v>769</v>
      </c>
      <c r="J59" s="1" t="s">
        <v>30</v>
      </c>
      <c r="K59" s="1" t="s">
        <v>770</v>
      </c>
      <c r="L59" s="1" t="s">
        <v>770</v>
      </c>
      <c r="M59" s="1" t="s">
        <v>387</v>
      </c>
      <c r="N59" s="1" t="s">
        <v>387</v>
      </c>
      <c r="O59" s="1" t="s">
        <v>388</v>
      </c>
      <c r="P59" s="1" t="s">
        <v>389</v>
      </c>
      <c r="Q59" s="1" t="s">
        <v>390</v>
      </c>
      <c r="R59" s="1" t="s">
        <v>771</v>
      </c>
      <c r="S59" s="1" t="s">
        <v>392</v>
      </c>
      <c r="T59" s="1" t="s">
        <v>393</v>
      </c>
      <c r="U59" s="1" t="s">
        <v>394</v>
      </c>
      <c r="V59" s="1" t="s">
        <v>772</v>
      </c>
    </row>
    <row r="60" s="1" customFormat="1" spans="1:22">
      <c r="A60" s="3">
        <v>18639103945</v>
      </c>
      <c r="B60" s="1" t="s">
        <v>773</v>
      </c>
      <c r="C60" s="1" t="s">
        <v>774</v>
      </c>
      <c r="D60" s="1" t="s">
        <v>775</v>
      </c>
      <c r="E60" s="1" t="s">
        <v>776</v>
      </c>
      <c r="F60" s="1" t="s">
        <v>580</v>
      </c>
      <c r="G60" s="1" t="s">
        <v>383</v>
      </c>
      <c r="H60" s="1" t="s">
        <v>384</v>
      </c>
      <c r="I60" s="1" t="s">
        <v>777</v>
      </c>
      <c r="J60" s="1" t="s">
        <v>30</v>
      </c>
      <c r="K60" s="1" t="s">
        <v>778</v>
      </c>
      <c r="L60" s="1" t="s">
        <v>778</v>
      </c>
      <c r="M60" s="1" t="s">
        <v>387</v>
      </c>
      <c r="N60" s="1" t="s">
        <v>387</v>
      </c>
      <c r="O60" s="1" t="s">
        <v>388</v>
      </c>
      <c r="P60" s="1" t="s">
        <v>389</v>
      </c>
      <c r="Q60" s="1" t="s">
        <v>390</v>
      </c>
      <c r="R60" s="1" t="s">
        <v>779</v>
      </c>
      <c r="S60" s="1" t="s">
        <v>392</v>
      </c>
      <c r="T60" s="1" t="s">
        <v>393</v>
      </c>
      <c r="U60" s="1" t="s">
        <v>394</v>
      </c>
      <c r="V60" s="1" t="s">
        <v>409</v>
      </c>
    </row>
    <row r="61" s="1" customFormat="1" spans="1:22">
      <c r="A61" s="3">
        <v>18389297145</v>
      </c>
      <c r="B61" s="1" t="s">
        <v>780</v>
      </c>
      <c r="C61" s="1" t="s">
        <v>781</v>
      </c>
      <c r="D61" s="1" t="s">
        <v>782</v>
      </c>
      <c r="E61" s="1" t="s">
        <v>783</v>
      </c>
      <c r="F61" s="1" t="s">
        <v>379</v>
      </c>
      <c r="G61" s="1" t="s">
        <v>383</v>
      </c>
      <c r="H61" s="1" t="s">
        <v>384</v>
      </c>
      <c r="I61" s="1" t="s">
        <v>784</v>
      </c>
      <c r="J61" s="1" t="s">
        <v>30</v>
      </c>
      <c r="K61" s="1" t="s">
        <v>785</v>
      </c>
      <c r="L61" s="1" t="s">
        <v>785</v>
      </c>
      <c r="M61" s="1" t="s">
        <v>387</v>
      </c>
      <c r="N61" s="1" t="s">
        <v>387</v>
      </c>
      <c r="O61" s="1" t="s">
        <v>388</v>
      </c>
      <c r="P61" s="1" t="s">
        <v>389</v>
      </c>
      <c r="Q61" s="1" t="s">
        <v>390</v>
      </c>
      <c r="R61" s="1" t="s">
        <v>786</v>
      </c>
      <c r="S61" s="1" t="s">
        <v>392</v>
      </c>
      <c r="T61" s="1" t="s">
        <v>393</v>
      </c>
      <c r="U61" s="1" t="s">
        <v>394</v>
      </c>
      <c r="V61" s="1" t="s">
        <v>787</v>
      </c>
    </row>
    <row r="62" s="1" customFormat="1" spans="1:22">
      <c r="A62" s="3">
        <v>18226619334</v>
      </c>
      <c r="B62" s="1" t="s">
        <v>788</v>
      </c>
      <c r="C62" s="1" t="s">
        <v>789</v>
      </c>
      <c r="D62" s="1" t="s">
        <v>790</v>
      </c>
      <c r="E62" s="1" t="s">
        <v>791</v>
      </c>
      <c r="F62" s="1" t="s">
        <v>580</v>
      </c>
      <c r="G62" s="1" t="s">
        <v>383</v>
      </c>
      <c r="H62" s="1" t="s">
        <v>384</v>
      </c>
      <c r="I62" s="1" t="s">
        <v>792</v>
      </c>
      <c r="J62" s="1" t="s">
        <v>30</v>
      </c>
      <c r="K62" s="1" t="s">
        <v>793</v>
      </c>
      <c r="L62" s="1" t="s">
        <v>793</v>
      </c>
      <c r="M62" s="1" t="s">
        <v>387</v>
      </c>
      <c r="N62" s="1" t="s">
        <v>387</v>
      </c>
      <c r="O62" s="1" t="s">
        <v>388</v>
      </c>
      <c r="P62" s="1" t="s">
        <v>389</v>
      </c>
      <c r="Q62" s="1" t="s">
        <v>390</v>
      </c>
      <c r="R62" s="1" t="s">
        <v>794</v>
      </c>
      <c r="S62" s="1" t="s">
        <v>392</v>
      </c>
      <c r="T62" s="1" t="s">
        <v>393</v>
      </c>
      <c r="U62" s="1" t="s">
        <v>394</v>
      </c>
      <c r="V62" s="1" t="s">
        <v>402</v>
      </c>
    </row>
    <row r="63" s="1" customFormat="1" spans="1:22">
      <c r="A63" s="3">
        <v>18151668007</v>
      </c>
      <c r="B63" s="1" t="s">
        <v>795</v>
      </c>
      <c r="C63" s="1" t="s">
        <v>796</v>
      </c>
      <c r="D63" s="1" t="s">
        <v>797</v>
      </c>
      <c r="E63" s="1" t="s">
        <v>798</v>
      </c>
      <c r="F63" s="1" t="s">
        <v>515</v>
      </c>
      <c r="G63" s="1" t="s">
        <v>383</v>
      </c>
      <c r="H63" s="1" t="s">
        <v>384</v>
      </c>
      <c r="I63" s="1" t="s">
        <v>799</v>
      </c>
      <c r="J63" s="1" t="s">
        <v>30</v>
      </c>
      <c r="K63" s="1" t="s">
        <v>800</v>
      </c>
      <c r="L63" s="1" t="s">
        <v>800</v>
      </c>
      <c r="M63" s="1" t="s">
        <v>387</v>
      </c>
      <c r="N63" s="1" t="s">
        <v>387</v>
      </c>
      <c r="O63" s="1" t="s">
        <v>388</v>
      </c>
      <c r="P63" s="1" t="s">
        <v>389</v>
      </c>
      <c r="Q63" s="1" t="s">
        <v>390</v>
      </c>
      <c r="R63" s="1" t="s">
        <v>801</v>
      </c>
      <c r="S63" s="1" t="s">
        <v>392</v>
      </c>
      <c r="T63" s="1" t="s">
        <v>393</v>
      </c>
      <c r="U63" s="1" t="s">
        <v>394</v>
      </c>
      <c r="V63" s="1" t="s">
        <v>429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HKD</vt:lpstr>
      <vt:lpstr>CNY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2022-09-30T01:38:00Z</dcterms:created>
  <dcterms:modified xsi:type="dcterms:W3CDTF">2022-09-30T09:07:00Z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A880DDA140204852895A57821AC342FE</vt:lpwstr>
  </property>
  <property fmtid="{D5CDD505-2E9C-101B-9397-08002B2CF9AE}" pid="3" name="KSOProductBuildVer">
    <vt:lpwstr>2052-11.1.0.12358</vt:lpwstr>
  </property>
</Properties>
</file>