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<sst xmlns="http://schemas.openxmlformats.org/spreadsheetml/2006/main" count="2262" uniqueCount="819">
  <si>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</si>
  <si>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</si>
  <si>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</si>
  <si>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</si>
  <si>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</si>
  <si>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</si>
  <si>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</si>
  <si>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</si>
  <si>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</si>
  <si>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</si>
  <si>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</si>
  <si>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</si>
  <si>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</si>
  <si>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</si>
  <si>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</si>
  <si>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</si>
  <si>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</si>
  <si>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</si>
  <si>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</si>
  <si>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</si>
  <si>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</si>
  <si>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</si>
  <si>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</si>
  <si>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</si>
  <si>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</si>
  <si>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18915770304	</t>
  </si>
  <si>
    <t>Ctrip</t>
  </si>
  <si>
    <t>正常</t>
  </si>
  <si>
    <t>[弗朗斯地区特朗布莱]宜必思巴黎戴高乐机场酒店(ibis Paris CDG Airport)(39036365)</t>
  </si>
  <si>
    <t>标准大床房&lt;2人入住&gt;&lt;不退款&gt;</t>
  </si>
  <si>
    <t>USD</t>
  </si>
  <si>
    <t>DEFAGO/XAVIER</t>
  </si>
  <si>
    <t>CA5326221001USD</t>
  </si>
  <si>
    <t>未提现</t>
  </si>
  <si>
    <t>携程开票</t>
  </si>
  <si>
    <t xml:space="preserve">2676555	</t>
  </si>
  <si>
    <t xml:space="preserve">1404WIQ772	</t>
  </si>
  <si>
    <t xml:space="preserve">18916825105	</t>
  </si>
  <si>
    <t>[索尔万]文朗德酒店和酒廊(Vinland Hotel and Lounge)(37208429)</t>
  </si>
  <si>
    <t>山谷景特大床房&lt;2人入住&gt;&lt;不退款&gt;</t>
  </si>
  <si>
    <t>De La Torre/William,De La Torre/Elizabeth</t>
  </si>
  <si>
    <t xml:space="preserve">2677265	</t>
  </si>
  <si>
    <t xml:space="preserve">25432023	</t>
  </si>
  <si>
    <t xml:space="preserve">18918290043	</t>
  </si>
  <si>
    <t>[圣彼得堡]纯品康纳球场凯艺套房酒店(Quality Inn &amp; Suites at Tropicana Field)(37242201)</t>
  </si>
  <si>
    <t>标准房, 2 张大床房&lt;2人入住&gt;&lt;不退款&gt;&lt;早餐&gt;</t>
  </si>
  <si>
    <t>Spradlin/Samantha</t>
  </si>
  <si>
    <t xml:space="preserve">2678339	</t>
  </si>
  <si>
    <t xml:space="preserve">	</t>
  </si>
  <si>
    <t xml:space="preserve">21040811351	</t>
  </si>
  <si>
    <t>[芭堤雅]芭堤雅中天海滩迪瓦尔酒店 (SHA Extra Plus)(D Varee Jomtien Beach, Pattaya (SHA Extra Plus))(44793550)</t>
  </si>
  <si>
    <t>高级海景房&lt;2人入住&gt;&lt;不退款&gt;</t>
  </si>
  <si>
    <t>BINTEABDULJABBAR/LUTFIAH</t>
  </si>
  <si>
    <t xml:space="preserve">21192427549	</t>
  </si>
  <si>
    <t>[格雷梅]乡村岩洞屋酒店(Village Cave House Hotel)(39674277)</t>
  </si>
  <si>
    <t>标准间1双人床&lt;2人入住&gt;&lt;不退款&gt;</t>
  </si>
  <si>
    <t>Terlikbayeva/Tatyana,Terlikbayeva/Tatyana</t>
  </si>
  <si>
    <t xml:space="preserve">2710190	</t>
  </si>
  <si>
    <t xml:space="preserve">Acknowledged	</t>
  </si>
  <si>
    <t xml:space="preserve">21198804726	</t>
  </si>
  <si>
    <t>[斯莱戈]丽笙斯莱戈酒店(Radisson Blu Hotel &amp; Spa, Sligo)(40066167)</t>
  </si>
  <si>
    <t>标准间&lt;2人入住&gt;&lt;不退款&gt;</t>
  </si>
  <si>
    <t>Sergio/Mazzolena</t>
  </si>
  <si>
    <t xml:space="preserve">0037560970	</t>
  </si>
  <si>
    <t xml:space="preserve">21202343613	</t>
  </si>
  <si>
    <t>[费城]费城温莎套房酒店(The Windsor Suites Philadelphia)(37215275)</t>
  </si>
  <si>
    <t>特大床一室套房&lt;2人入住&gt;&lt;不退款&gt;</t>
  </si>
  <si>
    <t>Reavis/Trecia</t>
  </si>
  <si>
    <t xml:space="preserve">2018733354	</t>
  </si>
  <si>
    <t xml:space="preserve">21210059919	</t>
  </si>
  <si>
    <t>[利兹]索普公园夏尔温泉酒店(Thorpe Park Hotel and Spa)(40755799)</t>
  </si>
  <si>
    <t>家庭房1张双人床，带沙发床&lt;2人入住&gt;&lt;不退款&gt;</t>
  </si>
  <si>
    <t>WU/WEIYE</t>
  </si>
  <si>
    <t xml:space="preserve">117519326	</t>
  </si>
  <si>
    <t xml:space="preserve">21010716934	</t>
  </si>
  <si>
    <t>[加帝夫]加帝夫英迪格酒店(Hotel Indigo - Cardiff, an IHG Hotel)(39675743)</t>
  </si>
  <si>
    <t>NG/PUI KEUNG,WONG/KUK</t>
  </si>
  <si>
    <t>CA5326221002USD</t>
  </si>
  <si>
    <t xml:space="preserve">24051825	</t>
  </si>
  <si>
    <t xml:space="preserve">21032884949	</t>
  </si>
  <si>
    <t>[拉斯维加斯]撒哈拉娱乐场酒店(SAHARA Las Vegas)(37249706)</t>
  </si>
  <si>
    <t>故事塔楼特大床客房&lt;2人入住&gt;&lt;不退款&gt;</t>
  </si>
  <si>
    <t>Christensen/Brian</t>
  </si>
  <si>
    <t xml:space="preserve">2695215	</t>
  </si>
  <si>
    <t xml:space="preserve">21143090539	</t>
  </si>
  <si>
    <t>[纽约]时代广场百老汇千禧酒店(Millennium Hotel Broadway Times Square)(37204775)</t>
  </si>
  <si>
    <t>高级大号床房&lt;2人入住&gt;&lt;不退款&gt;</t>
  </si>
  <si>
    <t>Iannotta/Gianni</t>
  </si>
  <si>
    <t xml:space="preserve">21195484509	</t>
  </si>
  <si>
    <t>[曼谷]诺富特暹罗广场酒店 (SHA Plus+)(Novotel Bangkok on Siam Square (SHA Plus+))(37205836)</t>
  </si>
  <si>
    <t>豪华房&lt;2人入住&gt;&lt;不退款&gt;</t>
  </si>
  <si>
    <t>LI/GUIFEN</t>
  </si>
  <si>
    <t xml:space="preserve">2710435	</t>
  </si>
  <si>
    <t xml:space="preserve">859004	</t>
  </si>
  <si>
    <t xml:space="preserve">21198089600	</t>
  </si>
  <si>
    <t>[切什梅]切什梅丽笙温泉度假酒店(Radisson Blu Resort &amp; Spa, Cesme)(40756450)</t>
  </si>
  <si>
    <t>Yenturk/Eylem</t>
  </si>
  <si>
    <t xml:space="preserve">21226770641	</t>
  </si>
  <si>
    <t>[罗马]帝国客房酒店(Imperial Rooms)(39043524)</t>
  </si>
  <si>
    <t>双人床房(露天浴室)&lt;2人入住&gt;&lt;不退款&gt;</t>
  </si>
  <si>
    <t>ramsden/steven</t>
  </si>
  <si>
    <t xml:space="preserve">2714209	</t>
  </si>
  <si>
    <t xml:space="preserve">18851359483	</t>
  </si>
  <si>
    <t>[新加坡]新加坡半岛怡东酒店(Peninsula Excelsior Hotel Singapore)(37209095)</t>
  </si>
  <si>
    <t>高级房&lt;2人入住&gt;&lt;不退款&gt;</t>
  </si>
  <si>
    <t>SUN/RUNCHEN</t>
  </si>
  <si>
    <t>CA5326221003USD</t>
  </si>
  <si>
    <t xml:space="preserve">2665085	</t>
  </si>
  <si>
    <t xml:space="preserve">3213454	</t>
  </si>
  <si>
    <t xml:space="preserve">18881013697	</t>
  </si>
  <si>
    <t>CHIU/WAI MAN</t>
  </si>
  <si>
    <t xml:space="preserve">3214574	</t>
  </si>
  <si>
    <t xml:space="preserve">18909457717	</t>
  </si>
  <si>
    <t>yan/Chui yue</t>
  </si>
  <si>
    <t xml:space="preserve">2673245	</t>
  </si>
  <si>
    <t xml:space="preserve">3216015	</t>
  </si>
  <si>
    <t xml:space="preserve">21026895385	</t>
  </si>
  <si>
    <t>[巴黎]巴黎勒芒卢浮宫酒店(Hotel Lumen Paris Louvre)(37200069)</t>
  </si>
  <si>
    <t>经典房（双人床或双床）&lt;1&gt;&lt;2人入住&gt;&lt;不退款&gt;</t>
  </si>
  <si>
    <t>Park/Dorim</t>
  </si>
  <si>
    <t xml:space="preserve">2694257	</t>
  </si>
  <si>
    <t xml:space="preserve">2209161812S81GDLT9	</t>
  </si>
  <si>
    <t xml:space="preserve">21032918228	</t>
  </si>
  <si>
    <t>[蒂梅丘拉]卡特酒庄度假酒店(Carter Estate Winery and Resort)(40076394)</t>
  </si>
  <si>
    <t>葡萄园墨菲床平房&lt;2人入住&gt;&lt;不退款&gt;</t>
  </si>
  <si>
    <t>Salazar/Ray</t>
  </si>
  <si>
    <t xml:space="preserve">2695226	</t>
  </si>
  <si>
    <t xml:space="preserve">63988SE073615	</t>
  </si>
  <si>
    <t xml:space="preserve">21067055748	</t>
  </si>
  <si>
    <t>[迪拜]迪拜朱美拉湖塔楼瑞享酒店(Mövenpick Hotel Jumeirah Lakes Towers Dubai)(37236208)</t>
  </si>
  <si>
    <t>高级湖景房&lt;2人入住&gt;&lt;不退款&gt;</t>
  </si>
  <si>
    <t>VASANI/VANDIT,VASANI/VANDIT</t>
  </si>
  <si>
    <t xml:space="preserve">2698297	</t>
  </si>
  <si>
    <t xml:space="preserve">From Allocation	</t>
  </si>
  <si>
    <t xml:space="preserve">21124067390	</t>
  </si>
  <si>
    <t>[旧金山]旧金山斯坦福庭院酒店(Stanford Court San Francisco)(37197651)</t>
  </si>
  <si>
    <t>标准房（大床）&lt;2人入住&gt;&lt;不退款&gt;</t>
  </si>
  <si>
    <t>Shcherbakova/Anna</t>
  </si>
  <si>
    <t xml:space="preserve">2704008	</t>
  </si>
  <si>
    <t xml:space="preserve">21214184149	</t>
  </si>
  <si>
    <t>[马斯特特]馨乐庭连心悉尼机场酒店(Citadines Connect Sydney Airport)(37251634)</t>
  </si>
  <si>
    <t>甄选经济房&lt;2人入住&gt;&lt;不退款&gt;</t>
  </si>
  <si>
    <t>Pritchard/Colin</t>
  </si>
  <si>
    <t xml:space="preserve">2712545	</t>
  </si>
  <si>
    <t xml:space="preserve">8792SE037338	</t>
  </si>
  <si>
    <t xml:space="preserve">21229478881	</t>
  </si>
  <si>
    <t>[圣路易斯]OYO 密苏里州圣路易斯市中心酒店(OYO Hotel St. Louis Downtown City Center MO)(39977779)</t>
  </si>
  <si>
    <t>客房1张特大床&lt;2人入住&gt;&lt;不退款&gt;</t>
  </si>
  <si>
    <t>Lockhart/James</t>
  </si>
  <si>
    <t xml:space="preserve">Create123	</t>
  </si>
  <si>
    <t xml:space="preserve">21230325252	</t>
  </si>
  <si>
    <t>[纽波特海滩]纽波特海滩智选假日酒店(Holiday Inn Express Newport Beach, an IHG Hotel)(37230263)</t>
  </si>
  <si>
    <t>标准房&lt;2人入住&gt;&lt;不退款&gt;&lt;早餐&gt;</t>
  </si>
  <si>
    <t>mendes/ann margaret</t>
  </si>
  <si>
    <t xml:space="preserve">2714852	</t>
  </si>
  <si>
    <t xml:space="preserve">21232884941	</t>
  </si>
  <si>
    <t>[哈默史密斯-富勒姆区]诺富特伦敦西区酒店(Novotel London West)(37226923)</t>
  </si>
  <si>
    <t>高级大号床房(带沙发)&lt;2人入住&gt;&lt;不退款&gt;</t>
  </si>
  <si>
    <t>TANG/YAQING</t>
  </si>
  <si>
    <t xml:space="preserve">2715307	</t>
  </si>
  <si>
    <t xml:space="preserve">21238600043	</t>
  </si>
  <si>
    <t>[坦帕]坦帕 - 布兰登凯艺酒店及会议中心(Quality Inn and Conference Center Tampa-Brandon)(40076111)</t>
  </si>
  <si>
    <t>标准间1特大床&lt;2人入住&gt;&lt;不退款&gt;</t>
  </si>
  <si>
    <t>Dueck/Jubilee</t>
  </si>
  <si>
    <t xml:space="preserve">30122856	</t>
  </si>
  <si>
    <t xml:space="preserve">18272608774	</t>
  </si>
  <si>
    <t>[巴厘岛]阿迪瓦纳杰姆巴万度假村(Adiwana Resort Jembawan)(40320711)</t>
  </si>
  <si>
    <t>超值豪华房&lt;不退款&gt;&lt;2人入住&gt;</t>
  </si>
  <si>
    <t>YEO/DAN,YEO/DAN</t>
  </si>
  <si>
    <t>CA5326221004USD</t>
  </si>
  <si>
    <t xml:space="preserve">2609930	</t>
  </si>
  <si>
    <t xml:space="preserve">Suar (Ms.) | reservation	</t>
  </si>
  <si>
    <t xml:space="preserve">18955431216	</t>
  </si>
  <si>
    <t>[胡志明市]西贡大陆酒店(Hotel Continental Saigon)(37209972)</t>
  </si>
  <si>
    <t>高级房&lt;2人入住&gt;&lt;不退款&gt;&lt;早餐&gt;</t>
  </si>
  <si>
    <t>Le/Diep</t>
  </si>
  <si>
    <t xml:space="preserve">2011216360	</t>
  </si>
  <si>
    <t xml:space="preserve">21125648223	</t>
  </si>
  <si>
    <t>[方塔纳]阿比度假酒店(The Abbey Resort)(39982385)</t>
  </si>
  <si>
    <t>客房1张特大床，带沙发床（池景）&lt;2人入住&gt;&lt;不退款&gt;</t>
  </si>
  <si>
    <t>Matzl/Rosemary</t>
  </si>
  <si>
    <t xml:space="preserve">2704290	</t>
  </si>
  <si>
    <t xml:space="preserve">11R0AV	</t>
  </si>
  <si>
    <t xml:space="preserve">21126194696	</t>
  </si>
  <si>
    <t>[纽卡斯尔]希尔顿纽卡尔斯国际机场双树酒店(DoubleTree by Hilton Hotel Newcastle International Airport)(37203419)</t>
  </si>
  <si>
    <t>双人房&lt;2人入住&gt;&lt;不退款&gt;</t>
  </si>
  <si>
    <t>Fraser/Joanna</t>
  </si>
  <si>
    <t xml:space="preserve">SH13991280	</t>
  </si>
  <si>
    <t xml:space="preserve">21126296733	</t>
  </si>
  <si>
    <t>[威斯敏斯特城]伦敦贵族酒店(Lords Hotel)(37203494)</t>
  </si>
  <si>
    <t>大床房&lt;2人入住&gt;&lt;不退款&gt;</t>
  </si>
  <si>
    <t>Behrens/Marcel,Abeln/Miriam</t>
  </si>
  <si>
    <t xml:space="preserve">21148633152	</t>
  </si>
  <si>
    <t>[迪拜]迪拜克里克喜来登酒店(Sheraton Dubai Creek Hotel &amp; Towers)(37220760)</t>
  </si>
  <si>
    <t>豪华城景房&lt;2人入住&gt;&lt;IBU黄金会员专享&gt;&lt;不退款&gt;</t>
  </si>
  <si>
    <t>CHEN/XINGZHI</t>
  </si>
  <si>
    <t xml:space="preserve">263069	</t>
  </si>
  <si>
    <t xml:space="preserve">21201262378	</t>
  </si>
  <si>
    <t>[曼谷]曼谷铂尔曼G酒店 （SHA Extra Plus）(Pullman Bangkok Hotel G（SHA Extra Plus）)(37206803)</t>
  </si>
  <si>
    <t>尊贵豪华双床房&lt;2人入住&gt;&lt;不退款&gt;&lt;早餐&gt;</t>
  </si>
  <si>
    <t>SUN/PENG</t>
  </si>
  <si>
    <t xml:space="preserve">2711038	</t>
  </si>
  <si>
    <t xml:space="preserve">914075	</t>
  </si>
  <si>
    <t xml:space="preserve">21207851852	</t>
  </si>
  <si>
    <t>[首尔]千禧希尔顿首尔酒店(Millennium Hilton Seoul)(40721588)</t>
  </si>
  <si>
    <t>山景豪华双床房&lt;2人入住&gt;&lt;不退款&gt;</t>
  </si>
  <si>
    <t>Yi/Yeojin</t>
  </si>
  <si>
    <t xml:space="preserve">2711879	</t>
  </si>
  <si>
    <t xml:space="preserve">21211084748	</t>
  </si>
  <si>
    <t>XIA/YU</t>
  </si>
  <si>
    <t xml:space="preserve">21217706889	</t>
  </si>
  <si>
    <t>[约克]皇后酒店(The Queens Hotel)(39049271)</t>
  </si>
  <si>
    <t>双人房&lt;2人入住&gt;&lt;不退款&gt;&lt;早餐&gt;</t>
  </si>
  <si>
    <t>Wang/luyao</t>
  </si>
  <si>
    <t xml:space="preserve">2712974	</t>
  </si>
  <si>
    <t xml:space="preserve">132205126	</t>
  </si>
  <si>
    <t xml:space="preserve">21246901073	</t>
  </si>
  <si>
    <t>[吉隆坡]世纪酒店(Time Hotel)(39666345)</t>
  </si>
  <si>
    <t>豪华间&lt;2人入住&gt;&lt;不退款&gt;</t>
  </si>
  <si>
    <t>AU/AU SIANG YEW</t>
  </si>
  <si>
    <t xml:space="preserve">2717713	</t>
  </si>
  <si>
    <t xml:space="preserve">17945213043	</t>
  </si>
  <si>
    <t>[快乐山]查尔斯顿海港度假村(Harborside at Charleston Harbor Resort and Marina)(70698695)</t>
  </si>
  <si>
    <t>高级房, 1 张特大床&lt;不退款&gt;&lt;2人入住&gt;</t>
  </si>
  <si>
    <t>Kim/Christine A</t>
  </si>
  <si>
    <t>CA5326221005USD</t>
  </si>
  <si>
    <t xml:space="preserve">2553717	</t>
  </si>
  <si>
    <t xml:space="preserve">109673190	</t>
  </si>
  <si>
    <t xml:space="preserve">18406719799	</t>
  </si>
  <si>
    <t>[巴黎]维克多马斯酒店(Hotel Victor Massé)(39041971)</t>
  </si>
  <si>
    <t>标准双床房&lt;不退款&gt;&lt;2人入住&gt;</t>
  </si>
  <si>
    <t>Caunant/Melissa</t>
  </si>
  <si>
    <t xml:space="preserve">18479491452	</t>
  </si>
  <si>
    <t>[哈默史密斯-富勒姆区]伦敦牧羊人布什多赛特酒店(Dorsett Shepherds Bush London)(37206742)</t>
  </si>
  <si>
    <t>豪华双人房&lt;不退款&gt;&lt;2人入住&gt;</t>
  </si>
  <si>
    <t>Lofthouse/Kevin</t>
  </si>
  <si>
    <t xml:space="preserve">18719461371	</t>
  </si>
  <si>
    <t>[沙莫尼蒙勃朗]阿尔皮纳埃克莱克蒂克酒店(Alpina Eclectic Hotel)(48386674)</t>
  </si>
  <si>
    <t>标准双人床房&lt;不退款&gt;&lt;2人入住&gt;</t>
  </si>
  <si>
    <t>ROUILLY/MAGALIE</t>
  </si>
  <si>
    <t xml:space="preserve">167656019	</t>
  </si>
  <si>
    <t xml:space="preserve">18850896770	</t>
  </si>
  <si>
    <t>至尊房&lt;2人入住&gt;&lt;不退款&gt;</t>
  </si>
  <si>
    <t>ZHANG/SHIQING</t>
  </si>
  <si>
    <t xml:space="preserve">2664994	</t>
  </si>
  <si>
    <t xml:space="preserve">#3213452	</t>
  </si>
  <si>
    <t xml:space="preserve">18860650132	</t>
  </si>
  <si>
    <t>[贝尔法斯特]格林蒙特旅馆(Greenmount Bed and Breakfast)(39607347)</t>
  </si>
  <si>
    <t>套房&lt;不退款&gt;&lt;2人入住&gt;</t>
  </si>
  <si>
    <t>mccann/Danielle</t>
  </si>
  <si>
    <t xml:space="preserve">KIE-214-949	</t>
  </si>
  <si>
    <t xml:space="preserve">21140702606	</t>
  </si>
  <si>
    <t>高级特大床房&lt;2人入住&gt;&lt;不退款&gt;</t>
  </si>
  <si>
    <t>MUHAMMAD/USMAN ALI</t>
  </si>
  <si>
    <t xml:space="preserve">2707220	</t>
  </si>
  <si>
    <t xml:space="preserve">21185228816	</t>
  </si>
  <si>
    <t>[吉隆坡]吉隆坡宴宾雅酒店(Impiana KLCC Hotel)(37200629)</t>
  </si>
  <si>
    <t>豪华特大床房&lt;2人入住&gt;&lt;不退款&gt;</t>
  </si>
  <si>
    <t>Razali/Irfan Novendah</t>
  </si>
  <si>
    <t xml:space="preserve">2709838	</t>
  </si>
  <si>
    <t xml:space="preserve">7010936	</t>
  </si>
  <si>
    <t xml:space="preserve">21200943903	</t>
  </si>
  <si>
    <t>[新奥尔良]新奥尔良洛伊斯酒店(Loews New Orleans Hotel)(37220225)</t>
  </si>
  <si>
    <t>豪华城景特大床房&lt;2人入住&gt;&lt;不退款&gt;</t>
  </si>
  <si>
    <t>Woodring/Chelsea</t>
  </si>
  <si>
    <t xml:space="preserve">2710999	</t>
  </si>
  <si>
    <t>取消</t>
  </si>
  <si>
    <t xml:space="preserve">21250183654	</t>
  </si>
  <si>
    <t>[伯明翰]马尔马逊伯明翰酒店(Malmaison Birmingham)(39621390)</t>
  </si>
  <si>
    <t>标准双人间&lt;2人入住&gt;&lt;不退款&gt;</t>
  </si>
  <si>
    <t>shabbir/haroon</t>
  </si>
  <si>
    <t xml:space="preserve">2718284	</t>
  </si>
  <si>
    <t xml:space="preserve">EXP-2020850135	</t>
  </si>
  <si>
    <t xml:space="preserve">21250670938	</t>
  </si>
  <si>
    <t>[McKean Township]锦绣品质套房酒店(Quality Inn &amp; Suites Fairview)(40072751)</t>
  </si>
  <si>
    <t>标准间1特大床（吸烟）&lt;2人入住&gt;&lt;不退款&gt;</t>
  </si>
  <si>
    <t>Krieger/Cathy</t>
  </si>
  <si>
    <t xml:space="preserve">21254759602	</t>
  </si>
  <si>
    <t>[吉隆坡]吉隆坡柏威年酒店 · 悦榕庄管理(Pavilion Hotel Kuala Lumpur Managed by Banyan Tree)(40759685)</t>
  </si>
  <si>
    <t>城市绿洲特大床房&lt;2人入住&gt;&lt;不退款&gt;&lt;早餐&gt;</t>
  </si>
  <si>
    <t>Huang/Huilin</t>
  </si>
  <si>
    <t xml:space="preserve">194170	</t>
  </si>
  <si>
    <t xml:space="preserve">21257052140	</t>
  </si>
  <si>
    <t>城市绿洲双床房&lt;2人入住&gt;&lt;不退款&gt;&lt;早餐&gt;</t>
  </si>
  <si>
    <t>GUO/JIQING</t>
  </si>
  <si>
    <t xml:space="preserve">2719452	</t>
  </si>
  <si>
    <t xml:space="preserve">194192	</t>
  </si>
  <si>
    <t xml:space="preserve">18303357647	</t>
  </si>
  <si>
    <t>[希登梅多斯]The Welk by Vacation Club Rentals(40018981)</t>
  </si>
  <si>
    <t>1卧绿色套房别墅&lt;不退款&gt;&lt;2人入住&gt;</t>
  </si>
  <si>
    <t>Jenkala/Andee</t>
  </si>
  <si>
    <t>CA5326221006USD</t>
  </si>
  <si>
    <t xml:space="preserve">112629508	</t>
  </si>
  <si>
    <t xml:space="preserve">18486120921	</t>
  </si>
  <si>
    <t>[巴厘岛]怡舒乐酒店(Grand Ixora Kuta Resort)(37235942)</t>
  </si>
  <si>
    <t>Widhy/Melisa T</t>
  </si>
  <si>
    <t xml:space="preserve">00176307	</t>
  </si>
  <si>
    <t xml:space="preserve">21023729538	</t>
  </si>
  <si>
    <t>[Bee Cave]蜂洞奥斯汀圣淘沙集团酒店(Sonesta Bee Cave Austin)(37218008)</t>
  </si>
  <si>
    <t>Holmes/Joy</t>
  </si>
  <si>
    <t xml:space="preserve">21075073518	</t>
  </si>
  <si>
    <t>高级双床高端房&lt;2人入住&gt;&lt;不退款&gt;</t>
  </si>
  <si>
    <t>johari/juliana</t>
  </si>
  <si>
    <t xml:space="preserve">7006202	</t>
  </si>
  <si>
    <t xml:space="preserve">21219728926	</t>
  </si>
  <si>
    <t>[查尔斯顿]查尔斯顿杜伯里酒店(The Dewberry Charleston)(39675106)</t>
  </si>
  <si>
    <t>Contopoulos/George</t>
  </si>
  <si>
    <t xml:space="preserve">76305085-1	</t>
  </si>
  <si>
    <t xml:space="preserve">21223386307	</t>
  </si>
  <si>
    <t>[薄荷岛]贝尔福度假酒店(The Bellevue Resort)(44686627)</t>
  </si>
  <si>
    <t>贝尔维套房&lt;2人入住&gt;&lt;不退款&gt;</t>
  </si>
  <si>
    <t>KANG/HANMELODY</t>
  </si>
  <si>
    <t xml:space="preserve">2713791	</t>
  </si>
  <si>
    <t xml:space="preserve">20133899	</t>
  </si>
  <si>
    <t xml:space="preserve">21234089847	</t>
  </si>
  <si>
    <t>[安科纳]欧罗巴酒店(Hotel Europa)(39660620)</t>
  </si>
  <si>
    <t>双人间&lt;2人入住&gt;&lt;不退款&gt;</t>
  </si>
  <si>
    <t>AMALRIC/Jean-Louis</t>
  </si>
  <si>
    <t xml:space="preserve">21254404259	</t>
  </si>
  <si>
    <t>[贝尔维尤]贝尔维尤红狮酒店(Red Lion Hotel Bellevue)(44698450)</t>
  </si>
  <si>
    <t>特大床房&lt;2人入住&gt;&lt;不退款&gt;</t>
  </si>
  <si>
    <t>LIU/WENBO</t>
  </si>
  <si>
    <t xml:space="preserve">18398234247	</t>
  </si>
  <si>
    <t>标准大床房&lt;不退款&gt;&lt;2人入住&gt;</t>
  </si>
  <si>
    <t>Tewes/Lea</t>
  </si>
  <si>
    <t>CA5326221007USD</t>
  </si>
  <si>
    <t xml:space="preserve">LQIT112Y	</t>
  </si>
  <si>
    <t xml:space="preserve">21013978839	</t>
  </si>
  <si>
    <t>[法兰哥尼亚]斯托尼布鲁克汽车旅馆&amp;小屋酒店(Stonybrook Motel &amp; Lodge)(40008137)</t>
  </si>
  <si>
    <t>Yang/Lixin</t>
  </si>
  <si>
    <t xml:space="preserve">21141456382	</t>
  </si>
  <si>
    <t>Thangavel/Ramanan,Thangavel/Abitha</t>
  </si>
  <si>
    <t xml:space="preserve">21202355970	</t>
  </si>
  <si>
    <t>[罗马]锡拉库萨瑞伊里酒店(Raeli Hotel Siracusa)(37241074)</t>
  </si>
  <si>
    <t>经济房&lt;2人入住&gt;&lt;不退款&gt;</t>
  </si>
  <si>
    <t>Iaria/Antonino</t>
  </si>
  <si>
    <t xml:space="preserve">2711210	</t>
  </si>
  <si>
    <t xml:space="preserve">21237614462	</t>
  </si>
  <si>
    <t>[利兹]韦瑟比哈罗盖特戴斯酒店(Days Inn Wetherby)(44690024)</t>
  </si>
  <si>
    <t>Price/William Roland</t>
  </si>
  <si>
    <t xml:space="preserve">2716066	</t>
  </si>
  <si>
    <t xml:space="preserve">21240528061	</t>
  </si>
  <si>
    <t>[韦斯顿]博纳旺蒂尔度假村酒店(Vacation Village at Bonaventure)(40018821)</t>
  </si>
  <si>
    <t>1间卧室高级套房&lt;2人入住&gt;&lt;不退款&gt;</t>
  </si>
  <si>
    <t>MATTHEW /OPALINSKI</t>
  </si>
  <si>
    <t xml:space="preserve">2716552	</t>
  </si>
  <si>
    <t xml:space="preserve">EXP-2020432011	</t>
  </si>
  <si>
    <t xml:space="preserve">21148601889	</t>
  </si>
  <si>
    <t>[魁北克城]魁北克城费尔蒙芳缇娜城堡酒店(Fairmont Le Chateau Frontenac)(37226877)</t>
  </si>
  <si>
    <t>费尔蒙两张双人床房&lt;2人入住&gt;&lt;不退款&gt;</t>
  </si>
  <si>
    <t>LEE/JEONGAN</t>
  </si>
  <si>
    <t>CA5326221008USD</t>
  </si>
  <si>
    <t xml:space="preserve">21250928711	</t>
  </si>
  <si>
    <t>[费城]费城索尼斯塔里滕豪斯广场酒店(Sonesta Philadelphia Rittenhouse Square)(44692207)</t>
  </si>
  <si>
    <t>小型客房（1张大床）&lt;2人入住&gt;&lt;不退款&gt;</t>
  </si>
  <si>
    <t>Patel/Ami</t>
  </si>
  <si>
    <t>退单</t>
  </si>
  <si>
    <t>，</t>
  </si>
  <si>
    <t xml:space="preserve"> 本期扣款2.76元</t>
  </si>
  <si>
    <t>A221008174319481</t>
  </si>
  <si>
    <t>A221008174411481</t>
  </si>
  <si>
    <t>USD / HKD 当前参考汇率: 7.84988</t>
  </si>
  <si>
    <t>总计：18751.22 USD/
147194.83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</si>
  <si>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</si>
  <si>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</si>
  <si>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</si>
  <si>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</si>
  <si>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</si>
  <si>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</si>
  <si>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</si>
  <si>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</si>
  <si>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</si>
  <si>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</si>
  <si>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</si>
  <si>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</si>
  <si>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</si>
  <si>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</si>
  <si>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</si>
  <si>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</si>
  <si>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</si>
  <si>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</si>
  <si>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</si>
  <si>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2022-10-01</t>
  </si>
  <si>
    <t>2719452</t>
  </si>
  <si>
    <t>吉隆坡柏威年酒店 · 悦榕庄管理</t>
  </si>
  <si>
    <t>GUO JIQING</t>
  </si>
  <si>
    <t>2022-10-02</t>
  </si>
  <si>
    <t>退房日周结</t>
  </si>
  <si>
    <t>977.73</t>
  </si>
  <si>
    <t>137.00</t>
  </si>
  <si>
    <t>0</t>
  </si>
  <si>
    <t>0.00</t>
  </si>
  <si>
    <t>携程盛景国际直连</t>
  </si>
  <si>
    <t>01.010677</t>
  </si>
  <si>
    <t>2022-10-01 16:53:40</t>
  </si>
  <si>
    <t>否</t>
  </si>
  <si>
    <t>汇智国际旅游发展有限公司</t>
  </si>
  <si>
    <t>直采</t>
  </si>
  <si>
    <t>马来西亚</t>
  </si>
  <si>
    <t>2719084</t>
  </si>
  <si>
    <t>Huang Huilin</t>
  </si>
  <si>
    <t>2022-10-01 14:16:37</t>
  </si>
  <si>
    <t>2719031</t>
  </si>
  <si>
    <t>贝尔维尤红狮酒店</t>
  </si>
  <si>
    <t>LIU WENBO</t>
  </si>
  <si>
    <t>2022-10-03</t>
  </si>
  <si>
    <t>1812.72</t>
  </si>
  <si>
    <t>254.00</t>
  </si>
  <si>
    <t>2022-10-01 12:33:02</t>
  </si>
  <si>
    <t>直连</t>
  </si>
  <si>
    <t>美国</t>
  </si>
  <si>
    <t>2718423</t>
  </si>
  <si>
    <t>费城索尼斯塔里滕豪斯广场酒店</t>
  </si>
  <si>
    <t>Patel Ami</t>
  </si>
  <si>
    <t>2022-10-04</t>
  </si>
  <si>
    <t>2022-10-05</t>
  </si>
  <si>
    <t>886.08</t>
  </si>
  <si>
    <t>124.00</t>
  </si>
  <si>
    <t>2022-10-01 00:14:16</t>
  </si>
  <si>
    <t>2022-09-30</t>
  </si>
  <si>
    <t>2718376</t>
  </si>
  <si>
    <t>费尔维尤品质套房酒店</t>
  </si>
  <si>
    <t>Krieger Cathy</t>
  </si>
  <si>
    <t>607.39</t>
  </si>
  <si>
    <t>85.00</t>
  </si>
  <si>
    <t>2022-09-30 23:38:25</t>
  </si>
  <si>
    <t>2718284</t>
  </si>
  <si>
    <t>马美逊伯明翰酒店</t>
  </si>
  <si>
    <t>shabbir haroon</t>
  </si>
  <si>
    <t>1386.29</t>
  </si>
  <si>
    <t>194.00</t>
  </si>
  <si>
    <t>2022-09-30 23:06:32</t>
  </si>
  <si>
    <t>英国</t>
  </si>
  <si>
    <t>2717713</t>
  </si>
  <si>
    <t>世纪酒店</t>
  </si>
  <si>
    <t>AU AU SIANG YEW</t>
  </si>
  <si>
    <t>135.77</t>
  </si>
  <si>
    <t>19.00</t>
  </si>
  <si>
    <t>2022-09-30 17:48:45</t>
  </si>
  <si>
    <t>2716552</t>
  </si>
  <si>
    <t>文德渡假村酒店</t>
  </si>
  <si>
    <t>MATTHEW OPALINSKI</t>
  </si>
  <si>
    <t>2508.18</t>
  </si>
  <si>
    <t>351.00</t>
  </si>
  <si>
    <t>2022-09-30 03:07:48</t>
  </si>
  <si>
    <t>2022-09-29</t>
  </si>
  <si>
    <t>2716228</t>
  </si>
  <si>
    <t>坦帕 - 布兰登凯艺酒店及会议中心</t>
  </si>
  <si>
    <t>Dueck Jubilee</t>
  </si>
  <si>
    <t>996.21</t>
  </si>
  <si>
    <t>138.00</t>
  </si>
  <si>
    <t>2022-09-29 22:35:53</t>
  </si>
  <si>
    <t>2716066</t>
  </si>
  <si>
    <t>韦瑟比哈罗盖特戴斯酒店</t>
  </si>
  <si>
    <t>Price William Roland</t>
  </si>
  <si>
    <t>447.57</t>
  </si>
  <si>
    <t>62.00</t>
  </si>
  <si>
    <t>2022-09-29 21:12:10</t>
  </si>
  <si>
    <t>2715492</t>
  </si>
  <si>
    <t>欧罗巴酒店</t>
  </si>
  <si>
    <t>AMALRIC Jean-Louis</t>
  </si>
  <si>
    <t>418.70</t>
  </si>
  <si>
    <t>58.00</t>
  </si>
  <si>
    <t>2022-09-29 16:11:28</t>
  </si>
  <si>
    <t>意大利</t>
  </si>
  <si>
    <t>2715307</t>
  </si>
  <si>
    <t>诺富特伦敦西区酒店</t>
  </si>
  <si>
    <t>TANG YAQING</t>
  </si>
  <si>
    <t>1075.62</t>
  </si>
  <si>
    <t>149.00</t>
  </si>
  <si>
    <t>2022-09-29 14:26:37</t>
  </si>
  <si>
    <t>2714852</t>
  </si>
  <si>
    <t>纽波特海滩智选假日酒店</t>
  </si>
  <si>
    <t>mendes ann margaret</t>
  </si>
  <si>
    <t>1790.29</t>
  </si>
  <si>
    <t>248.00</t>
  </si>
  <si>
    <t>2022-09-29 09:58:17</t>
  </si>
  <si>
    <t>2714721</t>
  </si>
  <si>
    <t>OYO 密苏里州圣路易斯市中心酒店</t>
  </si>
  <si>
    <t>Lockhart James</t>
  </si>
  <si>
    <t>613.61</t>
  </si>
  <si>
    <t>2022-09-29 08:12:53</t>
  </si>
  <si>
    <t>2022-09-28</t>
  </si>
  <si>
    <t>2714209</t>
  </si>
  <si>
    <t>伊维立诺酒店</t>
  </si>
  <si>
    <t>ramsden steven</t>
  </si>
  <si>
    <t>920.69</t>
  </si>
  <si>
    <t>128.00</t>
  </si>
  <si>
    <t>2022-09-28 21:40:16</t>
  </si>
  <si>
    <t>2713791</t>
  </si>
  <si>
    <t>贝尔福度假酒店</t>
  </si>
  <si>
    <t>KANG HANMELODY</t>
  </si>
  <si>
    <t>5653.62</t>
  </si>
  <si>
    <t>786.00</t>
  </si>
  <si>
    <t>2022-09-28 18:16:53</t>
  </si>
  <si>
    <t>菲律宾</t>
  </si>
  <si>
    <t>2713360</t>
  </si>
  <si>
    <t>查尔斯顿露苺酒店</t>
  </si>
  <si>
    <t>Contopoulos George</t>
  </si>
  <si>
    <t>11458.29</t>
  </si>
  <si>
    <t>1593.00</t>
  </si>
  <si>
    <t>-1593</t>
  </si>
  <si>
    <t>-11458</t>
  </si>
  <si>
    <t>2022-09-30 13:16:42</t>
  </si>
  <si>
    <t>2712974</t>
  </si>
  <si>
    <t>皇后酒店</t>
  </si>
  <si>
    <t>Wang luyao</t>
  </si>
  <si>
    <t>791.22</t>
  </si>
  <si>
    <t>110.00</t>
  </si>
  <si>
    <t>2022-09-28 02:45:07</t>
  </si>
  <si>
    <t>2022-09-27</t>
  </si>
  <si>
    <t>2712545</t>
  </si>
  <si>
    <t>馨乐庭连心悉尼机场酒店</t>
  </si>
  <si>
    <t>Pritchard Colin</t>
  </si>
  <si>
    <t>765.78</t>
  </si>
  <si>
    <t>107.00</t>
  </si>
  <si>
    <t>2022-09-27 21:09:04</t>
  </si>
  <si>
    <t>澳大利亚</t>
  </si>
  <si>
    <t>2712240</t>
  </si>
  <si>
    <t>迪拜克里克喜来登酒店</t>
  </si>
  <si>
    <t>XIA YU</t>
  </si>
  <si>
    <t>1867.92</t>
  </si>
  <si>
    <t>261.00</t>
  </si>
  <si>
    <t>2022-09-27 17:58:27</t>
  </si>
  <si>
    <t>阿拉伯联合酋长国</t>
  </si>
  <si>
    <t>2712113</t>
  </si>
  <si>
    <t>索普公园夏尔温泉酒店</t>
  </si>
  <si>
    <t>WU WEIYE</t>
  </si>
  <si>
    <t>930.38</t>
  </si>
  <si>
    <t>130.00</t>
  </si>
  <si>
    <t>2022-09-27 16:59:51</t>
  </si>
  <si>
    <t>2711879</t>
  </si>
  <si>
    <t>千禧希尔顿首尔酒店</t>
  </si>
  <si>
    <t>Yi Yeojin</t>
  </si>
  <si>
    <t>3106.05</t>
  </si>
  <si>
    <t>434.00</t>
  </si>
  <si>
    <t>2022-09-27 14:26:58</t>
  </si>
  <si>
    <t>韩国</t>
  </si>
  <si>
    <t>2711210</t>
  </si>
  <si>
    <t>锡拉库萨瑞伊里酒店</t>
  </si>
  <si>
    <t>Iaria Antonino</t>
  </si>
  <si>
    <t>615.48</t>
  </si>
  <si>
    <t>86.00</t>
  </si>
  <si>
    <t>2022-09-27 04:00:47</t>
  </si>
  <si>
    <t>2711204</t>
  </si>
  <si>
    <t>费城温莎套房酒店</t>
  </si>
  <si>
    <t>Reavis Trecia</t>
  </si>
  <si>
    <t>1445.67</t>
  </si>
  <si>
    <t>202.00</t>
  </si>
  <si>
    <t>2022-09-27 04:04:48</t>
  </si>
  <si>
    <t>2711038</t>
  </si>
  <si>
    <t>曼谷铂尔曼G酒店</t>
  </si>
  <si>
    <t>SUN PENG</t>
  </si>
  <si>
    <t>1736.55</t>
  </si>
  <si>
    <t>243.00</t>
  </si>
  <si>
    <t>2022-09-27 09:20:35</t>
  </si>
  <si>
    <t>泰国</t>
  </si>
  <si>
    <t>2022-09-26</t>
  </si>
  <si>
    <t>2710999</t>
  </si>
  <si>
    <t>新奥尔良洛伊斯酒店</t>
  </si>
  <si>
    <t>Woodring Chelsea</t>
  </si>
  <si>
    <t>2658.42</t>
  </si>
  <si>
    <t>372.00</t>
  </si>
  <si>
    <t>2022-09-27 00:02:20</t>
  </si>
  <si>
    <t>2710735</t>
  </si>
  <si>
    <t>丽笙斯莱戈酒店</t>
  </si>
  <si>
    <t>Sergio Mazzolena</t>
  </si>
  <si>
    <t>1515.02</t>
  </si>
  <si>
    <t>212.00</t>
  </si>
  <si>
    <t>2022-09-26 21:43:21</t>
  </si>
  <si>
    <t>爱尔兰</t>
  </si>
  <si>
    <t>2710662</t>
  </si>
  <si>
    <t>切什梅丽笙温泉度假酒店</t>
  </si>
  <si>
    <t>Yenturk Eylem</t>
  </si>
  <si>
    <t>2722.74</t>
  </si>
  <si>
    <t>381.00</t>
  </si>
  <si>
    <t>2022-09-26 20:36:57</t>
  </si>
  <si>
    <t>土耳其</t>
  </si>
  <si>
    <t>2710435</t>
  </si>
  <si>
    <t>诺富特暹罗广场酒店 (SHA Plus+)</t>
  </si>
  <si>
    <t>LI GUIFEN</t>
  </si>
  <si>
    <t>1414.97</t>
  </si>
  <si>
    <t>198.00</t>
  </si>
  <si>
    <t>2022-09-26 18:09:10</t>
  </si>
  <si>
    <t>2710190</t>
  </si>
  <si>
    <t>乡村岩洞屋酒店</t>
  </si>
  <si>
    <t>Terlikbayeva Tatyana,Terlikbayeva Tatyana</t>
  </si>
  <si>
    <t>628.87</t>
  </si>
  <si>
    <t>88.00</t>
  </si>
  <si>
    <t>2022-09-26 15:33:42</t>
  </si>
  <si>
    <t>2709838</t>
  </si>
  <si>
    <t>吉隆坡宴宾雅酒店</t>
  </si>
  <si>
    <t>Razali Irfan Novendah</t>
  </si>
  <si>
    <t>543.12</t>
  </si>
  <si>
    <t>76.00</t>
  </si>
  <si>
    <t>2022-09-26 11:15:01</t>
  </si>
  <si>
    <t>2022-09-25</t>
  </si>
  <si>
    <t>2708753</t>
  </si>
  <si>
    <t>CHEN XINGZHI</t>
  </si>
  <si>
    <t>1500.72</t>
  </si>
  <si>
    <t>210.00</t>
  </si>
  <si>
    <t>2022-09-25 17:05:50</t>
  </si>
  <si>
    <t>2708743</t>
  </si>
  <si>
    <t>魁北克城费尔蒙芳缇娜城堡酒店</t>
  </si>
  <si>
    <t>LEE JEONGAN</t>
  </si>
  <si>
    <t>2451.18</t>
  </si>
  <si>
    <t>343.00</t>
  </si>
  <si>
    <t>2022-09-25 17:09:14</t>
  </si>
  <si>
    <t>加拿大</t>
  </si>
  <si>
    <t>2022-09-24</t>
  </si>
  <si>
    <t>2707665</t>
  </si>
  <si>
    <t>时代广场百老汇千禧酒店</t>
  </si>
  <si>
    <t>Iannotta Gianni</t>
  </si>
  <si>
    <t>3658.91</t>
  </si>
  <si>
    <t>512.00</t>
  </si>
  <si>
    <t>2022-09-24 21:40:10</t>
  </si>
  <si>
    <t>2707427</t>
  </si>
  <si>
    <t>Thangavel Ramanan,Thangavel Abitha</t>
  </si>
  <si>
    <t>4309.22</t>
  </si>
  <si>
    <t>603.00</t>
  </si>
  <si>
    <t>2022-09-24 18:42:33</t>
  </si>
  <si>
    <t>2707220</t>
  </si>
  <si>
    <t>MUHAMMAD USMAN ALI</t>
  </si>
  <si>
    <t>12155.86</t>
  </si>
  <si>
    <t>1701.00</t>
  </si>
  <si>
    <t>2022-09-24 16:51:35</t>
  </si>
  <si>
    <t>2022-09-23</t>
  </si>
  <si>
    <t>2704449</t>
  </si>
  <si>
    <t>伦敦贵族酒店</t>
  </si>
  <si>
    <t>Behrens Marcel,Abeln Miriam</t>
  </si>
  <si>
    <t>1787.71</t>
  </si>
  <si>
    <t>252.00</t>
  </si>
  <si>
    <t>2022-09-23 06:44:21</t>
  </si>
  <si>
    <t>2704393</t>
  </si>
  <si>
    <t>希尔顿纽卡尔斯国际机场逸林酒店</t>
  </si>
  <si>
    <t>Fraser Joanna</t>
  </si>
  <si>
    <t>482.40</t>
  </si>
  <si>
    <t>68.00</t>
  </si>
  <si>
    <t>2022-09-23 04:15:16</t>
  </si>
  <si>
    <t>2704290</t>
  </si>
  <si>
    <t>阿比度假酒店</t>
  </si>
  <si>
    <t>Matzl Rosemary</t>
  </si>
  <si>
    <t>2099.85</t>
  </si>
  <si>
    <t>296.00</t>
  </si>
  <si>
    <t>2022-09-23 01:31:33</t>
  </si>
  <si>
    <t>2022-09-22</t>
  </si>
  <si>
    <t>2704008</t>
  </si>
  <si>
    <t>旧金山斯坦福庭院酒店</t>
  </si>
  <si>
    <t>Shcherbakova Anna</t>
  </si>
  <si>
    <t>4006.76</t>
  </si>
  <si>
    <t>567.00</t>
  </si>
  <si>
    <t>2022-09-22 21:40:31</t>
  </si>
  <si>
    <t>2022-09-19</t>
  </si>
  <si>
    <t>2698746</t>
  </si>
  <si>
    <t>johari juliana</t>
  </si>
  <si>
    <t>433.78</t>
  </si>
  <si>
    <t>2022-09-19 13:50:17</t>
  </si>
  <si>
    <t>2698297</t>
  </si>
  <si>
    <t>迪拜朱美拉湖塔楼瑞享酒店</t>
  </si>
  <si>
    <t>VASANI VANDIT,VASANI VANDIT</t>
  </si>
  <si>
    <t>1147.41</t>
  </si>
  <si>
    <t>164.00</t>
  </si>
  <si>
    <t>2022-09-19 04:43:55</t>
  </si>
  <si>
    <t>2022-09-18</t>
  </si>
  <si>
    <t>2696815</t>
  </si>
  <si>
    <t>芭堤雅中天海滩迪瓦尔酒店 (SHA Extra Plus)</t>
  </si>
  <si>
    <t>BINTEABDULJABBAR LUTFIAH</t>
  </si>
  <si>
    <t>2022-09-21</t>
  </si>
  <si>
    <t>1422.30</t>
  </si>
  <si>
    <t>203.00</t>
  </si>
  <si>
    <t>2022-09-18 00:33:38</t>
  </si>
  <si>
    <t>2022-09-17</t>
  </si>
  <si>
    <t>2695226</t>
  </si>
  <si>
    <t>卡特酒庄及度假村</t>
  </si>
  <si>
    <t>Salazar Ray</t>
  </si>
  <si>
    <t>1759.36</t>
  </si>
  <si>
    <t>251.00</t>
  </si>
  <si>
    <t>2022-09-17 01:53:02</t>
  </si>
  <si>
    <t>2695215</t>
  </si>
  <si>
    <t>撒哈拉赌场酒店</t>
  </si>
  <si>
    <t>Christensen Brian</t>
  </si>
  <si>
    <t>644.86</t>
  </si>
  <si>
    <t>92.00</t>
  </si>
  <si>
    <t>2022-09-17 01:22:03</t>
  </si>
  <si>
    <t>2022-09-16</t>
  </si>
  <si>
    <t>2694257</t>
  </si>
  <si>
    <t>巴黎勒芒卢浮宫酒店</t>
  </si>
  <si>
    <t>Park Dorim</t>
  </si>
  <si>
    <t>10275.78</t>
  </si>
  <si>
    <t>1466.00</t>
  </si>
  <si>
    <t>2022-09-16 14:13:10</t>
  </si>
  <si>
    <t>法国</t>
  </si>
  <si>
    <t>2693654</t>
  </si>
  <si>
    <t>Sonesta Bee Cave Austin</t>
  </si>
  <si>
    <t>Holmes Joy</t>
  </si>
  <si>
    <t>2929.93</t>
  </si>
  <si>
    <t>418.00</t>
  </si>
  <si>
    <t>2022-09-16 03:00:44</t>
  </si>
  <si>
    <t>2022-09-15</t>
  </si>
  <si>
    <t>2692481</t>
  </si>
  <si>
    <t>斯托尼布鲁克汽车旅馆&amp;小屋酒店</t>
  </si>
  <si>
    <t>Yang Lixin</t>
  </si>
  <si>
    <t>948.93</t>
  </si>
  <si>
    <t>136.00</t>
  </si>
  <si>
    <t>2022-09-15 11:44:32</t>
  </si>
  <si>
    <t>2692050</t>
  </si>
  <si>
    <t>加帝夫英迪格酒店</t>
  </si>
  <si>
    <t>NG PUI KEUNG,WONG KUK</t>
  </si>
  <si>
    <t>5672.63</t>
  </si>
  <si>
    <t>813.00</t>
  </si>
  <si>
    <t>2022-09-15 02:34:05</t>
  </si>
  <si>
    <t>2022-09-13</t>
  </si>
  <si>
    <t>2689846</t>
  </si>
  <si>
    <t>西贡大陆酒店</t>
  </si>
  <si>
    <t>Le Diep</t>
  </si>
  <si>
    <t>958.04</t>
  </si>
  <si>
    <t>2022-09-13 12:21:43</t>
  </si>
  <si>
    <t>越南</t>
  </si>
  <si>
    <t>2022-09-04</t>
  </si>
  <si>
    <t>2678339</t>
  </si>
  <si>
    <t>特罗皮卡那品质套房酒店</t>
  </si>
  <si>
    <t>Spradlin Samantha</t>
  </si>
  <si>
    <t>477.29</t>
  </si>
  <si>
    <t>69.00</t>
  </si>
  <si>
    <t>2022-09-04 03:13:55</t>
  </si>
  <si>
    <t>2022-09-03</t>
  </si>
  <si>
    <t>2677265</t>
  </si>
  <si>
    <t>文朗德酒店和酒廊</t>
  </si>
  <si>
    <t>De La Torre William,De La Torre Elizabeth</t>
  </si>
  <si>
    <t>2075.16</t>
  </si>
  <si>
    <t>300.00</t>
  </si>
  <si>
    <t>2022-09-03 02:15:39</t>
  </si>
  <si>
    <t>2022-09-02</t>
  </si>
  <si>
    <t>2676555</t>
  </si>
  <si>
    <t>宜必思巴黎戴高乐机场酒店</t>
  </si>
  <si>
    <t>DEFAGO XAVIER</t>
  </si>
  <si>
    <t>823.86</t>
  </si>
  <si>
    <t>119.00</t>
  </si>
  <si>
    <t>2022-09-02 13:28:38</t>
  </si>
  <si>
    <t>2022-08-30</t>
  </si>
  <si>
    <t>2673245</t>
  </si>
  <si>
    <t>新加坡半岛怡东酒店</t>
  </si>
  <si>
    <t>yan Chui yue</t>
  </si>
  <si>
    <t>3365.40</t>
  </si>
  <si>
    <t>486.00</t>
  </si>
  <si>
    <t>2022-08-30 17:31:44</t>
  </si>
  <si>
    <t>新加坡</t>
  </si>
  <si>
    <t>2022-08-26</t>
  </si>
  <si>
    <t>2668758</t>
  </si>
  <si>
    <t>CHIU WAI MAN</t>
  </si>
  <si>
    <t>4311.60</t>
  </si>
  <si>
    <t>628.00</t>
  </si>
  <si>
    <t>2022-08-26 18:56:55</t>
  </si>
  <si>
    <t>2022-08-24</t>
  </si>
  <si>
    <t>2666176</t>
  </si>
  <si>
    <t>格林蒙特旅馆</t>
  </si>
  <si>
    <t>mccann Danielle</t>
  </si>
  <si>
    <t>739.86</t>
  </si>
  <si>
    <t>108.00</t>
  </si>
  <si>
    <t>2022-08-24 19:58:30</t>
  </si>
  <si>
    <t>2022-08-23</t>
  </si>
  <si>
    <t>2665085</t>
  </si>
  <si>
    <t>SUN RUNCHEN</t>
  </si>
  <si>
    <t>4310.34</t>
  </si>
  <si>
    <t>2022-08-23 22:33:39</t>
  </si>
  <si>
    <t>2664994</t>
  </si>
  <si>
    <t>ZHANG SHIQING</t>
  </si>
  <si>
    <t>9348.22</t>
  </si>
  <si>
    <t>1362.00</t>
  </si>
  <si>
    <t>2022-08-23 21:11:55</t>
  </si>
  <si>
    <t>2022-08-12</t>
  </si>
  <si>
    <t>2652293</t>
  </si>
  <si>
    <t>阿尔皮纳埃克莱克蒂克酒店</t>
  </si>
  <si>
    <t>ROUILLY MAGALIE</t>
  </si>
  <si>
    <t>757.10</t>
  </si>
  <si>
    <t>112.00</t>
  </si>
  <si>
    <t>2022-08-12 02:02:44</t>
  </si>
  <si>
    <t>2022-07-23</t>
  </si>
  <si>
    <t>2630150</t>
  </si>
  <si>
    <t>怡舒乐酒店</t>
  </si>
  <si>
    <t>Widhy Melisa T</t>
  </si>
  <si>
    <t>893.30</t>
  </si>
  <si>
    <t>132.00</t>
  </si>
  <si>
    <t>2022-07-23 15:16:56</t>
  </si>
  <si>
    <t>印度尼西亚</t>
  </si>
  <si>
    <t>2022-07-22</t>
  </si>
  <si>
    <t>2629499</t>
  </si>
  <si>
    <t>伦敦牧羊人布什多赛特酒店</t>
  </si>
  <si>
    <t>Lofthouse Kevin</t>
  </si>
  <si>
    <t>1268.22</t>
  </si>
  <si>
    <t>187.00</t>
  </si>
  <si>
    <t>2022-07-22 22:36:50</t>
  </si>
  <si>
    <t>2022-07-15</t>
  </si>
  <si>
    <t>2622572</t>
  </si>
  <si>
    <t>维克多马斯酒店</t>
  </si>
  <si>
    <t>Caunant Melissa</t>
  </si>
  <si>
    <t>582.47</t>
  </si>
  <si>
    <t>2022-07-15 21:22:57</t>
  </si>
  <si>
    <t>2621719</t>
  </si>
  <si>
    <t>Tewes Lea</t>
  </si>
  <si>
    <t>2634.66</t>
  </si>
  <si>
    <t>389.00</t>
  </si>
  <si>
    <t>2022-07-15 05:17:43</t>
  </si>
  <si>
    <t>2022-07-03</t>
  </si>
  <si>
    <t>2609930</t>
  </si>
  <si>
    <t>阿迪瓦纳杰姆巴万度假村</t>
  </si>
  <si>
    <t>YEO DAN,YEO DAN</t>
  </si>
  <si>
    <t>2055.62</t>
  </si>
  <si>
    <t>306.00</t>
  </si>
  <si>
    <t>2022-07-03 14:37:38</t>
  </si>
  <si>
    <t>2022-05-17</t>
  </si>
  <si>
    <t>2553717</t>
  </si>
  <si>
    <t>查尔斯顿海港度假村</t>
  </si>
  <si>
    <t>Kim Christine A</t>
  </si>
  <si>
    <t>4223.98</t>
  </si>
  <si>
    <t>621.00</t>
  </si>
  <si>
    <t>-621</t>
  </si>
  <si>
    <t>-4223</t>
  </si>
  <si>
    <t>2022-09-29 12:45:23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</si>
</sst>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14</xdr:col>
      <xdr:colOff>171450</xdr:colOff>
      <xdr:row>122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391775" cy="669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44831</v>
      </c>
      <c r="G2" s="6">
        <v>44832</v>
      </c>
      <c r="H2" s="4">
        <v>1</v>
      </c>
      <c r="I2" s="4">
        <v>1</v>
      </c>
      <c r="J2" s="4">
        <v>1</v>
      </c>
      <c r="K2" s="4" t="s">
        <v>30</v>
      </c>
      <c r="L2" s="4">
        <v>119</v>
      </c>
      <c r="M2" s="4">
        <v>119</v>
      </c>
      <c r="N2" s="4" t="s">
        <v>31</v>
      </c>
      <c r="O2" s="4" t="s">
        <v>32</v>
      </c>
      <c r="P2" s="4" t="s">
        <v>33</v>
      </c>
      <c r="Q2" s="4">
        <v>0</v>
      </c>
      <c r="R2" s="7">
        <v>44806</v>
      </c>
      <c r="S2" s="6">
        <v>44835</v>
      </c>
      <c r="T2" s="4" t="s">
        <v>34</v>
      </c>
      <c r="U2" s="4">
        <v>119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44830</v>
      </c>
      <c r="G3" s="6">
        <v>44832</v>
      </c>
      <c r="H3" s="4">
        <v>1</v>
      </c>
      <c r="I3" s="4">
        <v>2</v>
      </c>
      <c r="J3" s="4">
        <v>2</v>
      </c>
      <c r="K3" s="4" t="s">
        <v>30</v>
      </c>
      <c r="L3" s="4">
        <v>300</v>
      </c>
      <c r="M3" s="4">
        <v>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44807</v>
      </c>
      <c r="S3" s="6">
        <v>44835</v>
      </c>
      <c r="T3" s="4" t="s">
        <v>34</v>
      </c>
      <c r="U3" s="4">
        <v>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44831</v>
      </c>
      <c r="G4" s="6">
        <v>44832</v>
      </c>
      <c r="H4" s="4">
        <v>1</v>
      </c>
      <c r="I4" s="4">
        <v>1</v>
      </c>
      <c r="J4" s="4">
        <v>1</v>
      </c>
      <c r="K4" s="4" t="s">
        <v>30</v>
      </c>
      <c r="L4" s="4">
        <v>69</v>
      </c>
      <c r="M4" s="4">
        <v>69</v>
      </c>
      <c r="N4" s="4" t="s">
        <v>46</v>
      </c>
      <c r="O4" s="4" t="s">
        <v>32</v>
      </c>
      <c r="P4" s="4" t="s">
        <v>33</v>
      </c>
      <c r="Q4" s="4">
        <v>0</v>
      </c>
      <c r="R4" s="7">
        <v>44808</v>
      </c>
      <c r="S4" s="6">
        <v>44835</v>
      </c>
      <c r="T4" s="4" t="s">
        <v>34</v>
      </c>
      <c r="U4" s="4">
        <v>69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44825</v>
      </c>
      <c r="G5" s="6">
        <v>44832</v>
      </c>
      <c r="H5" s="4">
        <v>1</v>
      </c>
      <c r="I5" s="4">
        <v>7</v>
      </c>
      <c r="J5" s="4">
        <v>7</v>
      </c>
      <c r="K5" s="4" t="s">
        <v>30</v>
      </c>
      <c r="L5" s="4">
        <v>203</v>
      </c>
      <c r="M5" s="4">
        <v>203</v>
      </c>
      <c r="N5" s="4" t="s">
        <v>52</v>
      </c>
      <c r="O5" s="4" t="s">
        <v>32</v>
      </c>
      <c r="P5" s="4" t="s">
        <v>33</v>
      </c>
      <c r="Q5" s="4">
        <v>0</v>
      </c>
      <c r="R5" s="7">
        <v>44822</v>
      </c>
      <c r="S5" s="6">
        <v>44835</v>
      </c>
      <c r="T5" s="4" t="s">
        <v>34</v>
      </c>
      <c r="U5" s="4">
        <v>203</v>
      </c>
      <c r="V5" s="4">
        <v>0</v>
      </c>
      <c r="W5" s="4">
        <v>0</v>
      </c>
      <c r="X5" s="4" t="s">
        <v>48</v>
      </c>
      <c r="Y5" s="4" t="s">
        <v>48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44831</v>
      </c>
      <c r="G6" s="6">
        <v>44832</v>
      </c>
      <c r="H6" s="4">
        <v>1</v>
      </c>
      <c r="I6" s="4">
        <v>1</v>
      </c>
      <c r="J6" s="4">
        <v>1</v>
      </c>
      <c r="K6" s="4" t="s">
        <v>30</v>
      </c>
      <c r="L6" s="4">
        <v>88</v>
      </c>
      <c r="M6" s="4">
        <v>88</v>
      </c>
      <c r="N6" s="4" t="s">
        <v>56</v>
      </c>
      <c r="O6" s="4" t="s">
        <v>32</v>
      </c>
      <c r="P6" s="4" t="s">
        <v>33</v>
      </c>
      <c r="Q6" s="4">
        <v>0</v>
      </c>
      <c r="R6" s="7">
        <v>44830</v>
      </c>
      <c r="S6" s="6">
        <v>44835</v>
      </c>
      <c r="T6" s="4" t="s">
        <v>34</v>
      </c>
      <c r="U6" s="4">
        <v>88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44830</v>
      </c>
      <c r="G7" s="6">
        <v>44832</v>
      </c>
      <c r="H7" s="4">
        <v>1</v>
      </c>
      <c r="I7" s="4">
        <v>2</v>
      </c>
      <c r="J7" s="4">
        <v>2</v>
      </c>
      <c r="K7" s="4" t="s">
        <v>30</v>
      </c>
      <c r="L7" s="4">
        <v>212</v>
      </c>
      <c r="M7" s="4">
        <v>212</v>
      </c>
      <c r="N7" s="4" t="s">
        <v>62</v>
      </c>
      <c r="O7" s="4" t="s">
        <v>32</v>
      </c>
      <c r="P7" s="4" t="s">
        <v>33</v>
      </c>
      <c r="Q7" s="4">
        <v>0</v>
      </c>
      <c r="R7" s="7">
        <v>44830</v>
      </c>
      <c r="S7" s="6">
        <v>44835</v>
      </c>
      <c r="T7" s="4" t="s">
        <v>34</v>
      </c>
      <c r="U7" s="4">
        <v>212</v>
      </c>
      <c r="V7" s="4">
        <v>0</v>
      </c>
      <c r="W7" s="4">
        <v>0</v>
      </c>
      <c r="X7" s="4" t="s">
        <v>48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44831</v>
      </c>
      <c r="G8" s="6">
        <v>44832</v>
      </c>
      <c r="H8" s="4">
        <v>1</v>
      </c>
      <c r="I8" s="4">
        <v>1</v>
      </c>
      <c r="J8" s="4">
        <v>1</v>
      </c>
      <c r="K8" s="4" t="s">
        <v>30</v>
      </c>
      <c r="L8" s="4">
        <v>202</v>
      </c>
      <c r="M8" s="4">
        <v>202</v>
      </c>
      <c r="N8" s="4" t="s">
        <v>67</v>
      </c>
      <c r="O8" s="4" t="s">
        <v>32</v>
      </c>
      <c r="P8" s="4" t="s">
        <v>33</v>
      </c>
      <c r="Q8" s="4">
        <v>0</v>
      </c>
      <c r="R8" s="7">
        <v>44831</v>
      </c>
      <c r="S8" s="6">
        <v>44835</v>
      </c>
      <c r="T8" s="4" t="s">
        <v>34</v>
      </c>
      <c r="U8" s="4">
        <v>202</v>
      </c>
      <c r="V8" s="4">
        <v>0</v>
      </c>
      <c r="W8" s="4">
        <v>0</v>
      </c>
      <c r="X8" s="4" t="s">
        <v>48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44831</v>
      </c>
      <c r="G9" s="6">
        <v>44832</v>
      </c>
      <c r="H9" s="4">
        <v>1</v>
      </c>
      <c r="I9" s="4">
        <v>1</v>
      </c>
      <c r="J9" s="4">
        <v>1</v>
      </c>
      <c r="K9" s="4" t="s">
        <v>30</v>
      </c>
      <c r="L9" s="4">
        <v>130</v>
      </c>
      <c r="M9" s="4">
        <v>130</v>
      </c>
      <c r="N9" s="4" t="s">
        <v>72</v>
      </c>
      <c r="O9" s="4" t="s">
        <v>32</v>
      </c>
      <c r="P9" s="4" t="s">
        <v>33</v>
      </c>
      <c r="Q9" s="4">
        <v>0</v>
      </c>
      <c r="R9" s="7">
        <v>44831</v>
      </c>
      <c r="S9" s="6">
        <v>44835</v>
      </c>
      <c r="T9" s="4" t="s">
        <v>34</v>
      </c>
      <c r="U9" s="4">
        <v>130</v>
      </c>
      <c r="V9" s="4">
        <v>0</v>
      </c>
      <c r="W9" s="4">
        <v>0</v>
      </c>
      <c r="X9" s="4" t="s">
        <v>48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61</v>
      </c>
      <c r="F10" s="6">
        <v>44828</v>
      </c>
      <c r="G10" s="6">
        <v>44833</v>
      </c>
      <c r="H10" s="4">
        <v>1</v>
      </c>
      <c r="I10" s="4">
        <v>5</v>
      </c>
      <c r="J10" s="4">
        <v>5</v>
      </c>
      <c r="K10" s="4" t="s">
        <v>30</v>
      </c>
      <c r="L10" s="4">
        <v>813</v>
      </c>
      <c r="M10" s="4">
        <v>813</v>
      </c>
      <c r="N10" s="4" t="s">
        <v>76</v>
      </c>
      <c r="O10" s="4" t="s">
        <v>77</v>
      </c>
      <c r="P10" s="4" t="s">
        <v>33</v>
      </c>
      <c r="Q10" s="4">
        <v>0</v>
      </c>
      <c r="R10" s="7">
        <v>44819</v>
      </c>
      <c r="S10" s="6">
        <v>44836</v>
      </c>
      <c r="T10" s="4" t="s">
        <v>34</v>
      </c>
      <c r="U10" s="4">
        <v>813</v>
      </c>
      <c r="V10" s="4">
        <v>0</v>
      </c>
      <c r="W10" s="4">
        <v>0</v>
      </c>
      <c r="X10" s="4" t="s">
        <v>48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44829</v>
      </c>
      <c r="G11" s="6">
        <v>44833</v>
      </c>
      <c r="H11" s="4">
        <v>1</v>
      </c>
      <c r="I11" s="4">
        <v>4</v>
      </c>
      <c r="J11" s="4">
        <v>4</v>
      </c>
      <c r="K11" s="4" t="s">
        <v>30</v>
      </c>
      <c r="L11" s="4">
        <v>92</v>
      </c>
      <c r="M11" s="4">
        <v>92</v>
      </c>
      <c r="N11" s="4" t="s">
        <v>82</v>
      </c>
      <c r="O11" s="4" t="s">
        <v>77</v>
      </c>
      <c r="P11" s="4" t="s">
        <v>33</v>
      </c>
      <c r="Q11" s="4">
        <v>0</v>
      </c>
      <c r="R11" s="7">
        <v>44821</v>
      </c>
      <c r="S11" s="6">
        <v>44836</v>
      </c>
      <c r="T11" s="4" t="s">
        <v>34</v>
      </c>
      <c r="U11" s="4">
        <v>92</v>
      </c>
      <c r="V11" s="4">
        <v>0</v>
      </c>
      <c r="W11" s="4">
        <v>0</v>
      </c>
      <c r="X11" s="4" t="s">
        <v>83</v>
      </c>
      <c r="Y11" s="4" t="s">
        <v>48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44831</v>
      </c>
      <c r="G12" s="6">
        <v>44833</v>
      </c>
      <c r="H12" s="4">
        <v>1</v>
      </c>
      <c r="I12" s="4">
        <v>2</v>
      </c>
      <c r="J12" s="4">
        <v>2</v>
      </c>
      <c r="K12" s="4" t="s">
        <v>30</v>
      </c>
      <c r="L12" s="4">
        <v>512</v>
      </c>
      <c r="M12" s="4">
        <v>512</v>
      </c>
      <c r="N12" s="4" t="s">
        <v>87</v>
      </c>
      <c r="O12" s="4" t="s">
        <v>77</v>
      </c>
      <c r="P12" s="4" t="s">
        <v>33</v>
      </c>
      <c r="Q12" s="4">
        <v>0</v>
      </c>
      <c r="R12" s="7">
        <v>44828</v>
      </c>
      <c r="S12" s="6">
        <v>44836</v>
      </c>
      <c r="T12" s="4" t="s">
        <v>34</v>
      </c>
      <c r="U12" s="4">
        <v>512</v>
      </c>
      <c r="V12" s="4">
        <v>0</v>
      </c>
      <c r="W12" s="4">
        <v>0</v>
      </c>
      <c r="X12" s="4" t="s">
        <v>48</v>
      </c>
      <c r="Y12" s="4" t="s">
        <v>48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44830</v>
      </c>
      <c r="G13" s="6">
        <v>44833</v>
      </c>
      <c r="H13" s="4">
        <v>1</v>
      </c>
      <c r="I13" s="4">
        <v>3</v>
      </c>
      <c r="J13" s="4">
        <v>3</v>
      </c>
      <c r="K13" s="4" t="s">
        <v>30</v>
      </c>
      <c r="L13" s="4">
        <v>198</v>
      </c>
      <c r="M13" s="4">
        <v>198</v>
      </c>
      <c r="N13" s="4" t="s">
        <v>91</v>
      </c>
      <c r="O13" s="4" t="s">
        <v>77</v>
      </c>
      <c r="P13" s="4" t="s">
        <v>33</v>
      </c>
      <c r="Q13" s="4">
        <v>0</v>
      </c>
      <c r="R13" s="7">
        <v>44830</v>
      </c>
      <c r="S13" s="6">
        <v>44836</v>
      </c>
      <c r="T13" s="4" t="s">
        <v>34</v>
      </c>
      <c r="U13" s="4">
        <v>198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61</v>
      </c>
      <c r="F14" s="6">
        <v>44830</v>
      </c>
      <c r="G14" s="6">
        <v>44833</v>
      </c>
      <c r="H14" s="4">
        <v>1</v>
      </c>
      <c r="I14" s="4">
        <v>3</v>
      </c>
      <c r="J14" s="4">
        <v>3</v>
      </c>
      <c r="K14" s="4" t="s">
        <v>30</v>
      </c>
      <c r="L14" s="4">
        <v>381</v>
      </c>
      <c r="M14" s="4">
        <v>381</v>
      </c>
      <c r="N14" s="4" t="s">
        <v>96</v>
      </c>
      <c r="O14" s="4" t="s">
        <v>77</v>
      </c>
      <c r="P14" s="4" t="s">
        <v>33</v>
      </c>
      <c r="Q14" s="4">
        <v>0</v>
      </c>
      <c r="R14" s="7">
        <v>44830</v>
      </c>
      <c r="S14" s="6">
        <v>44836</v>
      </c>
      <c r="T14" s="4" t="s">
        <v>34</v>
      </c>
      <c r="U14" s="4">
        <v>381</v>
      </c>
      <c r="V14" s="4">
        <v>0</v>
      </c>
      <c r="W14" s="4">
        <v>0</v>
      </c>
      <c r="X14" s="4" t="s">
        <v>48</v>
      </c>
      <c r="Y14" s="4" t="s">
        <v>48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44832</v>
      </c>
      <c r="G15" s="6">
        <v>44833</v>
      </c>
      <c r="H15" s="4">
        <v>1</v>
      </c>
      <c r="I15" s="4">
        <v>1</v>
      </c>
      <c r="J15" s="4">
        <v>1</v>
      </c>
      <c r="K15" s="4" t="s">
        <v>30</v>
      </c>
      <c r="L15" s="4">
        <v>128</v>
      </c>
      <c r="M15" s="4">
        <v>128</v>
      </c>
      <c r="N15" s="4" t="s">
        <v>100</v>
      </c>
      <c r="O15" s="4" t="s">
        <v>77</v>
      </c>
      <c r="P15" s="4" t="s">
        <v>33</v>
      </c>
      <c r="Q15" s="4">
        <v>0</v>
      </c>
      <c r="R15" s="7">
        <v>44832</v>
      </c>
      <c r="S15" s="6">
        <v>44836</v>
      </c>
      <c r="T15" s="4" t="s">
        <v>34</v>
      </c>
      <c r="U15" s="4">
        <v>128</v>
      </c>
      <c r="V15" s="4">
        <v>0</v>
      </c>
      <c r="W15" s="4">
        <v>0</v>
      </c>
      <c r="X15" s="4" t="s">
        <v>101</v>
      </c>
      <c r="Y15" s="4" t="s">
        <v>48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44830</v>
      </c>
      <c r="G16" s="6">
        <v>44834</v>
      </c>
      <c r="H16" s="4">
        <v>1</v>
      </c>
      <c r="I16" s="4">
        <v>4</v>
      </c>
      <c r="J16" s="4">
        <v>4</v>
      </c>
      <c r="K16" s="4" t="s">
        <v>30</v>
      </c>
      <c r="L16" s="4">
        <v>628</v>
      </c>
      <c r="M16" s="4">
        <v>628</v>
      </c>
      <c r="N16" s="4" t="s">
        <v>105</v>
      </c>
      <c r="O16" s="4" t="s">
        <v>106</v>
      </c>
      <c r="P16" s="4" t="s">
        <v>33</v>
      </c>
      <c r="Q16" s="4">
        <v>0</v>
      </c>
      <c r="R16" s="7">
        <v>44796</v>
      </c>
      <c r="S16" s="6">
        <v>44837</v>
      </c>
      <c r="T16" s="4" t="s">
        <v>34</v>
      </c>
      <c r="U16" s="4">
        <v>628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44830</v>
      </c>
      <c r="G17" s="6">
        <v>44834</v>
      </c>
      <c r="H17" s="4">
        <v>1</v>
      </c>
      <c r="I17" s="4">
        <v>4</v>
      </c>
      <c r="J17" s="4">
        <v>4</v>
      </c>
      <c r="K17" s="4" t="s">
        <v>30</v>
      </c>
      <c r="L17" s="4">
        <v>628</v>
      </c>
      <c r="M17" s="4">
        <v>628</v>
      </c>
      <c r="N17" s="4" t="s">
        <v>110</v>
      </c>
      <c r="O17" s="4" t="s">
        <v>106</v>
      </c>
      <c r="P17" s="4" t="s">
        <v>33</v>
      </c>
      <c r="Q17" s="4">
        <v>0</v>
      </c>
      <c r="R17" s="7">
        <v>44799</v>
      </c>
      <c r="S17" s="6">
        <v>44837</v>
      </c>
      <c r="T17" s="4" t="s">
        <v>34</v>
      </c>
      <c r="U17" s="4">
        <v>628</v>
      </c>
      <c r="V17" s="4">
        <v>0</v>
      </c>
      <c r="W17" s="4">
        <v>0</v>
      </c>
      <c r="X17" s="4" t="s">
        <v>48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44831</v>
      </c>
      <c r="G18" s="6">
        <v>44834</v>
      </c>
      <c r="H18" s="4">
        <v>1</v>
      </c>
      <c r="I18" s="4">
        <v>3</v>
      </c>
      <c r="J18" s="4">
        <v>3</v>
      </c>
      <c r="K18" s="4" t="s">
        <v>30</v>
      </c>
      <c r="L18" s="4">
        <v>486</v>
      </c>
      <c r="M18" s="4">
        <v>486</v>
      </c>
      <c r="N18" s="4" t="s">
        <v>113</v>
      </c>
      <c r="O18" s="4" t="s">
        <v>106</v>
      </c>
      <c r="P18" s="4" t="s">
        <v>33</v>
      </c>
      <c r="Q18" s="4">
        <v>0</v>
      </c>
      <c r="R18" s="7">
        <v>44803</v>
      </c>
      <c r="S18" s="6">
        <v>44837</v>
      </c>
      <c r="T18" s="4" t="s">
        <v>34</v>
      </c>
      <c r="U18" s="4">
        <v>486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44831</v>
      </c>
      <c r="G19" s="6">
        <v>44834</v>
      </c>
      <c r="H19" s="4">
        <v>1</v>
      </c>
      <c r="I19" s="4">
        <v>3</v>
      </c>
      <c r="J19" s="4">
        <v>3</v>
      </c>
      <c r="K19" s="4" t="s">
        <v>30</v>
      </c>
      <c r="L19" s="4">
        <v>1466</v>
      </c>
      <c r="M19" s="4">
        <v>1466</v>
      </c>
      <c r="N19" s="4" t="s">
        <v>119</v>
      </c>
      <c r="O19" s="4" t="s">
        <v>106</v>
      </c>
      <c r="P19" s="4" t="s">
        <v>33</v>
      </c>
      <c r="Q19" s="4">
        <v>0</v>
      </c>
      <c r="R19" s="7">
        <v>44820</v>
      </c>
      <c r="S19" s="6">
        <v>44837</v>
      </c>
      <c r="T19" s="4" t="s">
        <v>34</v>
      </c>
      <c r="U19" s="4">
        <v>1466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44833</v>
      </c>
      <c r="G20" s="6">
        <v>44834</v>
      </c>
      <c r="H20" s="4">
        <v>1</v>
      </c>
      <c r="I20" s="4">
        <v>1</v>
      </c>
      <c r="J20" s="4">
        <v>1</v>
      </c>
      <c r="K20" s="4" t="s">
        <v>30</v>
      </c>
      <c r="L20" s="4">
        <v>251</v>
      </c>
      <c r="M20" s="4">
        <v>251</v>
      </c>
      <c r="N20" s="4" t="s">
        <v>125</v>
      </c>
      <c r="O20" s="4" t="s">
        <v>106</v>
      </c>
      <c r="P20" s="4" t="s">
        <v>33</v>
      </c>
      <c r="Q20" s="4">
        <v>0</v>
      </c>
      <c r="R20" s="7">
        <v>44821</v>
      </c>
      <c r="S20" s="6">
        <v>44837</v>
      </c>
      <c r="T20" s="4" t="s">
        <v>34</v>
      </c>
      <c r="U20" s="4">
        <v>251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44832</v>
      </c>
      <c r="G21" s="6">
        <v>44834</v>
      </c>
      <c r="H21" s="4">
        <v>1</v>
      </c>
      <c r="I21" s="4">
        <v>2</v>
      </c>
      <c r="J21" s="4">
        <v>2</v>
      </c>
      <c r="K21" s="4" t="s">
        <v>30</v>
      </c>
      <c r="L21" s="4">
        <v>164</v>
      </c>
      <c r="M21" s="4">
        <v>164</v>
      </c>
      <c r="N21" s="4" t="s">
        <v>131</v>
      </c>
      <c r="O21" s="4" t="s">
        <v>106</v>
      </c>
      <c r="P21" s="4" t="s">
        <v>33</v>
      </c>
      <c r="Q21" s="4">
        <v>0</v>
      </c>
      <c r="R21" s="7">
        <v>44823</v>
      </c>
      <c r="S21" s="6">
        <v>44837</v>
      </c>
      <c r="T21" s="4" t="s">
        <v>34</v>
      </c>
      <c r="U21" s="4">
        <v>164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44831</v>
      </c>
      <c r="G22" s="6">
        <v>44834</v>
      </c>
      <c r="H22" s="4">
        <v>1</v>
      </c>
      <c r="I22" s="4">
        <v>3</v>
      </c>
      <c r="J22" s="4">
        <v>3</v>
      </c>
      <c r="K22" s="4" t="s">
        <v>30</v>
      </c>
      <c r="L22" s="4">
        <v>567</v>
      </c>
      <c r="M22" s="4">
        <v>567</v>
      </c>
      <c r="N22" s="4" t="s">
        <v>137</v>
      </c>
      <c r="O22" s="4" t="s">
        <v>106</v>
      </c>
      <c r="P22" s="4" t="s">
        <v>33</v>
      </c>
      <c r="Q22" s="4">
        <v>0</v>
      </c>
      <c r="R22" s="7">
        <v>44826</v>
      </c>
      <c r="S22" s="6">
        <v>44837</v>
      </c>
      <c r="T22" s="4" t="s">
        <v>34</v>
      </c>
      <c r="U22" s="4">
        <v>567</v>
      </c>
      <c r="V22" s="4">
        <v>0</v>
      </c>
      <c r="W22" s="4">
        <v>0</v>
      </c>
      <c r="X22" s="4" t="s">
        <v>138</v>
      </c>
      <c r="Y22" s="4" t="s">
        <v>48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44833</v>
      </c>
      <c r="G23" s="6">
        <v>44834</v>
      </c>
      <c r="H23" s="4">
        <v>1</v>
      </c>
      <c r="I23" s="4">
        <v>1</v>
      </c>
      <c r="J23" s="4">
        <v>1</v>
      </c>
      <c r="K23" s="4" t="s">
        <v>30</v>
      </c>
      <c r="L23" s="4">
        <v>107</v>
      </c>
      <c r="M23" s="4">
        <v>107</v>
      </c>
      <c r="N23" s="4" t="s">
        <v>142</v>
      </c>
      <c r="O23" s="4" t="s">
        <v>106</v>
      </c>
      <c r="P23" s="4" t="s">
        <v>33</v>
      </c>
      <c r="Q23" s="4">
        <v>0</v>
      </c>
      <c r="R23" s="7">
        <v>44831</v>
      </c>
      <c r="S23" s="6">
        <v>44837</v>
      </c>
      <c r="T23" s="4" t="s">
        <v>34</v>
      </c>
      <c r="U23" s="4">
        <v>107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44833</v>
      </c>
      <c r="G24" s="6">
        <v>44834</v>
      </c>
      <c r="H24" s="4">
        <v>1</v>
      </c>
      <c r="I24" s="4">
        <v>1</v>
      </c>
      <c r="J24" s="4">
        <v>1</v>
      </c>
      <c r="K24" s="4" t="s">
        <v>30</v>
      </c>
      <c r="L24" s="4">
        <v>85</v>
      </c>
      <c r="M24" s="4">
        <v>85</v>
      </c>
      <c r="N24" s="4" t="s">
        <v>148</v>
      </c>
      <c r="O24" s="4" t="s">
        <v>106</v>
      </c>
      <c r="P24" s="4" t="s">
        <v>33</v>
      </c>
      <c r="Q24" s="4">
        <v>0</v>
      </c>
      <c r="R24" s="7">
        <v>44833</v>
      </c>
      <c r="S24" s="6">
        <v>44837</v>
      </c>
      <c r="T24" s="4" t="s">
        <v>34</v>
      </c>
      <c r="U24" s="4">
        <v>85</v>
      </c>
      <c r="V24" s="4">
        <v>0</v>
      </c>
      <c r="W24" s="4">
        <v>0</v>
      </c>
      <c r="X24" s="4" t="s">
        <v>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44833</v>
      </c>
      <c r="G25" s="6">
        <v>44834</v>
      </c>
      <c r="H25" s="4">
        <v>1</v>
      </c>
      <c r="I25" s="4">
        <v>1</v>
      </c>
      <c r="J25" s="4">
        <v>1</v>
      </c>
      <c r="K25" s="4" t="s">
        <v>30</v>
      </c>
      <c r="L25" s="4">
        <v>248</v>
      </c>
      <c r="M25" s="4">
        <v>248</v>
      </c>
      <c r="N25" s="4" t="s">
        <v>153</v>
      </c>
      <c r="O25" s="4" t="s">
        <v>106</v>
      </c>
      <c r="P25" s="4" t="s">
        <v>33</v>
      </c>
      <c r="Q25" s="4">
        <v>0</v>
      </c>
      <c r="R25" s="7">
        <v>44833</v>
      </c>
      <c r="S25" s="6">
        <v>44837</v>
      </c>
      <c r="T25" s="4" t="s">
        <v>34</v>
      </c>
      <c r="U25" s="4">
        <v>248</v>
      </c>
      <c r="V25" s="4">
        <v>0</v>
      </c>
      <c r="W25" s="4">
        <v>0</v>
      </c>
      <c r="X25" s="4" t="s">
        <v>154</v>
      </c>
      <c r="Y25" s="4" t="s">
        <v>48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44833</v>
      </c>
      <c r="G26" s="6">
        <v>44834</v>
      </c>
      <c r="H26" s="4">
        <v>1</v>
      </c>
      <c r="I26" s="4">
        <v>1</v>
      </c>
      <c r="J26" s="4">
        <v>1</v>
      </c>
      <c r="K26" s="4" t="s">
        <v>30</v>
      </c>
      <c r="L26" s="4">
        <v>149</v>
      </c>
      <c r="M26" s="4">
        <v>149</v>
      </c>
      <c r="N26" s="4" t="s">
        <v>158</v>
      </c>
      <c r="O26" s="4" t="s">
        <v>106</v>
      </c>
      <c r="P26" s="4" t="s">
        <v>33</v>
      </c>
      <c r="Q26" s="4">
        <v>0</v>
      </c>
      <c r="R26" s="7">
        <v>44833</v>
      </c>
      <c r="S26" s="6">
        <v>44837</v>
      </c>
      <c r="T26" s="4" t="s">
        <v>34</v>
      </c>
      <c r="U26" s="4">
        <v>149</v>
      </c>
      <c r="V26" s="4">
        <v>0</v>
      </c>
      <c r="W26" s="4">
        <v>0</v>
      </c>
      <c r="X26" s="4" t="s">
        <v>159</v>
      </c>
      <c r="Y26" s="4" t="s">
        <v>48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44833</v>
      </c>
      <c r="G27" s="6">
        <v>44834</v>
      </c>
      <c r="H27" s="4">
        <v>1</v>
      </c>
      <c r="I27" s="4">
        <v>1</v>
      </c>
      <c r="J27" s="4">
        <v>1</v>
      </c>
      <c r="K27" s="4" t="s">
        <v>30</v>
      </c>
      <c r="L27" s="4">
        <v>138</v>
      </c>
      <c r="M27" s="4">
        <v>138</v>
      </c>
      <c r="N27" s="4" t="s">
        <v>163</v>
      </c>
      <c r="O27" s="4" t="s">
        <v>106</v>
      </c>
      <c r="P27" s="4" t="s">
        <v>33</v>
      </c>
      <c r="Q27" s="4">
        <v>0</v>
      </c>
      <c r="R27" s="7">
        <v>44833</v>
      </c>
      <c r="S27" s="6">
        <v>44837</v>
      </c>
      <c r="T27" s="4" t="s">
        <v>34</v>
      </c>
      <c r="U27" s="4">
        <v>138</v>
      </c>
      <c r="V27" s="4">
        <v>0</v>
      </c>
      <c r="W27" s="4">
        <v>0</v>
      </c>
      <c r="X27" s="4" t="s">
        <v>48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44832</v>
      </c>
      <c r="G28" s="6">
        <v>44835</v>
      </c>
      <c r="H28" s="4">
        <v>1</v>
      </c>
      <c r="I28" s="4">
        <v>3</v>
      </c>
      <c r="J28" s="4">
        <v>3</v>
      </c>
      <c r="K28" s="4" t="s">
        <v>30</v>
      </c>
      <c r="L28" s="4">
        <v>306</v>
      </c>
      <c r="M28" s="4">
        <v>306</v>
      </c>
      <c r="N28" s="4" t="s">
        <v>168</v>
      </c>
      <c r="O28" s="4" t="s">
        <v>169</v>
      </c>
      <c r="P28" s="4" t="s">
        <v>33</v>
      </c>
      <c r="Q28" s="4">
        <v>0</v>
      </c>
      <c r="R28" s="7">
        <v>44745</v>
      </c>
      <c r="S28" s="6">
        <v>44838</v>
      </c>
      <c r="T28" s="4" t="s">
        <v>34</v>
      </c>
      <c r="U28" s="4">
        <v>306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44833</v>
      </c>
      <c r="G29" s="6">
        <v>44835</v>
      </c>
      <c r="H29" s="4">
        <v>1</v>
      </c>
      <c r="I29" s="4">
        <v>2</v>
      </c>
      <c r="J29" s="4">
        <v>2</v>
      </c>
      <c r="K29" s="4" t="s">
        <v>30</v>
      </c>
      <c r="L29" s="4">
        <v>138</v>
      </c>
      <c r="M29" s="4">
        <v>138</v>
      </c>
      <c r="N29" s="4" t="s">
        <v>175</v>
      </c>
      <c r="O29" s="4" t="s">
        <v>169</v>
      </c>
      <c r="P29" s="4" t="s">
        <v>33</v>
      </c>
      <c r="Q29" s="4">
        <v>0</v>
      </c>
      <c r="R29" s="7">
        <v>44817</v>
      </c>
      <c r="S29" s="6">
        <v>44838</v>
      </c>
      <c r="T29" s="4" t="s">
        <v>34</v>
      </c>
      <c r="U29" s="4">
        <v>138</v>
      </c>
      <c r="V29" s="4">
        <v>0</v>
      </c>
      <c r="W29" s="4">
        <v>0</v>
      </c>
      <c r="X29" s="4" t="s">
        <v>48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44834</v>
      </c>
      <c r="G30" s="6">
        <v>44835</v>
      </c>
      <c r="H30" s="4">
        <v>1</v>
      </c>
      <c r="I30" s="4">
        <v>1</v>
      </c>
      <c r="J30" s="4">
        <v>1</v>
      </c>
      <c r="K30" s="4" t="s">
        <v>30</v>
      </c>
      <c r="L30" s="4">
        <v>296</v>
      </c>
      <c r="M30" s="4">
        <v>296</v>
      </c>
      <c r="N30" s="4" t="s">
        <v>180</v>
      </c>
      <c r="O30" s="4" t="s">
        <v>169</v>
      </c>
      <c r="P30" s="4" t="s">
        <v>33</v>
      </c>
      <c r="Q30" s="4">
        <v>0</v>
      </c>
      <c r="R30" s="7">
        <v>44827</v>
      </c>
      <c r="S30" s="6">
        <v>44838</v>
      </c>
      <c r="T30" s="4" t="s">
        <v>34</v>
      </c>
      <c r="U30" s="4">
        <v>296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44834</v>
      </c>
      <c r="G31" s="6">
        <v>44835</v>
      </c>
      <c r="H31" s="4">
        <v>1</v>
      </c>
      <c r="I31" s="4">
        <v>1</v>
      </c>
      <c r="J31" s="4">
        <v>1</v>
      </c>
      <c r="K31" s="4" t="s">
        <v>30</v>
      </c>
      <c r="L31" s="4">
        <v>68</v>
      </c>
      <c r="M31" s="4">
        <v>68</v>
      </c>
      <c r="N31" s="4" t="s">
        <v>186</v>
      </c>
      <c r="O31" s="4" t="s">
        <v>169</v>
      </c>
      <c r="P31" s="4" t="s">
        <v>33</v>
      </c>
      <c r="Q31" s="4">
        <v>0</v>
      </c>
      <c r="R31" s="7">
        <v>44827</v>
      </c>
      <c r="S31" s="6">
        <v>44838</v>
      </c>
      <c r="T31" s="4" t="s">
        <v>34</v>
      </c>
      <c r="U31" s="4">
        <v>68</v>
      </c>
      <c r="V31" s="4">
        <v>0</v>
      </c>
      <c r="W31" s="4">
        <v>0</v>
      </c>
      <c r="X31" s="4" t="s">
        <v>48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44832</v>
      </c>
      <c r="G32" s="6">
        <v>44835</v>
      </c>
      <c r="H32" s="4">
        <v>1</v>
      </c>
      <c r="I32" s="4">
        <v>3</v>
      </c>
      <c r="J32" s="4">
        <v>3</v>
      </c>
      <c r="K32" s="4" t="s">
        <v>30</v>
      </c>
      <c r="L32" s="4">
        <v>252</v>
      </c>
      <c r="M32" s="4">
        <v>252</v>
      </c>
      <c r="N32" s="4" t="s">
        <v>191</v>
      </c>
      <c r="O32" s="4" t="s">
        <v>169</v>
      </c>
      <c r="P32" s="4" t="s">
        <v>33</v>
      </c>
      <c r="Q32" s="4">
        <v>0</v>
      </c>
      <c r="R32" s="7">
        <v>44827</v>
      </c>
      <c r="S32" s="6">
        <v>44838</v>
      </c>
      <c r="T32" s="4" t="s">
        <v>34</v>
      </c>
      <c r="U32" s="4">
        <v>252</v>
      </c>
      <c r="V32" s="4">
        <v>0</v>
      </c>
      <c r="W32" s="4">
        <v>0</v>
      </c>
      <c r="X32" s="4" t="s">
        <v>48</v>
      </c>
      <c r="Y32" s="4" t="s">
        <v>48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44832</v>
      </c>
      <c r="G33" s="6">
        <v>44835</v>
      </c>
      <c r="H33" s="4">
        <v>1</v>
      </c>
      <c r="I33" s="4">
        <v>3</v>
      </c>
      <c r="J33" s="4">
        <v>3</v>
      </c>
      <c r="K33" s="4" t="s">
        <v>30</v>
      </c>
      <c r="L33" s="4">
        <v>210</v>
      </c>
      <c r="M33" s="4">
        <v>210</v>
      </c>
      <c r="N33" s="4" t="s">
        <v>195</v>
      </c>
      <c r="O33" s="4" t="s">
        <v>169</v>
      </c>
      <c r="P33" s="4" t="s">
        <v>33</v>
      </c>
      <c r="Q33" s="4">
        <v>0</v>
      </c>
      <c r="R33" s="7">
        <v>44829</v>
      </c>
      <c r="S33" s="6">
        <v>44838</v>
      </c>
      <c r="T33" s="4" t="s">
        <v>34</v>
      </c>
      <c r="U33" s="4">
        <v>210</v>
      </c>
      <c r="V33" s="4">
        <v>0</v>
      </c>
      <c r="W33" s="4">
        <v>0</v>
      </c>
      <c r="X33" s="4" t="s">
        <v>48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44831</v>
      </c>
      <c r="G34" s="6">
        <v>44835</v>
      </c>
      <c r="H34" s="4">
        <v>1</v>
      </c>
      <c r="I34" s="4">
        <v>4</v>
      </c>
      <c r="J34" s="4">
        <v>4</v>
      </c>
      <c r="K34" s="4" t="s">
        <v>30</v>
      </c>
      <c r="L34" s="4">
        <v>243</v>
      </c>
      <c r="M34" s="4">
        <v>243</v>
      </c>
      <c r="N34" s="4" t="s">
        <v>200</v>
      </c>
      <c r="O34" s="4" t="s">
        <v>169</v>
      </c>
      <c r="P34" s="4" t="s">
        <v>33</v>
      </c>
      <c r="Q34" s="4">
        <v>0</v>
      </c>
      <c r="R34" s="7">
        <v>44831</v>
      </c>
      <c r="S34" s="6">
        <v>44838</v>
      </c>
      <c r="T34" s="4" t="s">
        <v>34</v>
      </c>
      <c r="U34" s="4">
        <v>243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44833</v>
      </c>
      <c r="G35" s="6">
        <v>44835</v>
      </c>
      <c r="H35" s="4">
        <v>1</v>
      </c>
      <c r="I35" s="4">
        <v>2</v>
      </c>
      <c r="J35" s="4">
        <v>2</v>
      </c>
      <c r="K35" s="4" t="s">
        <v>30</v>
      </c>
      <c r="L35" s="4">
        <v>434</v>
      </c>
      <c r="M35" s="4">
        <v>434</v>
      </c>
      <c r="N35" s="4" t="s">
        <v>206</v>
      </c>
      <c r="O35" s="4" t="s">
        <v>169</v>
      </c>
      <c r="P35" s="4" t="s">
        <v>33</v>
      </c>
      <c r="Q35" s="4">
        <v>0</v>
      </c>
      <c r="R35" s="7">
        <v>44831</v>
      </c>
      <c r="S35" s="6">
        <v>44838</v>
      </c>
      <c r="T35" s="4" t="s">
        <v>34</v>
      </c>
      <c r="U35" s="4">
        <v>434</v>
      </c>
      <c r="V35" s="4">
        <v>0</v>
      </c>
      <c r="W35" s="4">
        <v>0</v>
      </c>
      <c r="X35" s="4" t="s">
        <v>207</v>
      </c>
      <c r="Y35" s="4" t="s">
        <v>48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44832</v>
      </c>
      <c r="G36" s="6">
        <v>44835</v>
      </c>
      <c r="H36" s="4">
        <v>1</v>
      </c>
      <c r="I36" s="4">
        <v>3</v>
      </c>
      <c r="J36" s="4">
        <v>3</v>
      </c>
      <c r="K36" s="4" t="s">
        <v>30</v>
      </c>
      <c r="L36" s="4">
        <v>261</v>
      </c>
      <c r="M36" s="4">
        <v>261</v>
      </c>
      <c r="N36" s="4" t="s">
        <v>209</v>
      </c>
      <c r="O36" s="4" t="s">
        <v>169</v>
      </c>
      <c r="P36" s="4" t="s">
        <v>33</v>
      </c>
      <c r="Q36" s="4">
        <v>0</v>
      </c>
      <c r="R36" s="7">
        <v>44831</v>
      </c>
      <c r="S36" s="6">
        <v>44838</v>
      </c>
      <c r="T36" s="4" t="s">
        <v>34</v>
      </c>
      <c r="U36" s="4">
        <v>261</v>
      </c>
      <c r="V36" s="4">
        <v>0</v>
      </c>
      <c r="W36" s="4">
        <v>0</v>
      </c>
      <c r="X36" s="4" t="s">
        <v>48</v>
      </c>
      <c r="Y36" s="4" t="s">
        <v>133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44834</v>
      </c>
      <c r="G37" s="6">
        <v>44835</v>
      </c>
      <c r="H37" s="4">
        <v>1</v>
      </c>
      <c r="I37" s="4">
        <v>1</v>
      </c>
      <c r="J37" s="4">
        <v>1</v>
      </c>
      <c r="K37" s="4" t="s">
        <v>30</v>
      </c>
      <c r="L37" s="4">
        <v>110</v>
      </c>
      <c r="M37" s="4">
        <v>110</v>
      </c>
      <c r="N37" s="4" t="s">
        <v>213</v>
      </c>
      <c r="O37" s="4" t="s">
        <v>169</v>
      </c>
      <c r="P37" s="4" t="s">
        <v>33</v>
      </c>
      <c r="Q37" s="4">
        <v>0</v>
      </c>
      <c r="R37" s="7">
        <v>44832</v>
      </c>
      <c r="S37" s="6">
        <v>44838</v>
      </c>
      <c r="T37" s="4" t="s">
        <v>34</v>
      </c>
      <c r="U37" s="4">
        <v>110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44834</v>
      </c>
      <c r="G38" s="6">
        <v>44835</v>
      </c>
      <c r="H38" s="4">
        <v>1</v>
      </c>
      <c r="I38" s="4">
        <v>1</v>
      </c>
      <c r="J38" s="4">
        <v>1</v>
      </c>
      <c r="K38" s="4" t="s">
        <v>30</v>
      </c>
      <c r="L38" s="4">
        <v>19</v>
      </c>
      <c r="M38" s="4">
        <v>19</v>
      </c>
      <c r="N38" s="4" t="s">
        <v>219</v>
      </c>
      <c r="O38" s="4" t="s">
        <v>169</v>
      </c>
      <c r="P38" s="4" t="s">
        <v>33</v>
      </c>
      <c r="Q38" s="4">
        <v>0</v>
      </c>
      <c r="R38" s="7">
        <v>44834</v>
      </c>
      <c r="S38" s="6">
        <v>44838</v>
      </c>
      <c r="T38" s="4" t="s">
        <v>34</v>
      </c>
      <c r="U38" s="4">
        <v>19</v>
      </c>
      <c r="V38" s="4">
        <v>0</v>
      </c>
      <c r="W38" s="4">
        <v>0</v>
      </c>
      <c r="X38" s="4" t="s">
        <v>220</v>
      </c>
      <c r="Y38" s="4" t="s">
        <v>48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44834</v>
      </c>
      <c r="G39" s="6">
        <v>44836</v>
      </c>
      <c r="H39" s="4">
        <v>1</v>
      </c>
      <c r="I39" s="4">
        <v>2</v>
      </c>
      <c r="J39" s="4">
        <v>2</v>
      </c>
      <c r="K39" s="4" t="s">
        <v>30</v>
      </c>
      <c r="L39" s="4">
        <v>621</v>
      </c>
      <c r="M39" s="4">
        <v>621</v>
      </c>
      <c r="N39" s="4" t="s">
        <v>224</v>
      </c>
      <c r="O39" s="4" t="s">
        <v>225</v>
      </c>
      <c r="P39" s="4" t="s">
        <v>33</v>
      </c>
      <c r="Q39" s="4">
        <v>0</v>
      </c>
      <c r="R39" s="7">
        <v>44698</v>
      </c>
      <c r="S39" s="6">
        <v>44839</v>
      </c>
      <c r="T39" s="4" t="s">
        <v>34</v>
      </c>
      <c r="U39" s="4">
        <v>621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44835</v>
      </c>
      <c r="G40" s="6">
        <v>44836</v>
      </c>
      <c r="H40" s="4">
        <v>1</v>
      </c>
      <c r="I40" s="4">
        <v>1</v>
      </c>
      <c r="J40" s="4">
        <v>1</v>
      </c>
      <c r="K40" s="4" t="s">
        <v>30</v>
      </c>
      <c r="L40" s="4">
        <v>86</v>
      </c>
      <c r="M40" s="4">
        <v>86</v>
      </c>
      <c r="N40" s="4" t="s">
        <v>231</v>
      </c>
      <c r="O40" s="4" t="s">
        <v>225</v>
      </c>
      <c r="P40" s="4" t="s">
        <v>33</v>
      </c>
      <c r="Q40" s="4">
        <v>0</v>
      </c>
      <c r="R40" s="7">
        <v>44757</v>
      </c>
      <c r="S40" s="6">
        <v>44839</v>
      </c>
      <c r="T40" s="4" t="s">
        <v>34</v>
      </c>
      <c r="U40" s="4">
        <v>86</v>
      </c>
      <c r="V40" s="4">
        <v>0</v>
      </c>
      <c r="W40" s="4">
        <v>0</v>
      </c>
      <c r="X40" s="4" t="s">
        <v>48</v>
      </c>
      <c r="Y40" s="4" t="s">
        <v>48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44835</v>
      </c>
      <c r="G41" s="6">
        <v>44836</v>
      </c>
      <c r="H41" s="4">
        <v>1</v>
      </c>
      <c r="I41" s="4">
        <v>1</v>
      </c>
      <c r="J41" s="4">
        <v>1</v>
      </c>
      <c r="K41" s="4" t="s">
        <v>30</v>
      </c>
      <c r="L41" s="4">
        <v>187</v>
      </c>
      <c r="M41" s="4">
        <v>187</v>
      </c>
      <c r="N41" s="4" t="s">
        <v>235</v>
      </c>
      <c r="O41" s="4" t="s">
        <v>225</v>
      </c>
      <c r="P41" s="4" t="s">
        <v>33</v>
      </c>
      <c r="Q41" s="4">
        <v>0</v>
      </c>
      <c r="R41" s="7">
        <v>44764</v>
      </c>
      <c r="S41" s="6">
        <v>44839</v>
      </c>
      <c r="T41" s="4" t="s">
        <v>34</v>
      </c>
      <c r="U41" s="4">
        <v>187</v>
      </c>
      <c r="V41" s="4">
        <v>0</v>
      </c>
      <c r="W41" s="4">
        <v>0</v>
      </c>
      <c r="X41" s="4" t="s">
        <v>48</v>
      </c>
      <c r="Y41" s="4" t="s">
        <v>48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44835</v>
      </c>
      <c r="G42" s="6">
        <v>44836</v>
      </c>
      <c r="H42" s="4">
        <v>1</v>
      </c>
      <c r="I42" s="4">
        <v>1</v>
      </c>
      <c r="J42" s="4">
        <v>1</v>
      </c>
      <c r="K42" s="4" t="s">
        <v>30</v>
      </c>
      <c r="L42" s="4">
        <v>112</v>
      </c>
      <c r="M42" s="4">
        <v>112</v>
      </c>
      <c r="N42" s="4" t="s">
        <v>239</v>
      </c>
      <c r="O42" s="4" t="s">
        <v>225</v>
      </c>
      <c r="P42" s="4" t="s">
        <v>33</v>
      </c>
      <c r="Q42" s="4">
        <v>0</v>
      </c>
      <c r="R42" s="7">
        <v>44785</v>
      </c>
      <c r="S42" s="6">
        <v>44839</v>
      </c>
      <c r="T42" s="4" t="s">
        <v>34</v>
      </c>
      <c r="U42" s="4">
        <v>112</v>
      </c>
      <c r="V42" s="4">
        <v>0</v>
      </c>
      <c r="W42" s="4">
        <v>0</v>
      </c>
      <c r="X42" s="4" t="s">
        <v>48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103</v>
      </c>
      <c r="E43" s="4" t="s">
        <v>242</v>
      </c>
      <c r="F43" s="6">
        <v>44830</v>
      </c>
      <c r="G43" s="6">
        <v>44836</v>
      </c>
      <c r="H43" s="4">
        <v>1</v>
      </c>
      <c r="I43" s="4">
        <v>6</v>
      </c>
      <c r="J43" s="4">
        <v>6</v>
      </c>
      <c r="K43" s="4" t="s">
        <v>30</v>
      </c>
      <c r="L43" s="4">
        <v>1362</v>
      </c>
      <c r="M43" s="4">
        <v>1362</v>
      </c>
      <c r="N43" s="4" t="s">
        <v>243</v>
      </c>
      <c r="O43" s="4" t="s">
        <v>225</v>
      </c>
      <c r="P43" s="4" t="s">
        <v>33</v>
      </c>
      <c r="Q43" s="4">
        <v>0</v>
      </c>
      <c r="R43" s="7">
        <v>44796</v>
      </c>
      <c r="S43" s="6">
        <v>44839</v>
      </c>
      <c r="T43" s="4" t="s">
        <v>34</v>
      </c>
      <c r="U43" s="4">
        <v>1362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44835</v>
      </c>
      <c r="G44" s="6">
        <v>44836</v>
      </c>
      <c r="H44" s="4">
        <v>1</v>
      </c>
      <c r="I44" s="4">
        <v>1</v>
      </c>
      <c r="J44" s="4">
        <v>1</v>
      </c>
      <c r="K44" s="4" t="s">
        <v>30</v>
      </c>
      <c r="L44" s="4">
        <v>108</v>
      </c>
      <c r="M44" s="4">
        <v>108</v>
      </c>
      <c r="N44" s="4" t="s">
        <v>249</v>
      </c>
      <c r="O44" s="4" t="s">
        <v>225</v>
      </c>
      <c r="P44" s="4" t="s">
        <v>33</v>
      </c>
      <c r="Q44" s="4">
        <v>0</v>
      </c>
      <c r="R44" s="7">
        <v>44797</v>
      </c>
      <c r="S44" s="6">
        <v>44839</v>
      </c>
      <c r="T44" s="4" t="s">
        <v>34</v>
      </c>
      <c r="U44" s="4">
        <v>108</v>
      </c>
      <c r="V44" s="4">
        <v>0</v>
      </c>
      <c r="W44" s="4">
        <v>0</v>
      </c>
      <c r="X44" s="4" t="s">
        <v>48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85</v>
      </c>
      <c r="E45" s="4" t="s">
        <v>252</v>
      </c>
      <c r="F45" s="6">
        <v>44829</v>
      </c>
      <c r="G45" s="6">
        <v>44836</v>
      </c>
      <c r="H45" s="4">
        <v>1</v>
      </c>
      <c r="I45" s="4">
        <v>7</v>
      </c>
      <c r="J45" s="4">
        <v>7</v>
      </c>
      <c r="K45" s="4" t="s">
        <v>30</v>
      </c>
      <c r="L45" s="4">
        <v>1701</v>
      </c>
      <c r="M45" s="4">
        <v>1701</v>
      </c>
      <c r="N45" s="4" t="s">
        <v>253</v>
      </c>
      <c r="O45" s="4" t="s">
        <v>225</v>
      </c>
      <c r="P45" s="4" t="s">
        <v>33</v>
      </c>
      <c r="Q45" s="4">
        <v>0</v>
      </c>
      <c r="R45" s="7">
        <v>44828</v>
      </c>
      <c r="S45" s="6">
        <v>44839</v>
      </c>
      <c r="T45" s="4" t="s">
        <v>34</v>
      </c>
      <c r="U45" s="4">
        <v>1701</v>
      </c>
      <c r="V45" s="4">
        <v>0</v>
      </c>
      <c r="W45" s="4">
        <v>0</v>
      </c>
      <c r="X45" s="4" t="s">
        <v>254</v>
      </c>
      <c r="Y45" s="4" t="s">
        <v>48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44835</v>
      </c>
      <c r="G46" s="6">
        <v>44836</v>
      </c>
      <c r="H46" s="4">
        <v>1</v>
      </c>
      <c r="I46" s="4">
        <v>1</v>
      </c>
      <c r="J46" s="4">
        <v>1</v>
      </c>
      <c r="K46" s="4" t="s">
        <v>30</v>
      </c>
      <c r="L46" s="4">
        <v>76</v>
      </c>
      <c r="M46" s="4">
        <v>76</v>
      </c>
      <c r="N46" s="4" t="s">
        <v>258</v>
      </c>
      <c r="O46" s="4" t="s">
        <v>225</v>
      </c>
      <c r="P46" s="4" t="s">
        <v>33</v>
      </c>
      <c r="Q46" s="4">
        <v>0</v>
      </c>
      <c r="R46" s="7">
        <v>44830</v>
      </c>
      <c r="S46" s="6">
        <v>44839</v>
      </c>
      <c r="T46" s="4" t="s">
        <v>34</v>
      </c>
      <c r="U46" s="4">
        <v>76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44834</v>
      </c>
      <c r="G47" s="6">
        <v>44836</v>
      </c>
      <c r="H47" s="4">
        <v>1</v>
      </c>
      <c r="I47" s="4">
        <v>2</v>
      </c>
      <c r="J47" s="4">
        <v>2</v>
      </c>
      <c r="K47" s="4" t="s">
        <v>30</v>
      </c>
      <c r="L47" s="4">
        <v>372</v>
      </c>
      <c r="M47" s="4">
        <v>372</v>
      </c>
      <c r="N47" s="4" t="s">
        <v>264</v>
      </c>
      <c r="O47" s="4" t="s">
        <v>225</v>
      </c>
      <c r="P47" s="4" t="s">
        <v>33</v>
      </c>
      <c r="Q47" s="4">
        <v>0</v>
      </c>
      <c r="R47" s="7">
        <v>44830</v>
      </c>
      <c r="S47" s="6">
        <v>44839</v>
      </c>
      <c r="T47" s="4" t="s">
        <v>34</v>
      </c>
      <c r="U47" s="4">
        <v>372</v>
      </c>
      <c r="V47" s="4">
        <v>0</v>
      </c>
      <c r="W47" s="4">
        <v>0</v>
      </c>
      <c r="X47" s="4" t="s">
        <v>265</v>
      </c>
      <c r="Y47" s="4" t="s">
        <v>48</v>
      </c>
    </row>
    <row r="48" s="4" customFormat="1" spans="1:25">
      <c r="A48" s="4" t="s">
        <v>221</v>
      </c>
      <c r="B48" s="4" t="s">
        <v>26</v>
      </c>
      <c r="C48" s="4" t="s">
        <v>266</v>
      </c>
      <c r="D48" s="4" t="s">
        <v>222</v>
      </c>
      <c r="E48" s="4" t="s">
        <v>223</v>
      </c>
      <c r="F48" s="6">
        <v>44834</v>
      </c>
      <c r="G48" s="6">
        <v>44836</v>
      </c>
      <c r="H48" s="4">
        <v>1</v>
      </c>
      <c r="I48" s="4">
        <v>2</v>
      </c>
      <c r="J48" s="4">
        <v>2</v>
      </c>
      <c r="K48" s="4" t="s">
        <v>30</v>
      </c>
      <c r="L48" s="4">
        <v>-621</v>
      </c>
      <c r="M48" s="4">
        <v>-621</v>
      </c>
      <c r="N48" s="4" t="s">
        <v>224</v>
      </c>
      <c r="O48" s="4" t="s">
        <v>225</v>
      </c>
      <c r="P48" s="4" t="s">
        <v>33</v>
      </c>
      <c r="Q48" s="4">
        <v>0</v>
      </c>
      <c r="R48" s="7">
        <v>44698</v>
      </c>
      <c r="S48" s="6">
        <v>44839</v>
      </c>
      <c r="T48" s="4" t="s">
        <v>34</v>
      </c>
      <c r="U48" s="4">
        <v>-621</v>
      </c>
      <c r="V48" s="4">
        <v>0</v>
      </c>
      <c r="W48" s="4">
        <v>0</v>
      </c>
      <c r="X48" s="4" t="s">
        <v>226</v>
      </c>
      <c r="Y48" s="4" t="s">
        <v>227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44835</v>
      </c>
      <c r="G49" s="6">
        <v>44836</v>
      </c>
      <c r="H49" s="4">
        <v>1</v>
      </c>
      <c r="I49" s="4">
        <v>1</v>
      </c>
      <c r="J49" s="4">
        <v>1</v>
      </c>
      <c r="K49" s="4" t="s">
        <v>30</v>
      </c>
      <c r="L49" s="4">
        <v>194</v>
      </c>
      <c r="M49" s="4">
        <v>194</v>
      </c>
      <c r="N49" s="4" t="s">
        <v>270</v>
      </c>
      <c r="O49" s="4" t="s">
        <v>225</v>
      </c>
      <c r="P49" s="4" t="s">
        <v>33</v>
      </c>
      <c r="Q49" s="4">
        <v>0</v>
      </c>
      <c r="R49" s="7">
        <v>44834</v>
      </c>
      <c r="S49" s="6">
        <v>44839</v>
      </c>
      <c r="T49" s="4" t="s">
        <v>34</v>
      </c>
      <c r="U49" s="4">
        <v>194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44835</v>
      </c>
      <c r="G50" s="6">
        <v>44836</v>
      </c>
      <c r="H50" s="4">
        <v>1</v>
      </c>
      <c r="I50" s="4">
        <v>1</v>
      </c>
      <c r="J50" s="4">
        <v>1</v>
      </c>
      <c r="K50" s="4" t="s">
        <v>30</v>
      </c>
      <c r="L50" s="4">
        <v>85</v>
      </c>
      <c r="M50" s="4">
        <v>85</v>
      </c>
      <c r="N50" s="4" t="s">
        <v>276</v>
      </c>
      <c r="O50" s="4" t="s">
        <v>225</v>
      </c>
      <c r="P50" s="4" t="s">
        <v>33</v>
      </c>
      <c r="Q50" s="4">
        <v>0</v>
      </c>
      <c r="R50" s="7">
        <v>44834</v>
      </c>
      <c r="S50" s="6">
        <v>44839</v>
      </c>
      <c r="T50" s="4" t="s">
        <v>34</v>
      </c>
      <c r="U50" s="4">
        <v>85</v>
      </c>
      <c r="V50" s="4">
        <v>0</v>
      </c>
      <c r="W50" s="4">
        <v>0</v>
      </c>
      <c r="X50" s="4" t="s">
        <v>48</v>
      </c>
      <c r="Y50" s="4" t="s">
        <v>48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44835</v>
      </c>
      <c r="G51" s="6">
        <v>44836</v>
      </c>
      <c r="H51" s="4">
        <v>1</v>
      </c>
      <c r="I51" s="4">
        <v>1</v>
      </c>
      <c r="J51" s="4">
        <v>1</v>
      </c>
      <c r="K51" s="4" t="s">
        <v>30</v>
      </c>
      <c r="L51" s="4">
        <v>137</v>
      </c>
      <c r="M51" s="4">
        <v>137</v>
      </c>
      <c r="N51" s="4" t="s">
        <v>280</v>
      </c>
      <c r="O51" s="4" t="s">
        <v>225</v>
      </c>
      <c r="P51" s="4" t="s">
        <v>33</v>
      </c>
      <c r="Q51" s="4">
        <v>0</v>
      </c>
      <c r="R51" s="7">
        <v>44835</v>
      </c>
      <c r="S51" s="6">
        <v>44839</v>
      </c>
      <c r="T51" s="4" t="s">
        <v>34</v>
      </c>
      <c r="U51" s="4">
        <v>137</v>
      </c>
      <c r="V51" s="4">
        <v>0</v>
      </c>
      <c r="W51" s="4">
        <v>0</v>
      </c>
      <c r="X51" s="4" t="s">
        <v>48</v>
      </c>
      <c r="Y51" s="4" t="s">
        <v>281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278</v>
      </c>
      <c r="E52" s="4" t="s">
        <v>283</v>
      </c>
      <c r="F52" s="6">
        <v>44835</v>
      </c>
      <c r="G52" s="6">
        <v>44836</v>
      </c>
      <c r="H52" s="4">
        <v>1</v>
      </c>
      <c r="I52" s="4">
        <v>1</v>
      </c>
      <c r="J52" s="4">
        <v>1</v>
      </c>
      <c r="K52" s="4" t="s">
        <v>30</v>
      </c>
      <c r="L52" s="4">
        <v>137</v>
      </c>
      <c r="M52" s="4">
        <v>137</v>
      </c>
      <c r="N52" s="4" t="s">
        <v>284</v>
      </c>
      <c r="O52" s="4" t="s">
        <v>225</v>
      </c>
      <c r="P52" s="4" t="s">
        <v>33</v>
      </c>
      <c r="Q52" s="4">
        <v>0</v>
      </c>
      <c r="R52" s="7">
        <v>44835</v>
      </c>
      <c r="S52" s="6">
        <v>44839</v>
      </c>
      <c r="T52" s="4" t="s">
        <v>34</v>
      </c>
      <c r="U52" s="4">
        <v>137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44835</v>
      </c>
      <c r="G53" s="6">
        <v>44837</v>
      </c>
      <c r="H53" s="4">
        <v>1</v>
      </c>
      <c r="I53" s="4">
        <v>2</v>
      </c>
      <c r="J53" s="4">
        <v>2</v>
      </c>
      <c r="K53" s="4" t="s">
        <v>30</v>
      </c>
      <c r="L53" s="4">
        <v>397</v>
      </c>
      <c r="M53" s="4">
        <v>397</v>
      </c>
      <c r="N53" s="4" t="s">
        <v>290</v>
      </c>
      <c r="O53" s="4" t="s">
        <v>291</v>
      </c>
      <c r="P53" s="4" t="s">
        <v>33</v>
      </c>
      <c r="Q53" s="4">
        <v>0</v>
      </c>
      <c r="R53" s="7">
        <v>44748</v>
      </c>
      <c r="S53" s="6">
        <v>44840</v>
      </c>
      <c r="T53" s="4" t="s">
        <v>34</v>
      </c>
      <c r="U53" s="4">
        <v>397</v>
      </c>
      <c r="V53" s="4">
        <v>0</v>
      </c>
      <c r="W53" s="4">
        <v>0</v>
      </c>
      <c r="X53" s="4" t="s">
        <v>48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104</v>
      </c>
      <c r="F54" s="6">
        <v>44835</v>
      </c>
      <c r="G54" s="6">
        <v>44837</v>
      </c>
      <c r="H54" s="4">
        <v>3</v>
      </c>
      <c r="I54" s="4">
        <v>2</v>
      </c>
      <c r="J54" s="4">
        <v>6</v>
      </c>
      <c r="K54" s="4" t="s">
        <v>30</v>
      </c>
      <c r="L54" s="4">
        <v>132</v>
      </c>
      <c r="M54" s="4">
        <v>132</v>
      </c>
      <c r="N54" s="4" t="s">
        <v>295</v>
      </c>
      <c r="O54" s="4" t="s">
        <v>291</v>
      </c>
      <c r="P54" s="4" t="s">
        <v>33</v>
      </c>
      <c r="Q54" s="4">
        <v>0</v>
      </c>
      <c r="R54" s="7">
        <v>44765</v>
      </c>
      <c r="S54" s="6">
        <v>44840</v>
      </c>
      <c r="T54" s="4" t="s">
        <v>34</v>
      </c>
      <c r="U54" s="4">
        <v>132</v>
      </c>
      <c r="V54" s="4">
        <v>0</v>
      </c>
      <c r="W54" s="4">
        <v>0</v>
      </c>
      <c r="X54" s="4" t="s">
        <v>48</v>
      </c>
      <c r="Y54" s="4" t="s">
        <v>296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257</v>
      </c>
      <c r="F55" s="6">
        <v>44835</v>
      </c>
      <c r="G55" s="6">
        <v>44837</v>
      </c>
      <c r="H55" s="4">
        <v>1</v>
      </c>
      <c r="I55" s="4">
        <v>2</v>
      </c>
      <c r="J55" s="4">
        <v>2</v>
      </c>
      <c r="K55" s="4" t="s">
        <v>30</v>
      </c>
      <c r="L55" s="4">
        <v>418</v>
      </c>
      <c r="M55" s="4">
        <v>418</v>
      </c>
      <c r="N55" s="4" t="s">
        <v>299</v>
      </c>
      <c r="O55" s="4" t="s">
        <v>291</v>
      </c>
      <c r="P55" s="4" t="s">
        <v>33</v>
      </c>
      <c r="Q55" s="4">
        <v>0</v>
      </c>
      <c r="R55" s="7">
        <v>44820</v>
      </c>
      <c r="S55" s="6">
        <v>44840</v>
      </c>
      <c r="T55" s="4" t="s">
        <v>34</v>
      </c>
      <c r="U55" s="4">
        <v>418</v>
      </c>
      <c r="V55" s="4">
        <v>0</v>
      </c>
      <c r="W55" s="4">
        <v>0</v>
      </c>
      <c r="X55" s="4" t="s">
        <v>48</v>
      </c>
      <c r="Y55" s="4" t="s">
        <v>48</v>
      </c>
    </row>
    <row r="56" s="4" customFormat="1" spans="1:25">
      <c r="A56" s="4" t="s">
        <v>287</v>
      </c>
      <c r="B56" s="4" t="s">
        <v>26</v>
      </c>
      <c r="C56" s="4" t="s">
        <v>266</v>
      </c>
      <c r="D56" s="4" t="s">
        <v>288</v>
      </c>
      <c r="E56" s="4" t="s">
        <v>289</v>
      </c>
      <c r="F56" s="6">
        <v>44835</v>
      </c>
      <c r="G56" s="6">
        <v>44837</v>
      </c>
      <c r="H56" s="4">
        <v>1</v>
      </c>
      <c r="I56" s="4">
        <v>2</v>
      </c>
      <c r="J56" s="4">
        <v>2</v>
      </c>
      <c r="K56" s="4" t="s">
        <v>30</v>
      </c>
      <c r="L56" s="4">
        <v>-397</v>
      </c>
      <c r="M56" s="4">
        <v>-397</v>
      </c>
      <c r="N56" s="4" t="s">
        <v>290</v>
      </c>
      <c r="O56" s="4" t="s">
        <v>291</v>
      </c>
      <c r="P56" s="4" t="s">
        <v>33</v>
      </c>
      <c r="Q56" s="4">
        <v>0</v>
      </c>
      <c r="R56" s="7">
        <v>44748</v>
      </c>
      <c r="S56" s="6">
        <v>44840</v>
      </c>
      <c r="T56" s="4" t="s">
        <v>34</v>
      </c>
      <c r="U56" s="4">
        <v>-397</v>
      </c>
      <c r="V56" s="4">
        <v>0</v>
      </c>
      <c r="W56" s="4">
        <v>0</v>
      </c>
      <c r="X56" s="4" t="s">
        <v>48</v>
      </c>
      <c r="Y56" s="4" t="s">
        <v>292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256</v>
      </c>
      <c r="E57" s="4" t="s">
        <v>301</v>
      </c>
      <c r="F57" s="6">
        <v>44836</v>
      </c>
      <c r="G57" s="6">
        <v>44837</v>
      </c>
      <c r="H57" s="4">
        <v>1</v>
      </c>
      <c r="I57" s="4">
        <v>1</v>
      </c>
      <c r="J57" s="4">
        <v>1</v>
      </c>
      <c r="K57" s="4" t="s">
        <v>30</v>
      </c>
      <c r="L57" s="4">
        <v>62</v>
      </c>
      <c r="M57" s="4">
        <v>62</v>
      </c>
      <c r="N57" s="4" t="s">
        <v>302</v>
      </c>
      <c r="O57" s="4" t="s">
        <v>291</v>
      </c>
      <c r="P57" s="4" t="s">
        <v>33</v>
      </c>
      <c r="Q57" s="4">
        <v>0</v>
      </c>
      <c r="R57" s="7">
        <v>44823</v>
      </c>
      <c r="S57" s="6">
        <v>44840</v>
      </c>
      <c r="T57" s="4" t="s">
        <v>34</v>
      </c>
      <c r="U57" s="4">
        <v>62</v>
      </c>
      <c r="V57" s="4">
        <v>0</v>
      </c>
      <c r="W57" s="4">
        <v>0</v>
      </c>
      <c r="X57" s="4" t="s">
        <v>48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252</v>
      </c>
      <c r="F58" s="6">
        <v>44834</v>
      </c>
      <c r="G58" s="6">
        <v>44837</v>
      </c>
      <c r="H58" s="4">
        <v>1</v>
      </c>
      <c r="I58" s="4">
        <v>3</v>
      </c>
      <c r="J58" s="4">
        <v>3</v>
      </c>
      <c r="K58" s="4" t="s">
        <v>30</v>
      </c>
      <c r="L58" s="4">
        <v>1593</v>
      </c>
      <c r="M58" s="4">
        <v>1593</v>
      </c>
      <c r="N58" s="4" t="s">
        <v>306</v>
      </c>
      <c r="O58" s="4" t="s">
        <v>291</v>
      </c>
      <c r="P58" s="4" t="s">
        <v>33</v>
      </c>
      <c r="Q58" s="4">
        <v>0</v>
      </c>
      <c r="R58" s="7">
        <v>44832</v>
      </c>
      <c r="S58" s="6">
        <v>44840</v>
      </c>
      <c r="T58" s="4" t="s">
        <v>34</v>
      </c>
      <c r="U58" s="4">
        <v>1593</v>
      </c>
      <c r="V58" s="4">
        <v>0</v>
      </c>
      <c r="W58" s="4">
        <v>0</v>
      </c>
      <c r="X58" s="4" t="s">
        <v>48</v>
      </c>
      <c r="Y58" s="4" t="s">
        <v>307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310</v>
      </c>
      <c r="F59" s="6">
        <v>44834</v>
      </c>
      <c r="G59" s="6">
        <v>44837</v>
      </c>
      <c r="H59" s="4">
        <v>1</v>
      </c>
      <c r="I59" s="4">
        <v>3</v>
      </c>
      <c r="J59" s="4">
        <v>3</v>
      </c>
      <c r="K59" s="4" t="s">
        <v>30</v>
      </c>
      <c r="L59" s="4">
        <v>786</v>
      </c>
      <c r="M59" s="4">
        <v>786</v>
      </c>
      <c r="N59" s="4" t="s">
        <v>311</v>
      </c>
      <c r="O59" s="4" t="s">
        <v>291</v>
      </c>
      <c r="P59" s="4" t="s">
        <v>33</v>
      </c>
      <c r="Q59" s="4">
        <v>0</v>
      </c>
      <c r="R59" s="7">
        <v>44832</v>
      </c>
      <c r="S59" s="6">
        <v>44840</v>
      </c>
      <c r="T59" s="4" t="s">
        <v>34</v>
      </c>
      <c r="U59" s="4">
        <v>786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44836</v>
      </c>
      <c r="G60" s="6">
        <v>44837</v>
      </c>
      <c r="H60" s="4">
        <v>1</v>
      </c>
      <c r="I60" s="4">
        <v>1</v>
      </c>
      <c r="J60" s="4">
        <v>1</v>
      </c>
      <c r="K60" s="4" t="s">
        <v>30</v>
      </c>
      <c r="L60" s="4">
        <v>58</v>
      </c>
      <c r="M60" s="4">
        <v>58</v>
      </c>
      <c r="N60" s="4" t="s">
        <v>317</v>
      </c>
      <c r="O60" s="4" t="s">
        <v>291</v>
      </c>
      <c r="P60" s="4" t="s">
        <v>33</v>
      </c>
      <c r="Q60" s="4">
        <v>0</v>
      </c>
      <c r="R60" s="7">
        <v>44833</v>
      </c>
      <c r="S60" s="6">
        <v>44840</v>
      </c>
      <c r="T60" s="4" t="s">
        <v>34</v>
      </c>
      <c r="U60" s="4">
        <v>58</v>
      </c>
      <c r="V60" s="4">
        <v>0</v>
      </c>
      <c r="W60" s="4">
        <v>0</v>
      </c>
      <c r="X60" s="4" t="s">
        <v>48</v>
      </c>
      <c r="Y60" s="4" t="s">
        <v>48</v>
      </c>
    </row>
    <row r="61" s="4" customFormat="1" spans="1:25">
      <c r="A61" s="4" t="s">
        <v>304</v>
      </c>
      <c r="B61" s="4" t="s">
        <v>26</v>
      </c>
      <c r="C61" s="4" t="s">
        <v>266</v>
      </c>
      <c r="D61" s="4" t="s">
        <v>305</v>
      </c>
      <c r="E61" s="4" t="s">
        <v>252</v>
      </c>
      <c r="F61" s="6">
        <v>44834</v>
      </c>
      <c r="G61" s="6">
        <v>44837</v>
      </c>
      <c r="H61" s="4">
        <v>1</v>
      </c>
      <c r="I61" s="4">
        <v>3</v>
      </c>
      <c r="J61" s="4">
        <v>3</v>
      </c>
      <c r="K61" s="4" t="s">
        <v>30</v>
      </c>
      <c r="L61" s="4">
        <v>-1593</v>
      </c>
      <c r="M61" s="4">
        <v>-1593</v>
      </c>
      <c r="N61" s="4" t="s">
        <v>306</v>
      </c>
      <c r="O61" s="4" t="s">
        <v>291</v>
      </c>
      <c r="P61" s="4" t="s">
        <v>33</v>
      </c>
      <c r="Q61" s="4">
        <v>0</v>
      </c>
      <c r="R61" s="7">
        <v>44832</v>
      </c>
      <c r="S61" s="6">
        <v>44840</v>
      </c>
      <c r="T61" s="4" t="s">
        <v>34</v>
      </c>
      <c r="U61" s="4">
        <v>-1593</v>
      </c>
      <c r="V61" s="4">
        <v>0</v>
      </c>
      <c r="W61" s="4">
        <v>0</v>
      </c>
      <c r="X61" s="4" t="s">
        <v>48</v>
      </c>
      <c r="Y61" s="4" t="s">
        <v>307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44835</v>
      </c>
      <c r="G62" s="6">
        <v>44837</v>
      </c>
      <c r="H62" s="4">
        <v>1</v>
      </c>
      <c r="I62" s="4">
        <v>2</v>
      </c>
      <c r="J62" s="4">
        <v>2</v>
      </c>
      <c r="K62" s="4" t="s">
        <v>30</v>
      </c>
      <c r="L62" s="4">
        <v>254</v>
      </c>
      <c r="M62" s="4">
        <v>254</v>
      </c>
      <c r="N62" s="4" t="s">
        <v>321</v>
      </c>
      <c r="O62" s="4" t="s">
        <v>291</v>
      </c>
      <c r="P62" s="4" t="s">
        <v>33</v>
      </c>
      <c r="Q62" s="4">
        <v>0</v>
      </c>
      <c r="R62" s="7">
        <v>44835</v>
      </c>
      <c r="S62" s="6">
        <v>44840</v>
      </c>
      <c r="T62" s="4" t="s">
        <v>34</v>
      </c>
      <c r="U62" s="4">
        <v>254</v>
      </c>
      <c r="V62" s="4">
        <v>0</v>
      </c>
      <c r="W62" s="4">
        <v>0</v>
      </c>
      <c r="X62" s="4" t="s">
        <v>48</v>
      </c>
      <c r="Y62" s="4" t="s">
        <v>48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229</v>
      </c>
      <c r="E63" s="4" t="s">
        <v>323</v>
      </c>
      <c r="F63" s="6">
        <v>44834</v>
      </c>
      <c r="G63" s="6">
        <v>44838</v>
      </c>
      <c r="H63" s="4">
        <v>1</v>
      </c>
      <c r="I63" s="4">
        <v>4</v>
      </c>
      <c r="J63" s="4">
        <v>4</v>
      </c>
      <c r="K63" s="4" t="s">
        <v>30</v>
      </c>
      <c r="L63" s="4">
        <v>389</v>
      </c>
      <c r="M63" s="4">
        <v>389</v>
      </c>
      <c r="N63" s="4" t="s">
        <v>324</v>
      </c>
      <c r="O63" s="4" t="s">
        <v>325</v>
      </c>
      <c r="P63" s="4" t="s">
        <v>33</v>
      </c>
      <c r="Q63" s="4">
        <v>0</v>
      </c>
      <c r="R63" s="7">
        <v>44757</v>
      </c>
      <c r="S63" s="6">
        <v>44841</v>
      </c>
      <c r="T63" s="4" t="s">
        <v>34</v>
      </c>
      <c r="U63" s="4">
        <v>389</v>
      </c>
      <c r="V63" s="4">
        <v>0</v>
      </c>
      <c r="W63" s="4">
        <v>0</v>
      </c>
      <c r="X63" s="4" t="s">
        <v>48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61</v>
      </c>
      <c r="F64" s="6">
        <v>44837</v>
      </c>
      <c r="G64" s="6">
        <v>44838</v>
      </c>
      <c r="H64" s="4">
        <v>1</v>
      </c>
      <c r="I64" s="4">
        <v>1</v>
      </c>
      <c r="J64" s="4">
        <v>1</v>
      </c>
      <c r="K64" s="4" t="s">
        <v>30</v>
      </c>
      <c r="L64" s="4">
        <v>136</v>
      </c>
      <c r="M64" s="4">
        <v>136</v>
      </c>
      <c r="N64" s="4" t="s">
        <v>329</v>
      </c>
      <c r="O64" s="4" t="s">
        <v>325</v>
      </c>
      <c r="P64" s="4" t="s">
        <v>33</v>
      </c>
      <c r="Q64" s="4">
        <v>0</v>
      </c>
      <c r="R64" s="7">
        <v>44819</v>
      </c>
      <c r="S64" s="6">
        <v>44841</v>
      </c>
      <c r="T64" s="4" t="s">
        <v>34</v>
      </c>
      <c r="U64" s="4">
        <v>136</v>
      </c>
      <c r="V64" s="4">
        <v>0</v>
      </c>
      <c r="W64" s="4">
        <v>0</v>
      </c>
      <c r="X64" s="4" t="s">
        <v>48</v>
      </c>
      <c r="Y64" s="4" t="s">
        <v>48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85</v>
      </c>
      <c r="E65" s="4" t="s">
        <v>252</v>
      </c>
      <c r="F65" s="6">
        <v>44835</v>
      </c>
      <c r="G65" s="6">
        <v>44838</v>
      </c>
      <c r="H65" s="4">
        <v>1</v>
      </c>
      <c r="I65" s="4">
        <v>3</v>
      </c>
      <c r="J65" s="4">
        <v>3</v>
      </c>
      <c r="K65" s="4" t="s">
        <v>30</v>
      </c>
      <c r="L65" s="4">
        <v>603</v>
      </c>
      <c r="M65" s="4">
        <v>603</v>
      </c>
      <c r="N65" s="4" t="s">
        <v>331</v>
      </c>
      <c r="O65" s="4" t="s">
        <v>325</v>
      </c>
      <c r="P65" s="4" t="s">
        <v>33</v>
      </c>
      <c r="Q65" s="4">
        <v>0</v>
      </c>
      <c r="R65" s="7">
        <v>44828</v>
      </c>
      <c r="S65" s="6">
        <v>44841</v>
      </c>
      <c r="T65" s="4" t="s">
        <v>34</v>
      </c>
      <c r="U65" s="4">
        <v>603</v>
      </c>
      <c r="V65" s="4">
        <v>0</v>
      </c>
      <c r="W65" s="4">
        <v>0</v>
      </c>
      <c r="X65" s="4" t="s">
        <v>48</v>
      </c>
      <c r="Y65" s="4" t="s">
        <v>48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44837</v>
      </c>
      <c r="G66" s="6">
        <v>44838</v>
      </c>
      <c r="H66" s="4">
        <v>1</v>
      </c>
      <c r="I66" s="4">
        <v>1</v>
      </c>
      <c r="J66" s="4">
        <v>1</v>
      </c>
      <c r="K66" s="4" t="s">
        <v>30</v>
      </c>
      <c r="L66" s="4">
        <v>86</v>
      </c>
      <c r="M66" s="4">
        <v>86</v>
      </c>
      <c r="N66" s="4" t="s">
        <v>335</v>
      </c>
      <c r="O66" s="4" t="s">
        <v>325</v>
      </c>
      <c r="P66" s="4" t="s">
        <v>33</v>
      </c>
      <c r="Q66" s="4">
        <v>0</v>
      </c>
      <c r="R66" s="7">
        <v>44831</v>
      </c>
      <c r="S66" s="6">
        <v>44841</v>
      </c>
      <c r="T66" s="4" t="s">
        <v>34</v>
      </c>
      <c r="U66" s="4">
        <v>86</v>
      </c>
      <c r="V66" s="4">
        <v>0</v>
      </c>
      <c r="W66" s="4">
        <v>0</v>
      </c>
      <c r="X66" s="4" t="s">
        <v>336</v>
      </c>
      <c r="Y66" s="4" t="s">
        <v>48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338</v>
      </c>
      <c r="E67" s="4" t="s">
        <v>185</v>
      </c>
      <c r="F67" s="6">
        <v>44837</v>
      </c>
      <c r="G67" s="6">
        <v>44838</v>
      </c>
      <c r="H67" s="4">
        <v>1</v>
      </c>
      <c r="I67" s="4">
        <v>1</v>
      </c>
      <c r="J67" s="4">
        <v>1</v>
      </c>
      <c r="K67" s="4" t="s">
        <v>30</v>
      </c>
      <c r="L67" s="4">
        <v>62</v>
      </c>
      <c r="M67" s="4">
        <v>62</v>
      </c>
      <c r="N67" s="4" t="s">
        <v>339</v>
      </c>
      <c r="O67" s="4" t="s">
        <v>325</v>
      </c>
      <c r="P67" s="4" t="s">
        <v>33</v>
      </c>
      <c r="Q67" s="4">
        <v>0</v>
      </c>
      <c r="R67" s="7">
        <v>44833</v>
      </c>
      <c r="S67" s="6">
        <v>44841</v>
      </c>
      <c r="T67" s="4" t="s">
        <v>34</v>
      </c>
      <c r="U67" s="4">
        <v>62</v>
      </c>
      <c r="V67" s="4">
        <v>0</v>
      </c>
      <c r="W67" s="4">
        <v>0</v>
      </c>
      <c r="X67" s="4" t="s">
        <v>340</v>
      </c>
      <c r="Y67" s="4" t="s">
        <v>48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44834</v>
      </c>
      <c r="G68" s="6">
        <v>44838</v>
      </c>
      <c r="H68" s="4">
        <v>1</v>
      </c>
      <c r="I68" s="4">
        <v>4</v>
      </c>
      <c r="J68" s="4">
        <v>4</v>
      </c>
      <c r="K68" s="4" t="s">
        <v>30</v>
      </c>
      <c r="L68" s="4">
        <v>351</v>
      </c>
      <c r="M68" s="4">
        <v>351</v>
      </c>
      <c r="N68" s="4" t="s">
        <v>344</v>
      </c>
      <c r="O68" s="4" t="s">
        <v>325</v>
      </c>
      <c r="P68" s="4" t="s">
        <v>33</v>
      </c>
      <c r="Q68" s="4">
        <v>0</v>
      </c>
      <c r="R68" s="7">
        <v>44834</v>
      </c>
      <c r="S68" s="6">
        <v>44841</v>
      </c>
      <c r="T68" s="4" t="s">
        <v>34</v>
      </c>
      <c r="U68" s="4">
        <v>351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44838</v>
      </c>
      <c r="G69" s="6">
        <v>44839</v>
      </c>
      <c r="H69" s="4">
        <v>1</v>
      </c>
      <c r="I69" s="4">
        <v>1</v>
      </c>
      <c r="J69" s="4">
        <v>1</v>
      </c>
      <c r="K69" s="4" t="s">
        <v>30</v>
      </c>
      <c r="L69" s="4">
        <v>343</v>
      </c>
      <c r="M69" s="4">
        <v>343</v>
      </c>
      <c r="N69" s="4" t="s">
        <v>350</v>
      </c>
      <c r="O69" s="4" t="s">
        <v>351</v>
      </c>
      <c r="P69" s="4" t="s">
        <v>33</v>
      </c>
      <c r="Q69" s="4">
        <v>0</v>
      </c>
      <c r="R69" s="7">
        <v>44829</v>
      </c>
      <c r="S69" s="6">
        <v>44842</v>
      </c>
      <c r="T69" s="4" t="s">
        <v>34</v>
      </c>
      <c r="U69" s="4">
        <v>343</v>
      </c>
      <c r="V69" s="4">
        <v>0</v>
      </c>
      <c r="W69" s="4">
        <v>0</v>
      </c>
      <c r="X69" s="4" t="s">
        <v>48</v>
      </c>
      <c r="Y69" s="4" t="s">
        <v>48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44838</v>
      </c>
      <c r="G70" s="6">
        <v>44839</v>
      </c>
      <c r="H70" s="4">
        <v>1</v>
      </c>
      <c r="I70" s="4">
        <v>1</v>
      </c>
      <c r="J70" s="4">
        <v>1</v>
      </c>
      <c r="K70" s="4" t="s">
        <v>30</v>
      </c>
      <c r="L70" s="4">
        <v>124</v>
      </c>
      <c r="M70" s="4">
        <v>124</v>
      </c>
      <c r="N70" s="4" t="s">
        <v>355</v>
      </c>
      <c r="O70" s="4" t="s">
        <v>351</v>
      </c>
      <c r="P70" s="4" t="s">
        <v>33</v>
      </c>
      <c r="Q70" s="4">
        <v>0</v>
      </c>
      <c r="R70" s="7">
        <v>44835</v>
      </c>
      <c r="S70" s="6">
        <v>44842</v>
      </c>
      <c r="T70" s="4" t="s">
        <v>34</v>
      </c>
      <c r="U70" s="4">
        <v>124</v>
      </c>
      <c r="V70" s="4">
        <v>0</v>
      </c>
      <c r="W70" s="4">
        <v>0</v>
      </c>
      <c r="X70" s="4" t="s">
        <v>48</v>
      </c>
      <c r="Y70" s="4" t="s">
        <v>48</v>
      </c>
    </row>
    <row r="71" s="4" customFormat="1" spans="1:25">
      <c r="A71" s="4" t="s">
        <v>347</v>
      </c>
      <c r="B71" s="4" t="s">
        <v>26</v>
      </c>
      <c r="C71" s="4" t="s">
        <v>356</v>
      </c>
      <c r="D71" s="4" t="s">
        <v>348</v>
      </c>
      <c r="E71" s="4" t="s">
        <v>349</v>
      </c>
      <c r="F71" s="6">
        <v>44838</v>
      </c>
      <c r="G71" s="6">
        <v>44839</v>
      </c>
      <c r="H71" s="4">
        <v>1</v>
      </c>
      <c r="I71" s="4">
        <v>1</v>
      </c>
      <c r="J71" s="4">
        <v>1</v>
      </c>
      <c r="K71" s="4" t="s">
        <v>30</v>
      </c>
      <c r="L71" s="4">
        <v>-310.78</v>
      </c>
      <c r="M71" s="4">
        <v>-310.78</v>
      </c>
      <c r="N71" s="4" t="s">
        <v>350</v>
      </c>
      <c r="O71" s="4" t="s">
        <v>351</v>
      </c>
      <c r="P71" s="4" t="s">
        <v>33</v>
      </c>
      <c r="Q71" s="4">
        <v>0</v>
      </c>
      <c r="R71" s="7">
        <v>44829</v>
      </c>
      <c r="S71" s="6">
        <v>44842</v>
      </c>
      <c r="T71" s="4" t="s">
        <v>34</v>
      </c>
      <c r="U71" s="4">
        <v>-310.78</v>
      </c>
      <c r="V71" s="4">
        <v>0</v>
      </c>
      <c r="W71" s="4">
        <v>0</v>
      </c>
      <c r="X71" s="4" t="s">
        <v>48</v>
      </c>
      <c r="Y71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A75" sqref="A75:E7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357</v>
      </c>
    </row>
    <row r="2" s="4" customFormat="1" hidden="1" spans="1:9">
      <c r="A2" s="5">
        <v>18915770304</v>
      </c>
      <c r="B2" s="6">
        <v>44831</v>
      </c>
      <c r="C2" s="6">
        <v>44832</v>
      </c>
      <c r="D2" s="4">
        <v>119</v>
      </c>
      <c r="E2" s="4" t="str">
        <f>VLOOKUP(A2,HOP!A:L,12,0)</f>
        <v>119.00</v>
      </c>
      <c r="F2" s="4" t="str">
        <f>VLOOKUP(A2,HOP!A:C,3,0)</f>
        <v>2676555</v>
      </c>
      <c r="G2" s="4">
        <f>D2-E2</f>
        <v>0</v>
      </c>
      <c r="H2" s="4" t="str">
        <f>$H$1&amp;F2</f>
        <v>，2676555</v>
      </c>
      <c r="I2" s="4" t="str">
        <f>VLOOKUP(A2,HOP!A:U,21,0)</f>
        <v>直连</v>
      </c>
    </row>
    <row r="3" s="4" customFormat="1" hidden="1" spans="1:9">
      <c r="A3" s="5">
        <v>18916825105</v>
      </c>
      <c r="B3" s="6">
        <v>44830</v>
      </c>
      <c r="C3" s="6">
        <v>44832</v>
      </c>
      <c r="D3" s="4">
        <v>300</v>
      </c>
      <c r="E3" s="4" t="str">
        <f>VLOOKUP(A3,HOP!A:L,12,0)</f>
        <v>300.00</v>
      </c>
      <c r="F3" s="4" t="str">
        <f>VLOOKUP(A3,HOP!A:C,3,0)</f>
        <v>2677265</v>
      </c>
      <c r="G3" s="4">
        <f t="shared" ref="G3:G34" si="0">D3-E3</f>
        <v>0</v>
      </c>
      <c r="H3" s="4" t="str">
        <f t="shared" ref="H3:H34" si="1">$H$1&amp;F3</f>
        <v>，2677265</v>
      </c>
      <c r="I3" s="4" t="str">
        <f>VLOOKUP(A3,HOP!A:U,21,0)</f>
        <v>直连</v>
      </c>
    </row>
    <row r="4" s="4" customFormat="1" hidden="1" spans="1:9">
      <c r="A4" s="5">
        <v>18918290043</v>
      </c>
      <c r="B4" s="6">
        <v>44831</v>
      </c>
      <c r="C4" s="6">
        <v>44832</v>
      </c>
      <c r="D4" s="4">
        <v>69</v>
      </c>
      <c r="E4" s="4" t="str">
        <f>VLOOKUP(A4,HOP!A:L,12,0)</f>
        <v>69.00</v>
      </c>
      <c r="F4" s="4" t="str">
        <f>VLOOKUP(A4,HOP!A:C,3,0)</f>
        <v>2678339</v>
      </c>
      <c r="G4" s="4">
        <f t="shared" si="0"/>
        <v>0</v>
      </c>
      <c r="H4" s="4" t="str">
        <f t="shared" si="1"/>
        <v>，2678339</v>
      </c>
      <c r="I4" s="4" t="str">
        <f>VLOOKUP(A4,HOP!A:U,21,0)</f>
        <v>直连</v>
      </c>
    </row>
    <row r="5" s="4" customFormat="1" hidden="1" spans="1:9">
      <c r="A5" s="5">
        <v>21040811351</v>
      </c>
      <c r="B5" s="6">
        <v>44825</v>
      </c>
      <c r="C5" s="6">
        <v>44832</v>
      </c>
      <c r="D5" s="4">
        <v>203</v>
      </c>
      <c r="E5" s="4" t="str">
        <f>VLOOKUP(A5,HOP!A:L,12,0)</f>
        <v>203.00</v>
      </c>
      <c r="F5" s="4" t="str">
        <f>VLOOKUP(A5,HOP!A:C,3,0)</f>
        <v>2696815</v>
      </c>
      <c r="G5" s="4">
        <f t="shared" si="0"/>
        <v>0</v>
      </c>
      <c r="H5" s="4" t="str">
        <f t="shared" si="1"/>
        <v>，2696815</v>
      </c>
      <c r="I5" s="4" t="str">
        <f>VLOOKUP(A5,HOP!A:U,21,0)</f>
        <v>直连</v>
      </c>
    </row>
    <row r="6" s="4" customFormat="1" hidden="1" spans="1:9">
      <c r="A6" s="5">
        <v>21192427549</v>
      </c>
      <c r="B6" s="6">
        <v>44831</v>
      </c>
      <c r="C6" s="6">
        <v>44832</v>
      </c>
      <c r="D6" s="4">
        <v>88</v>
      </c>
      <c r="E6" s="4" t="str">
        <f>VLOOKUP(A6,HOP!A:L,12,0)</f>
        <v>88.00</v>
      </c>
      <c r="F6" s="4" t="str">
        <f>VLOOKUP(A6,HOP!A:C,3,0)</f>
        <v>2710190</v>
      </c>
      <c r="G6" s="4">
        <f t="shared" si="0"/>
        <v>0</v>
      </c>
      <c r="H6" s="4" t="str">
        <f t="shared" si="1"/>
        <v>，2710190</v>
      </c>
      <c r="I6" s="4" t="str">
        <f>VLOOKUP(A6,HOP!A:U,21,0)</f>
        <v>直连</v>
      </c>
    </row>
    <row r="7" s="4" customFormat="1" hidden="1" spans="1:9">
      <c r="A7" s="5">
        <v>21198804726</v>
      </c>
      <c r="B7" s="6">
        <v>44830</v>
      </c>
      <c r="C7" s="6">
        <v>44832</v>
      </c>
      <c r="D7" s="4">
        <v>212</v>
      </c>
      <c r="E7" s="4" t="str">
        <f>VLOOKUP(A7,HOP!A:L,12,0)</f>
        <v>212.00</v>
      </c>
      <c r="F7" s="4" t="str">
        <f>VLOOKUP(A7,HOP!A:C,3,0)</f>
        <v>2710735</v>
      </c>
      <c r="G7" s="4">
        <f t="shared" si="0"/>
        <v>0</v>
      </c>
      <c r="H7" s="4" t="str">
        <f t="shared" si="1"/>
        <v>，2710735</v>
      </c>
      <c r="I7" s="4" t="str">
        <f>VLOOKUP(A7,HOP!A:U,21,0)</f>
        <v>直连</v>
      </c>
    </row>
    <row r="8" s="4" customFormat="1" hidden="1" spans="1:9">
      <c r="A8" s="5">
        <v>21202343613</v>
      </c>
      <c r="B8" s="6">
        <v>44831</v>
      </c>
      <c r="C8" s="6">
        <v>44832</v>
      </c>
      <c r="D8" s="4">
        <v>202</v>
      </c>
      <c r="E8" s="4" t="str">
        <f>VLOOKUP(A8,HOP!A:L,12,0)</f>
        <v>202.00</v>
      </c>
      <c r="F8" s="4" t="str">
        <f>VLOOKUP(A8,HOP!A:C,3,0)</f>
        <v>2711204</v>
      </c>
      <c r="G8" s="4">
        <f t="shared" si="0"/>
        <v>0</v>
      </c>
      <c r="H8" s="4" t="str">
        <f t="shared" si="1"/>
        <v>，2711204</v>
      </c>
      <c r="I8" s="4" t="str">
        <f>VLOOKUP(A8,HOP!A:U,21,0)</f>
        <v>直连</v>
      </c>
    </row>
    <row r="9" s="4" customFormat="1" hidden="1" spans="1:9">
      <c r="A9" s="5">
        <v>21210059919</v>
      </c>
      <c r="B9" s="6">
        <v>44831</v>
      </c>
      <c r="C9" s="6">
        <v>44832</v>
      </c>
      <c r="D9" s="4">
        <v>130</v>
      </c>
      <c r="E9" s="4" t="str">
        <f>VLOOKUP(A9,HOP!A:L,12,0)</f>
        <v>130.00</v>
      </c>
      <c r="F9" s="4" t="str">
        <f>VLOOKUP(A9,HOP!A:C,3,0)</f>
        <v>2712113</v>
      </c>
      <c r="G9" s="4">
        <f t="shared" si="0"/>
        <v>0</v>
      </c>
      <c r="H9" s="4" t="str">
        <f t="shared" si="1"/>
        <v>，2712113</v>
      </c>
      <c r="I9" s="4" t="str">
        <f>VLOOKUP(A9,HOP!A:U,21,0)</f>
        <v>直连</v>
      </c>
    </row>
    <row r="10" s="4" customFormat="1" hidden="1" spans="1:9">
      <c r="A10" s="5">
        <v>21010716934</v>
      </c>
      <c r="B10" s="6">
        <v>44828</v>
      </c>
      <c r="C10" s="6">
        <v>44833</v>
      </c>
      <c r="D10" s="4">
        <v>813</v>
      </c>
      <c r="E10" s="4" t="str">
        <f>VLOOKUP(A10,HOP!A:L,12,0)</f>
        <v>813.00</v>
      </c>
      <c r="F10" s="4" t="str">
        <f>VLOOKUP(A10,HOP!A:C,3,0)</f>
        <v>2692050</v>
      </c>
      <c r="G10" s="4">
        <f t="shared" si="0"/>
        <v>0</v>
      </c>
      <c r="H10" s="4" t="str">
        <f t="shared" si="1"/>
        <v>，2692050</v>
      </c>
      <c r="I10" s="4" t="str">
        <f>VLOOKUP(A10,HOP!A:U,21,0)</f>
        <v>直连</v>
      </c>
    </row>
    <row r="11" s="4" customFormat="1" hidden="1" spans="1:9">
      <c r="A11" s="5">
        <v>21032884949</v>
      </c>
      <c r="B11" s="6">
        <v>44829</v>
      </c>
      <c r="C11" s="6">
        <v>44833</v>
      </c>
      <c r="D11" s="4">
        <v>92</v>
      </c>
      <c r="E11" s="4" t="str">
        <f>VLOOKUP(A11,HOP!A:L,12,0)</f>
        <v>92.00</v>
      </c>
      <c r="F11" s="4" t="str">
        <f>VLOOKUP(A11,HOP!A:C,3,0)</f>
        <v>2695215</v>
      </c>
      <c r="G11" s="4">
        <f t="shared" si="0"/>
        <v>0</v>
      </c>
      <c r="H11" s="4" t="str">
        <f t="shared" si="1"/>
        <v>，2695215</v>
      </c>
      <c r="I11" s="4" t="str">
        <f>VLOOKUP(A11,HOP!A:U,21,0)</f>
        <v>直连</v>
      </c>
    </row>
    <row r="12" s="4" customFormat="1" hidden="1" spans="1:9">
      <c r="A12" s="5">
        <v>21143090539</v>
      </c>
      <c r="B12" s="6">
        <v>44831</v>
      </c>
      <c r="C12" s="6">
        <v>44833</v>
      </c>
      <c r="D12" s="4">
        <v>512</v>
      </c>
      <c r="E12" s="4" t="str">
        <f>VLOOKUP(A12,HOP!A:L,12,0)</f>
        <v>512.00</v>
      </c>
      <c r="F12" s="4" t="str">
        <f>VLOOKUP(A12,HOP!A:C,3,0)</f>
        <v>2707665</v>
      </c>
      <c r="G12" s="4">
        <f t="shared" si="0"/>
        <v>0</v>
      </c>
      <c r="H12" s="4" t="str">
        <f t="shared" si="1"/>
        <v>，2707665</v>
      </c>
      <c r="I12" s="4" t="str">
        <f>VLOOKUP(A12,HOP!A:U,21,0)</f>
        <v>直连</v>
      </c>
    </row>
    <row r="13" s="4" customFormat="1" hidden="1" spans="1:9">
      <c r="A13" s="5">
        <v>21195484509</v>
      </c>
      <c r="B13" s="6">
        <v>44830</v>
      </c>
      <c r="C13" s="6">
        <v>44833</v>
      </c>
      <c r="D13" s="4">
        <v>198</v>
      </c>
      <c r="E13" s="4" t="str">
        <f>VLOOKUP(A13,HOP!A:L,12,0)</f>
        <v>198.00</v>
      </c>
      <c r="F13" s="4" t="str">
        <f>VLOOKUP(A13,HOP!A:C,3,0)</f>
        <v>2710435</v>
      </c>
      <c r="G13" s="4">
        <f t="shared" si="0"/>
        <v>0</v>
      </c>
      <c r="H13" s="4" t="str">
        <f t="shared" si="1"/>
        <v>，2710435</v>
      </c>
      <c r="I13" s="4" t="str">
        <f>VLOOKUP(A13,HOP!A:U,21,0)</f>
        <v>直连</v>
      </c>
    </row>
    <row r="14" s="4" customFormat="1" hidden="1" spans="1:9">
      <c r="A14" s="5">
        <v>21198089600</v>
      </c>
      <c r="B14" s="6">
        <v>44830</v>
      </c>
      <c r="C14" s="6">
        <v>44833</v>
      </c>
      <c r="D14" s="4">
        <v>381</v>
      </c>
      <c r="E14" s="4" t="str">
        <f>VLOOKUP(A14,HOP!A:L,12,0)</f>
        <v>381.00</v>
      </c>
      <c r="F14" s="4" t="str">
        <f>VLOOKUP(A14,HOP!A:C,3,0)</f>
        <v>2710662</v>
      </c>
      <c r="G14" s="4">
        <f t="shared" si="0"/>
        <v>0</v>
      </c>
      <c r="H14" s="4" t="str">
        <f t="shared" si="1"/>
        <v>，2710662</v>
      </c>
      <c r="I14" s="4" t="str">
        <f>VLOOKUP(A14,HOP!A:U,21,0)</f>
        <v>直连</v>
      </c>
    </row>
    <row r="15" s="4" customFormat="1" hidden="1" spans="1:9">
      <c r="A15" s="5">
        <v>21226770641</v>
      </c>
      <c r="B15" s="6">
        <v>44832</v>
      </c>
      <c r="C15" s="6">
        <v>44833</v>
      </c>
      <c r="D15" s="4">
        <v>128</v>
      </c>
      <c r="E15" s="4" t="str">
        <f>VLOOKUP(A15,HOP!A:L,12,0)</f>
        <v>128.00</v>
      </c>
      <c r="F15" s="4" t="str">
        <f>VLOOKUP(A15,HOP!A:C,3,0)</f>
        <v>2714209</v>
      </c>
      <c r="G15" s="4">
        <f t="shared" si="0"/>
        <v>0</v>
      </c>
      <c r="H15" s="4" t="str">
        <f t="shared" si="1"/>
        <v>，2714209</v>
      </c>
      <c r="I15" s="4" t="str">
        <f>VLOOKUP(A15,HOP!A:U,21,0)</f>
        <v>直连</v>
      </c>
    </row>
    <row r="16" s="4" customFormat="1" hidden="1" spans="1:9">
      <c r="A16" s="5">
        <v>18851359483</v>
      </c>
      <c r="B16" s="6">
        <v>44830</v>
      </c>
      <c r="C16" s="6">
        <v>44834</v>
      </c>
      <c r="D16" s="4">
        <v>628</v>
      </c>
      <c r="E16" s="4" t="str">
        <f>VLOOKUP(A16,HOP!A:L,12,0)</f>
        <v>628.00</v>
      </c>
      <c r="F16" s="4" t="str">
        <f>VLOOKUP(A16,HOP!A:C,3,0)</f>
        <v>2665085</v>
      </c>
      <c r="G16" s="4">
        <f t="shared" si="0"/>
        <v>0</v>
      </c>
      <c r="H16" s="4" t="str">
        <f t="shared" si="1"/>
        <v>，2665085</v>
      </c>
      <c r="I16" s="4" t="str">
        <f>VLOOKUP(A16,HOP!A:U,21,0)</f>
        <v>直连</v>
      </c>
    </row>
    <row r="17" s="4" customFormat="1" hidden="1" spans="1:9">
      <c r="A17" s="5">
        <v>18881013697</v>
      </c>
      <c r="B17" s="6">
        <v>44830</v>
      </c>
      <c r="C17" s="6">
        <v>44834</v>
      </c>
      <c r="D17" s="4">
        <v>628</v>
      </c>
      <c r="E17" s="4" t="str">
        <f>VLOOKUP(A17,HOP!A:L,12,0)</f>
        <v>628.00</v>
      </c>
      <c r="F17" s="4" t="str">
        <f>VLOOKUP(A17,HOP!A:C,3,0)</f>
        <v>2668758</v>
      </c>
      <c r="G17" s="4">
        <f t="shared" si="0"/>
        <v>0</v>
      </c>
      <c r="H17" s="4" t="str">
        <f t="shared" si="1"/>
        <v>，2668758</v>
      </c>
      <c r="I17" s="4" t="str">
        <f>VLOOKUP(A17,HOP!A:U,21,0)</f>
        <v>直连</v>
      </c>
    </row>
    <row r="18" s="4" customFormat="1" hidden="1" spans="1:9">
      <c r="A18" s="5">
        <v>18909457717</v>
      </c>
      <c r="B18" s="6">
        <v>44831</v>
      </c>
      <c r="C18" s="6">
        <v>44834</v>
      </c>
      <c r="D18" s="4">
        <v>486</v>
      </c>
      <c r="E18" s="4" t="str">
        <f>VLOOKUP(A18,HOP!A:L,12,0)</f>
        <v>486.00</v>
      </c>
      <c r="F18" s="4" t="str">
        <f>VLOOKUP(A18,HOP!A:C,3,0)</f>
        <v>2673245</v>
      </c>
      <c r="G18" s="4">
        <f t="shared" si="0"/>
        <v>0</v>
      </c>
      <c r="H18" s="4" t="str">
        <f t="shared" si="1"/>
        <v>，2673245</v>
      </c>
      <c r="I18" s="4" t="str">
        <f>VLOOKUP(A18,HOP!A:U,21,0)</f>
        <v>直连</v>
      </c>
    </row>
    <row r="19" s="4" customFormat="1" hidden="1" spans="1:9">
      <c r="A19" s="5">
        <v>21026895385</v>
      </c>
      <c r="B19" s="6">
        <v>44831</v>
      </c>
      <c r="C19" s="6">
        <v>44834</v>
      </c>
      <c r="D19" s="4">
        <v>1466</v>
      </c>
      <c r="E19" s="4" t="str">
        <f>VLOOKUP(A19,HOP!A:L,12,0)</f>
        <v>1466.00</v>
      </c>
      <c r="F19" s="4" t="str">
        <f>VLOOKUP(A19,HOP!A:C,3,0)</f>
        <v>2694257</v>
      </c>
      <c r="G19" s="4">
        <f t="shared" si="0"/>
        <v>0</v>
      </c>
      <c r="H19" s="4" t="str">
        <f t="shared" si="1"/>
        <v>，2694257</v>
      </c>
      <c r="I19" s="4" t="str">
        <f>VLOOKUP(A19,HOP!A:U,21,0)</f>
        <v>直连</v>
      </c>
    </row>
    <row r="20" s="4" customFormat="1" hidden="1" spans="1:9">
      <c r="A20" s="5">
        <v>21032918228</v>
      </c>
      <c r="B20" s="6">
        <v>44833</v>
      </c>
      <c r="C20" s="6">
        <v>44834</v>
      </c>
      <c r="D20" s="4">
        <v>251</v>
      </c>
      <c r="E20" s="4" t="str">
        <f>VLOOKUP(A20,HOP!A:L,12,0)</f>
        <v>251.00</v>
      </c>
      <c r="F20" s="4" t="str">
        <f>VLOOKUP(A20,HOP!A:C,3,0)</f>
        <v>2695226</v>
      </c>
      <c r="G20" s="4">
        <f t="shared" si="0"/>
        <v>0</v>
      </c>
      <c r="H20" s="4" t="str">
        <f t="shared" si="1"/>
        <v>，2695226</v>
      </c>
      <c r="I20" s="4" t="str">
        <f>VLOOKUP(A20,HOP!A:U,21,0)</f>
        <v>直连</v>
      </c>
    </row>
    <row r="21" s="4" customFormat="1" hidden="1" spans="1:9">
      <c r="A21" s="5">
        <v>21067055748</v>
      </c>
      <c r="B21" s="6">
        <v>44832</v>
      </c>
      <c r="C21" s="6">
        <v>44834</v>
      </c>
      <c r="D21" s="4">
        <v>164</v>
      </c>
      <c r="E21" s="4" t="str">
        <f>VLOOKUP(A21,HOP!A:L,12,0)</f>
        <v>164.00</v>
      </c>
      <c r="F21" s="4" t="str">
        <f>VLOOKUP(A21,HOP!A:C,3,0)</f>
        <v>2698297</v>
      </c>
      <c r="G21" s="4">
        <f t="shared" si="0"/>
        <v>0</v>
      </c>
      <c r="H21" s="4" t="str">
        <f t="shared" si="1"/>
        <v>，2698297</v>
      </c>
      <c r="I21" s="4" t="str">
        <f>VLOOKUP(A21,HOP!A:U,21,0)</f>
        <v>直连</v>
      </c>
    </row>
    <row r="22" s="4" customFormat="1" hidden="1" spans="1:9">
      <c r="A22" s="5">
        <v>21124067390</v>
      </c>
      <c r="B22" s="6">
        <v>44831</v>
      </c>
      <c r="C22" s="6">
        <v>44834</v>
      </c>
      <c r="D22" s="4">
        <v>567</v>
      </c>
      <c r="E22" s="4" t="str">
        <f>VLOOKUP(A22,HOP!A:L,12,0)</f>
        <v>567.00</v>
      </c>
      <c r="F22" s="4" t="str">
        <f>VLOOKUP(A22,HOP!A:C,3,0)</f>
        <v>2704008</v>
      </c>
      <c r="G22" s="4">
        <f t="shared" si="0"/>
        <v>0</v>
      </c>
      <c r="H22" s="4" t="str">
        <f t="shared" si="1"/>
        <v>，2704008</v>
      </c>
      <c r="I22" s="4" t="str">
        <f>VLOOKUP(A22,HOP!A:U,21,0)</f>
        <v>直连</v>
      </c>
    </row>
    <row r="23" s="4" customFormat="1" hidden="1" spans="1:9">
      <c r="A23" s="5">
        <v>21214184149</v>
      </c>
      <c r="B23" s="6">
        <v>44833</v>
      </c>
      <c r="C23" s="6">
        <v>44834</v>
      </c>
      <c r="D23" s="4">
        <v>107</v>
      </c>
      <c r="E23" s="4" t="str">
        <f>VLOOKUP(A23,HOP!A:L,12,0)</f>
        <v>107.00</v>
      </c>
      <c r="F23" s="4" t="str">
        <f>VLOOKUP(A23,HOP!A:C,3,0)</f>
        <v>2712545</v>
      </c>
      <c r="G23" s="4">
        <f t="shared" si="0"/>
        <v>0</v>
      </c>
      <c r="H23" s="4" t="str">
        <f t="shared" si="1"/>
        <v>，2712545</v>
      </c>
      <c r="I23" s="4" t="str">
        <f>VLOOKUP(A23,HOP!A:U,21,0)</f>
        <v>直连</v>
      </c>
    </row>
    <row r="24" s="4" customFormat="1" hidden="1" spans="1:9">
      <c r="A24" s="5">
        <v>21229478881</v>
      </c>
      <c r="B24" s="6">
        <v>44833</v>
      </c>
      <c r="C24" s="6">
        <v>44834</v>
      </c>
      <c r="D24" s="4">
        <v>85</v>
      </c>
      <c r="E24" s="4" t="str">
        <f>VLOOKUP(A24,HOP!A:L,12,0)</f>
        <v>85.00</v>
      </c>
      <c r="F24" s="4" t="str">
        <f>VLOOKUP(A24,HOP!A:C,3,0)</f>
        <v>2714721</v>
      </c>
      <c r="G24" s="4">
        <f t="shared" si="0"/>
        <v>0</v>
      </c>
      <c r="H24" s="4" t="str">
        <f t="shared" si="1"/>
        <v>，2714721</v>
      </c>
      <c r="I24" s="4" t="str">
        <f>VLOOKUP(A24,HOP!A:U,21,0)</f>
        <v>直连</v>
      </c>
    </row>
    <row r="25" s="4" customFormat="1" hidden="1" spans="1:9">
      <c r="A25" s="5">
        <v>21230325252</v>
      </c>
      <c r="B25" s="6">
        <v>44833</v>
      </c>
      <c r="C25" s="6">
        <v>44834</v>
      </c>
      <c r="D25" s="4">
        <v>248</v>
      </c>
      <c r="E25" s="4" t="str">
        <f>VLOOKUP(A25,HOP!A:L,12,0)</f>
        <v>248.00</v>
      </c>
      <c r="F25" s="4" t="str">
        <f>VLOOKUP(A25,HOP!A:C,3,0)</f>
        <v>2714852</v>
      </c>
      <c r="G25" s="4">
        <f t="shared" si="0"/>
        <v>0</v>
      </c>
      <c r="H25" s="4" t="str">
        <f t="shared" si="1"/>
        <v>，2714852</v>
      </c>
      <c r="I25" s="4" t="str">
        <f>VLOOKUP(A25,HOP!A:U,21,0)</f>
        <v>直连</v>
      </c>
    </row>
    <row r="26" s="4" customFormat="1" hidden="1" spans="1:9">
      <c r="A26" s="5">
        <v>21232884941</v>
      </c>
      <c r="B26" s="6">
        <v>44833</v>
      </c>
      <c r="C26" s="6">
        <v>44834</v>
      </c>
      <c r="D26" s="4">
        <v>149</v>
      </c>
      <c r="E26" s="4" t="str">
        <f>VLOOKUP(A26,HOP!A:L,12,0)</f>
        <v>149.00</v>
      </c>
      <c r="F26" s="4" t="str">
        <f>VLOOKUP(A26,HOP!A:C,3,0)</f>
        <v>2715307</v>
      </c>
      <c r="G26" s="4">
        <f t="shared" si="0"/>
        <v>0</v>
      </c>
      <c r="H26" s="4" t="str">
        <f t="shared" si="1"/>
        <v>，2715307</v>
      </c>
      <c r="I26" s="4" t="str">
        <f>VLOOKUP(A26,HOP!A:U,21,0)</f>
        <v>直连</v>
      </c>
    </row>
    <row r="27" s="4" customFormat="1" hidden="1" spans="1:9">
      <c r="A27" s="5">
        <v>21238600043</v>
      </c>
      <c r="B27" s="6">
        <v>44833</v>
      </c>
      <c r="C27" s="6">
        <v>44834</v>
      </c>
      <c r="D27" s="4">
        <v>138</v>
      </c>
      <c r="E27" s="4" t="str">
        <f>VLOOKUP(A27,HOP!A:L,12,0)</f>
        <v>138.00</v>
      </c>
      <c r="F27" s="4" t="str">
        <f>VLOOKUP(A27,HOP!A:C,3,0)</f>
        <v>2716228</v>
      </c>
      <c r="G27" s="4">
        <f t="shared" si="0"/>
        <v>0</v>
      </c>
      <c r="H27" s="4" t="str">
        <f t="shared" si="1"/>
        <v>，2716228</v>
      </c>
      <c r="I27" s="4" t="str">
        <f>VLOOKUP(A27,HOP!A:U,21,0)</f>
        <v>直连</v>
      </c>
    </row>
    <row r="28" s="4" customFormat="1" hidden="1" spans="1:9">
      <c r="A28" s="5">
        <v>18272608774</v>
      </c>
      <c r="B28" s="6">
        <v>44832</v>
      </c>
      <c r="C28" s="6">
        <v>44835</v>
      </c>
      <c r="D28" s="4">
        <v>306</v>
      </c>
      <c r="E28" s="4" t="str">
        <f>VLOOKUP(A28,HOP!A:L,12,0)</f>
        <v>306.00</v>
      </c>
      <c r="F28" s="4" t="str">
        <f>VLOOKUP(A28,HOP!A:C,3,0)</f>
        <v>2609930</v>
      </c>
      <c r="G28" s="4">
        <f t="shared" si="0"/>
        <v>0</v>
      </c>
      <c r="H28" s="4" t="str">
        <f t="shared" si="1"/>
        <v>，2609930</v>
      </c>
      <c r="I28" s="4" t="str">
        <f>VLOOKUP(A28,HOP!A:U,21,0)</f>
        <v>直连</v>
      </c>
    </row>
    <row r="29" s="4" customFormat="1" hidden="1" spans="1:9">
      <c r="A29" s="5">
        <v>18955431216</v>
      </c>
      <c r="B29" s="6">
        <v>44833</v>
      </c>
      <c r="C29" s="6">
        <v>44835</v>
      </c>
      <c r="D29" s="4">
        <v>138</v>
      </c>
      <c r="E29" s="4" t="str">
        <f>VLOOKUP(A29,HOP!A:L,12,0)</f>
        <v>138.00</v>
      </c>
      <c r="F29" s="4" t="str">
        <f>VLOOKUP(A29,HOP!A:C,3,0)</f>
        <v>2689846</v>
      </c>
      <c r="G29" s="4">
        <f t="shared" si="0"/>
        <v>0</v>
      </c>
      <c r="H29" s="4" t="str">
        <f t="shared" si="1"/>
        <v>，2689846</v>
      </c>
      <c r="I29" s="4" t="str">
        <f>VLOOKUP(A29,HOP!A:U,21,0)</f>
        <v>直连</v>
      </c>
    </row>
    <row r="30" s="4" customFormat="1" hidden="1" spans="1:9">
      <c r="A30" s="5">
        <v>21125648223</v>
      </c>
      <c r="B30" s="6">
        <v>44834</v>
      </c>
      <c r="C30" s="6">
        <v>44835</v>
      </c>
      <c r="D30" s="4">
        <v>296</v>
      </c>
      <c r="E30" s="4" t="str">
        <f>VLOOKUP(A30,HOP!A:L,12,0)</f>
        <v>296.00</v>
      </c>
      <c r="F30" s="4" t="str">
        <f>VLOOKUP(A30,HOP!A:C,3,0)</f>
        <v>2704290</v>
      </c>
      <c r="G30" s="4">
        <f t="shared" si="0"/>
        <v>0</v>
      </c>
      <c r="H30" s="4" t="str">
        <f t="shared" si="1"/>
        <v>，2704290</v>
      </c>
      <c r="I30" s="4" t="str">
        <f>VLOOKUP(A30,HOP!A:U,21,0)</f>
        <v>直连</v>
      </c>
    </row>
    <row r="31" s="4" customFormat="1" hidden="1" spans="1:9">
      <c r="A31" s="5">
        <v>21126194696</v>
      </c>
      <c r="B31" s="6">
        <v>44834</v>
      </c>
      <c r="C31" s="6">
        <v>44835</v>
      </c>
      <c r="D31" s="4">
        <v>68</v>
      </c>
      <c r="E31" s="4" t="str">
        <f>VLOOKUP(A31,HOP!A:L,12,0)</f>
        <v>68.00</v>
      </c>
      <c r="F31" s="4" t="str">
        <f>VLOOKUP(A31,HOP!A:C,3,0)</f>
        <v>2704393</v>
      </c>
      <c r="G31" s="4">
        <f t="shared" si="0"/>
        <v>0</v>
      </c>
      <c r="H31" s="4" t="str">
        <f t="shared" si="1"/>
        <v>，2704393</v>
      </c>
      <c r="I31" s="4" t="str">
        <f>VLOOKUP(A31,HOP!A:U,21,0)</f>
        <v>直连</v>
      </c>
    </row>
    <row r="32" s="4" customFormat="1" hidden="1" spans="1:9">
      <c r="A32" s="5">
        <v>21126296733</v>
      </c>
      <c r="B32" s="6">
        <v>44832</v>
      </c>
      <c r="C32" s="6">
        <v>44835</v>
      </c>
      <c r="D32" s="4">
        <v>252</v>
      </c>
      <c r="E32" s="4" t="str">
        <f>VLOOKUP(A32,HOP!A:L,12,0)</f>
        <v>252.00</v>
      </c>
      <c r="F32" s="4" t="str">
        <f>VLOOKUP(A32,HOP!A:C,3,0)</f>
        <v>2704449</v>
      </c>
      <c r="G32" s="4">
        <f t="shared" si="0"/>
        <v>0</v>
      </c>
      <c r="H32" s="4" t="str">
        <f t="shared" si="1"/>
        <v>，2704449</v>
      </c>
      <c r="I32" s="4" t="str">
        <f>VLOOKUP(A32,HOP!A:U,21,0)</f>
        <v>直连</v>
      </c>
    </row>
    <row r="33" s="4" customFormat="1" hidden="1" spans="1:9">
      <c r="A33" s="5">
        <v>21148633152</v>
      </c>
      <c r="B33" s="6">
        <v>44832</v>
      </c>
      <c r="C33" s="6">
        <v>44835</v>
      </c>
      <c r="D33" s="4">
        <v>210</v>
      </c>
      <c r="E33" s="4" t="str">
        <f>VLOOKUP(A33,HOP!A:L,12,0)</f>
        <v>210.00</v>
      </c>
      <c r="F33" s="4" t="str">
        <f>VLOOKUP(A33,HOP!A:C,3,0)</f>
        <v>2708753</v>
      </c>
      <c r="G33" s="4">
        <f t="shared" si="0"/>
        <v>0</v>
      </c>
      <c r="H33" s="4" t="str">
        <f t="shared" si="1"/>
        <v>，2708753</v>
      </c>
      <c r="I33" s="4" t="str">
        <f>VLOOKUP(A33,HOP!A:U,21,0)</f>
        <v>直连</v>
      </c>
    </row>
    <row r="34" s="4" customFormat="1" hidden="1" spans="1:9">
      <c r="A34" s="5">
        <v>21201262378</v>
      </c>
      <c r="B34" s="6">
        <v>44831</v>
      </c>
      <c r="C34" s="6">
        <v>44835</v>
      </c>
      <c r="D34" s="4">
        <v>243</v>
      </c>
      <c r="E34" s="4" t="str">
        <f>VLOOKUP(A34,HOP!A:L,12,0)</f>
        <v>243.00</v>
      </c>
      <c r="F34" s="4" t="str">
        <f>VLOOKUP(A34,HOP!A:C,3,0)</f>
        <v>2711038</v>
      </c>
      <c r="G34" s="4">
        <f t="shared" si="0"/>
        <v>0</v>
      </c>
      <c r="H34" s="4" t="str">
        <f t="shared" si="1"/>
        <v>，2711038</v>
      </c>
      <c r="I34" s="4" t="str">
        <f>VLOOKUP(A34,HOP!A:U,21,0)</f>
        <v>直采</v>
      </c>
    </row>
    <row r="35" s="4" customFormat="1" hidden="1" spans="1:9">
      <c r="A35" s="5">
        <v>21207851852</v>
      </c>
      <c r="B35" s="6">
        <v>44833</v>
      </c>
      <c r="C35" s="6">
        <v>44835</v>
      </c>
      <c r="D35" s="4">
        <v>434</v>
      </c>
      <c r="E35" s="4" t="str">
        <f>VLOOKUP(A35,HOP!A:L,12,0)</f>
        <v>434.00</v>
      </c>
      <c r="F35" s="4" t="str">
        <f>VLOOKUP(A35,HOP!A:C,3,0)</f>
        <v>2711879</v>
      </c>
      <c r="G35" s="4">
        <f t="shared" ref="G35:G67" si="2">D35-E35</f>
        <v>0</v>
      </c>
      <c r="H35" s="4" t="str">
        <f t="shared" ref="H35:H66" si="3">$H$1&amp;F35</f>
        <v>，2711879</v>
      </c>
      <c r="I35" s="4" t="str">
        <f>VLOOKUP(A35,HOP!A:U,21,0)</f>
        <v>直连</v>
      </c>
    </row>
    <row r="36" s="4" customFormat="1" hidden="1" spans="1:9">
      <c r="A36" s="5">
        <v>21211084748</v>
      </c>
      <c r="B36" s="6">
        <v>44832</v>
      </c>
      <c r="C36" s="6">
        <v>44835</v>
      </c>
      <c r="D36" s="4">
        <v>261</v>
      </c>
      <c r="E36" s="4" t="str">
        <f>VLOOKUP(A36,HOP!A:L,12,0)</f>
        <v>261.00</v>
      </c>
      <c r="F36" s="4" t="str">
        <f>VLOOKUP(A36,HOP!A:C,3,0)</f>
        <v>2712240</v>
      </c>
      <c r="G36" s="4">
        <f t="shared" si="2"/>
        <v>0</v>
      </c>
      <c r="H36" s="4" t="str">
        <f t="shared" si="3"/>
        <v>，2712240</v>
      </c>
      <c r="I36" s="4" t="str">
        <f>VLOOKUP(A36,HOP!A:U,21,0)</f>
        <v>直连</v>
      </c>
    </row>
    <row r="37" s="4" customFormat="1" hidden="1" spans="1:9">
      <c r="A37" s="5">
        <v>21217706889</v>
      </c>
      <c r="B37" s="6">
        <v>44834</v>
      </c>
      <c r="C37" s="6">
        <v>44835</v>
      </c>
      <c r="D37" s="4">
        <v>110</v>
      </c>
      <c r="E37" s="4" t="str">
        <f>VLOOKUP(A37,HOP!A:L,12,0)</f>
        <v>110.00</v>
      </c>
      <c r="F37" s="4" t="str">
        <f>VLOOKUP(A37,HOP!A:C,3,0)</f>
        <v>2712974</v>
      </c>
      <c r="G37" s="4">
        <f t="shared" si="2"/>
        <v>0</v>
      </c>
      <c r="H37" s="4" t="str">
        <f t="shared" si="3"/>
        <v>，2712974</v>
      </c>
      <c r="I37" s="4" t="str">
        <f>VLOOKUP(A37,HOP!A:U,21,0)</f>
        <v>直连</v>
      </c>
    </row>
    <row r="38" s="4" customFormat="1" hidden="1" spans="1:9">
      <c r="A38" s="5">
        <v>21246901073</v>
      </c>
      <c r="B38" s="6">
        <v>44834</v>
      </c>
      <c r="C38" s="6">
        <v>44835</v>
      </c>
      <c r="D38" s="4">
        <v>19</v>
      </c>
      <c r="E38" s="4" t="str">
        <f>VLOOKUP(A38,HOP!A:L,12,0)</f>
        <v>19.00</v>
      </c>
      <c r="F38" s="4" t="str">
        <f>VLOOKUP(A38,HOP!A:C,3,0)</f>
        <v>2717713</v>
      </c>
      <c r="G38" s="4">
        <f t="shared" si="2"/>
        <v>0</v>
      </c>
      <c r="H38" s="4" t="str">
        <f t="shared" si="3"/>
        <v>，2717713</v>
      </c>
      <c r="I38" s="4" t="str">
        <f>VLOOKUP(A38,HOP!A:U,21,0)</f>
        <v>直连</v>
      </c>
    </row>
    <row r="39" s="4" customFormat="1" hidden="1" spans="1:9">
      <c r="A39" s="5">
        <v>17945213043</v>
      </c>
      <c r="B39" s="6">
        <v>44834</v>
      </c>
      <c r="C39" s="6">
        <v>44836</v>
      </c>
      <c r="D39" s="4">
        <v>0</v>
      </c>
      <c r="E39" s="4" t="str">
        <f>VLOOKUP(A39,HOP!A:L,12,0)</f>
        <v>0.00</v>
      </c>
      <c r="F39" s="4" t="str">
        <f>VLOOKUP(A39,HOP!A:C,3,0)</f>
        <v>2553717</v>
      </c>
      <c r="G39" s="4">
        <f t="shared" si="2"/>
        <v>0</v>
      </c>
      <c r="H39" s="4" t="str">
        <f t="shared" si="3"/>
        <v>，2553717</v>
      </c>
      <c r="I39" s="4" t="str">
        <f>VLOOKUP(A39,HOP!A:U,21,0)</f>
        <v>直连</v>
      </c>
    </row>
    <row r="40" s="4" customFormat="1" hidden="1" spans="1:9">
      <c r="A40" s="5">
        <v>18406719799</v>
      </c>
      <c r="B40" s="6">
        <v>44835</v>
      </c>
      <c r="C40" s="6">
        <v>44836</v>
      </c>
      <c r="D40" s="4">
        <v>86</v>
      </c>
      <c r="E40" s="4" t="str">
        <f>VLOOKUP(A40,HOP!A:L,12,0)</f>
        <v>86.00</v>
      </c>
      <c r="F40" s="4" t="str">
        <f>VLOOKUP(A40,HOP!A:C,3,0)</f>
        <v>2622572</v>
      </c>
      <c r="G40" s="4">
        <f t="shared" si="2"/>
        <v>0</v>
      </c>
      <c r="H40" s="4" t="str">
        <f t="shared" si="3"/>
        <v>，2622572</v>
      </c>
      <c r="I40" s="4" t="str">
        <f>VLOOKUP(A40,HOP!A:U,21,0)</f>
        <v>直连</v>
      </c>
    </row>
    <row r="41" s="4" customFormat="1" hidden="1" spans="1:9">
      <c r="A41" s="5">
        <v>18479491452</v>
      </c>
      <c r="B41" s="6">
        <v>44835</v>
      </c>
      <c r="C41" s="6">
        <v>44836</v>
      </c>
      <c r="D41" s="4">
        <v>187</v>
      </c>
      <c r="E41" s="4" t="str">
        <f>VLOOKUP(A41,HOP!A:L,12,0)</f>
        <v>187.00</v>
      </c>
      <c r="F41" s="4" t="str">
        <f>VLOOKUP(A41,HOP!A:C,3,0)</f>
        <v>2629499</v>
      </c>
      <c r="G41" s="4">
        <f t="shared" si="2"/>
        <v>0</v>
      </c>
      <c r="H41" s="4" t="str">
        <f t="shared" si="3"/>
        <v>，2629499</v>
      </c>
      <c r="I41" s="4" t="str">
        <f>VLOOKUP(A41,HOP!A:U,21,0)</f>
        <v>直连</v>
      </c>
    </row>
    <row r="42" s="4" customFormat="1" hidden="1" spans="1:9">
      <c r="A42" s="5">
        <v>18719461371</v>
      </c>
      <c r="B42" s="6">
        <v>44835</v>
      </c>
      <c r="C42" s="6">
        <v>44836</v>
      </c>
      <c r="D42" s="4">
        <v>112</v>
      </c>
      <c r="E42" s="4" t="str">
        <f>VLOOKUP(A42,HOP!A:L,12,0)</f>
        <v>112.00</v>
      </c>
      <c r="F42" s="4" t="str">
        <f>VLOOKUP(A42,HOP!A:C,3,0)</f>
        <v>2652293</v>
      </c>
      <c r="G42" s="4">
        <f t="shared" si="2"/>
        <v>0</v>
      </c>
      <c r="H42" s="4" t="str">
        <f t="shared" si="3"/>
        <v>，2652293</v>
      </c>
      <c r="I42" s="4" t="str">
        <f>VLOOKUP(A42,HOP!A:U,21,0)</f>
        <v>直连</v>
      </c>
    </row>
    <row r="43" s="4" customFormat="1" hidden="1" spans="1:9">
      <c r="A43" s="5">
        <v>18850896770</v>
      </c>
      <c r="B43" s="6">
        <v>44830</v>
      </c>
      <c r="C43" s="6">
        <v>44836</v>
      </c>
      <c r="D43" s="4">
        <v>1362</v>
      </c>
      <c r="E43" s="4" t="str">
        <f>VLOOKUP(A43,HOP!A:L,12,0)</f>
        <v>1362.00</v>
      </c>
      <c r="F43" s="4" t="str">
        <f>VLOOKUP(A43,HOP!A:C,3,0)</f>
        <v>2664994</v>
      </c>
      <c r="G43" s="4">
        <f t="shared" si="2"/>
        <v>0</v>
      </c>
      <c r="H43" s="4" t="str">
        <f t="shared" si="3"/>
        <v>，2664994</v>
      </c>
      <c r="I43" s="4" t="str">
        <f>VLOOKUP(A43,HOP!A:U,21,0)</f>
        <v>直连</v>
      </c>
    </row>
    <row r="44" s="4" customFormat="1" hidden="1" spans="1:9">
      <c r="A44" s="5">
        <v>18860650132</v>
      </c>
      <c r="B44" s="6">
        <v>44835</v>
      </c>
      <c r="C44" s="6">
        <v>44836</v>
      </c>
      <c r="D44" s="4">
        <v>108</v>
      </c>
      <c r="E44" s="4" t="str">
        <f>VLOOKUP(A44,HOP!A:L,12,0)</f>
        <v>108.00</v>
      </c>
      <c r="F44" s="4" t="str">
        <f>VLOOKUP(A44,HOP!A:C,3,0)</f>
        <v>2666176</v>
      </c>
      <c r="G44" s="4">
        <f t="shared" si="2"/>
        <v>0</v>
      </c>
      <c r="H44" s="4" t="str">
        <f t="shared" si="3"/>
        <v>，2666176</v>
      </c>
      <c r="I44" s="4" t="str">
        <f>VLOOKUP(A44,HOP!A:U,21,0)</f>
        <v>直连</v>
      </c>
    </row>
    <row r="45" s="4" customFormat="1" hidden="1" spans="1:9">
      <c r="A45" s="5">
        <v>21140702606</v>
      </c>
      <c r="B45" s="6">
        <v>44829</v>
      </c>
      <c r="C45" s="6">
        <v>44836</v>
      </c>
      <c r="D45" s="4">
        <v>1701</v>
      </c>
      <c r="E45" s="4" t="str">
        <f>VLOOKUP(A45,HOP!A:L,12,0)</f>
        <v>1701.00</v>
      </c>
      <c r="F45" s="4" t="str">
        <f>VLOOKUP(A45,HOP!A:C,3,0)</f>
        <v>2707220</v>
      </c>
      <c r="G45" s="4">
        <f t="shared" si="2"/>
        <v>0</v>
      </c>
      <c r="H45" s="4" t="str">
        <f t="shared" si="3"/>
        <v>，2707220</v>
      </c>
      <c r="I45" s="4" t="str">
        <f>VLOOKUP(A45,HOP!A:U,21,0)</f>
        <v>直连</v>
      </c>
    </row>
    <row r="46" s="4" customFormat="1" hidden="1" spans="1:9">
      <c r="A46" s="5">
        <v>21185228816</v>
      </c>
      <c r="B46" s="6">
        <v>44835</v>
      </c>
      <c r="C46" s="6">
        <v>44836</v>
      </c>
      <c r="D46" s="4">
        <v>76</v>
      </c>
      <c r="E46" s="4" t="str">
        <f>VLOOKUP(A46,HOP!A:L,12,0)</f>
        <v>76.00</v>
      </c>
      <c r="F46" s="4" t="str">
        <f>VLOOKUP(A46,HOP!A:C,3,0)</f>
        <v>2709838</v>
      </c>
      <c r="G46" s="4">
        <f t="shared" si="2"/>
        <v>0</v>
      </c>
      <c r="H46" s="4" t="str">
        <f t="shared" si="3"/>
        <v>，2709838</v>
      </c>
      <c r="I46" s="4" t="str">
        <f>VLOOKUP(A46,HOP!A:U,21,0)</f>
        <v>直连</v>
      </c>
    </row>
    <row r="47" s="4" customFormat="1" hidden="1" spans="1:9">
      <c r="A47" s="5">
        <v>21200943903</v>
      </c>
      <c r="B47" s="6">
        <v>44834</v>
      </c>
      <c r="C47" s="6">
        <v>44836</v>
      </c>
      <c r="D47" s="4">
        <v>372</v>
      </c>
      <c r="E47" s="4" t="str">
        <f>VLOOKUP(A47,HOP!A:L,12,0)</f>
        <v>372.00</v>
      </c>
      <c r="F47" s="4" t="str">
        <f>VLOOKUP(A47,HOP!A:C,3,0)</f>
        <v>2710999</v>
      </c>
      <c r="G47" s="4">
        <f t="shared" si="2"/>
        <v>0</v>
      </c>
      <c r="H47" s="4" t="str">
        <f t="shared" si="3"/>
        <v>，2710999</v>
      </c>
      <c r="I47" s="4" t="str">
        <f>VLOOKUP(A47,HOP!A:U,21,0)</f>
        <v>直连</v>
      </c>
    </row>
    <row r="48" s="4" customFormat="1" hidden="1" spans="1:9">
      <c r="A48" s="5">
        <v>21250183654</v>
      </c>
      <c r="B48" s="6">
        <v>44835</v>
      </c>
      <c r="C48" s="6">
        <v>44836</v>
      </c>
      <c r="D48" s="4">
        <v>194</v>
      </c>
      <c r="E48" s="4" t="str">
        <f>VLOOKUP(A48,HOP!A:L,12,0)</f>
        <v>194.00</v>
      </c>
      <c r="F48" s="4" t="str">
        <f>VLOOKUP(A48,HOP!A:C,3,0)</f>
        <v>2718284</v>
      </c>
      <c r="G48" s="4">
        <f t="shared" si="2"/>
        <v>0</v>
      </c>
      <c r="H48" s="4" t="str">
        <f t="shared" si="3"/>
        <v>，2718284</v>
      </c>
      <c r="I48" s="4" t="str">
        <f>VLOOKUP(A48,HOP!A:U,21,0)</f>
        <v>直连</v>
      </c>
    </row>
    <row r="49" s="4" customFormat="1" hidden="1" spans="1:9">
      <c r="A49" s="5">
        <v>21250670938</v>
      </c>
      <c r="B49" s="6">
        <v>44835</v>
      </c>
      <c r="C49" s="6">
        <v>44836</v>
      </c>
      <c r="D49" s="4">
        <v>85</v>
      </c>
      <c r="E49" s="4" t="str">
        <f>VLOOKUP(A49,HOP!A:L,12,0)</f>
        <v>85.00</v>
      </c>
      <c r="F49" s="4" t="str">
        <f>VLOOKUP(A49,HOP!A:C,3,0)</f>
        <v>2718376</v>
      </c>
      <c r="G49" s="4">
        <f t="shared" si="2"/>
        <v>0</v>
      </c>
      <c r="H49" s="4" t="str">
        <f t="shared" si="3"/>
        <v>，2718376</v>
      </c>
      <c r="I49" s="4" t="str">
        <f>VLOOKUP(A49,HOP!A:U,21,0)</f>
        <v>直连</v>
      </c>
    </row>
    <row r="50" s="4" customFormat="1" hidden="1" spans="1:9">
      <c r="A50" s="5">
        <v>21254759602</v>
      </c>
      <c r="B50" s="6">
        <v>44835</v>
      </c>
      <c r="C50" s="6">
        <v>44836</v>
      </c>
      <c r="D50" s="4">
        <v>137</v>
      </c>
      <c r="E50" s="4" t="str">
        <f>VLOOKUP(A50,HOP!A:L,12,0)</f>
        <v>137.00</v>
      </c>
      <c r="F50" s="4" t="str">
        <f>VLOOKUP(A50,HOP!A:C,3,0)</f>
        <v>2719084</v>
      </c>
      <c r="G50" s="4">
        <f t="shared" si="2"/>
        <v>0</v>
      </c>
      <c r="H50" s="4" t="str">
        <f t="shared" si="3"/>
        <v>，2719084</v>
      </c>
      <c r="I50" s="4" t="str">
        <f>VLOOKUP(A50,HOP!A:U,21,0)</f>
        <v>直采</v>
      </c>
    </row>
    <row r="51" s="4" customFormat="1" hidden="1" spans="1:9">
      <c r="A51" s="5">
        <v>21257052140</v>
      </c>
      <c r="B51" s="6">
        <v>44835</v>
      </c>
      <c r="C51" s="6">
        <v>44836</v>
      </c>
      <c r="D51" s="4">
        <v>137</v>
      </c>
      <c r="E51" s="4" t="str">
        <f>VLOOKUP(A51,HOP!A:L,12,0)</f>
        <v>137.00</v>
      </c>
      <c r="F51" s="4" t="str">
        <f>VLOOKUP(A51,HOP!A:C,3,0)</f>
        <v>2719452</v>
      </c>
      <c r="G51" s="4">
        <f t="shared" si="2"/>
        <v>0</v>
      </c>
      <c r="H51" s="4" t="str">
        <f t="shared" si="3"/>
        <v>，2719452</v>
      </c>
      <c r="I51" s="4" t="str">
        <f>VLOOKUP(A51,HOP!A:U,21,0)</f>
        <v>直采</v>
      </c>
    </row>
    <row r="52" s="4" customFormat="1" hidden="1" spans="1:9">
      <c r="A52" s="5">
        <v>18303357647</v>
      </c>
      <c r="B52" s="6">
        <v>44835</v>
      </c>
      <c r="C52" s="6">
        <v>44837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18486120921</v>
      </c>
      <c r="B53" s="6">
        <v>44835</v>
      </c>
      <c r="C53" s="6">
        <v>44837</v>
      </c>
      <c r="D53" s="4">
        <v>132</v>
      </c>
      <c r="E53" s="4" t="str">
        <f>VLOOKUP(A53,HOP!A:L,12,0)</f>
        <v>132.00</v>
      </c>
      <c r="F53" s="4" t="str">
        <f>VLOOKUP(A53,HOP!A:C,3,0)</f>
        <v>2630150</v>
      </c>
      <c r="G53" s="4">
        <f t="shared" si="2"/>
        <v>0</v>
      </c>
      <c r="H53" s="4" t="str">
        <f t="shared" si="3"/>
        <v>，2630150</v>
      </c>
      <c r="I53" s="4" t="str">
        <f>VLOOKUP(A53,HOP!A:U,21,0)</f>
        <v>直连</v>
      </c>
    </row>
    <row r="54" s="4" customFormat="1" hidden="1" spans="1:9">
      <c r="A54" s="5">
        <v>21023729538</v>
      </c>
      <c r="B54" s="6">
        <v>44835</v>
      </c>
      <c r="C54" s="6">
        <v>44837</v>
      </c>
      <c r="D54" s="4">
        <v>418</v>
      </c>
      <c r="E54" s="4" t="str">
        <f>VLOOKUP(A54,HOP!A:L,12,0)</f>
        <v>418.00</v>
      </c>
      <c r="F54" s="4" t="str">
        <f>VLOOKUP(A54,HOP!A:C,3,0)</f>
        <v>2693654</v>
      </c>
      <c r="G54" s="4">
        <f t="shared" si="2"/>
        <v>0</v>
      </c>
      <c r="H54" s="4" t="str">
        <f t="shared" si="3"/>
        <v>，2693654</v>
      </c>
      <c r="I54" s="4" t="str">
        <f>VLOOKUP(A54,HOP!A:U,21,0)</f>
        <v>直连</v>
      </c>
    </row>
    <row r="55" s="4" customFormat="1" hidden="1" spans="1:9">
      <c r="A55" s="5">
        <v>21075073518</v>
      </c>
      <c r="B55" s="6">
        <v>44836</v>
      </c>
      <c r="C55" s="6">
        <v>44837</v>
      </c>
      <c r="D55" s="4">
        <v>62</v>
      </c>
      <c r="E55" s="4" t="str">
        <f>VLOOKUP(A55,HOP!A:L,12,0)</f>
        <v>62.00</v>
      </c>
      <c r="F55" s="4" t="str">
        <f>VLOOKUP(A55,HOP!A:C,3,0)</f>
        <v>2698746</v>
      </c>
      <c r="G55" s="4">
        <f t="shared" si="2"/>
        <v>0</v>
      </c>
      <c r="H55" s="4" t="str">
        <f t="shared" si="3"/>
        <v>，2698746</v>
      </c>
      <c r="I55" s="4" t="str">
        <f>VLOOKUP(A55,HOP!A:U,21,0)</f>
        <v>直采</v>
      </c>
    </row>
    <row r="56" s="4" customFormat="1" hidden="1" spans="1:9">
      <c r="A56" s="5">
        <v>21219728926</v>
      </c>
      <c r="B56" s="6">
        <v>44834</v>
      </c>
      <c r="C56" s="6">
        <v>44837</v>
      </c>
      <c r="D56" s="4">
        <v>0</v>
      </c>
      <c r="E56" s="4" t="str">
        <f>VLOOKUP(A56,HOP!A:L,12,0)</f>
        <v>0.00</v>
      </c>
      <c r="F56" s="4" t="str">
        <f>VLOOKUP(A56,HOP!A:C,3,0)</f>
        <v>2713360</v>
      </c>
      <c r="G56" s="4">
        <f t="shared" si="2"/>
        <v>0</v>
      </c>
      <c r="H56" s="4" t="str">
        <f t="shared" si="3"/>
        <v>，2713360</v>
      </c>
      <c r="I56" s="4" t="str">
        <f>VLOOKUP(A56,HOP!A:U,21,0)</f>
        <v>直连</v>
      </c>
    </row>
    <row r="57" s="4" customFormat="1" hidden="1" spans="1:9">
      <c r="A57" s="5">
        <v>21223386307</v>
      </c>
      <c r="B57" s="6">
        <v>44834</v>
      </c>
      <c r="C57" s="6">
        <v>44837</v>
      </c>
      <c r="D57" s="4">
        <v>786</v>
      </c>
      <c r="E57" s="4" t="str">
        <f>VLOOKUP(A57,HOP!A:L,12,0)</f>
        <v>786.00</v>
      </c>
      <c r="F57" s="4" t="str">
        <f>VLOOKUP(A57,HOP!A:C,3,0)</f>
        <v>2713791</v>
      </c>
      <c r="G57" s="4">
        <f t="shared" si="2"/>
        <v>0</v>
      </c>
      <c r="H57" s="4" t="str">
        <f t="shared" si="3"/>
        <v>，2713791</v>
      </c>
      <c r="I57" s="4" t="str">
        <f>VLOOKUP(A57,HOP!A:U,21,0)</f>
        <v>直采</v>
      </c>
    </row>
    <row r="58" s="4" customFormat="1" hidden="1" spans="1:9">
      <c r="A58" s="5">
        <v>21234089847</v>
      </c>
      <c r="B58" s="6">
        <v>44836</v>
      </c>
      <c r="C58" s="6">
        <v>44837</v>
      </c>
      <c r="D58" s="4">
        <v>58</v>
      </c>
      <c r="E58" s="4" t="str">
        <f>VLOOKUP(A58,HOP!A:L,12,0)</f>
        <v>58.00</v>
      </c>
      <c r="F58" s="4" t="str">
        <f>VLOOKUP(A58,HOP!A:C,3,0)</f>
        <v>2715492</v>
      </c>
      <c r="G58" s="4">
        <f t="shared" si="2"/>
        <v>0</v>
      </c>
      <c r="H58" s="4" t="str">
        <f t="shared" si="3"/>
        <v>，2715492</v>
      </c>
      <c r="I58" s="4" t="str">
        <f>VLOOKUP(A58,HOP!A:U,21,0)</f>
        <v>直连</v>
      </c>
    </row>
    <row r="59" s="4" customFormat="1" hidden="1" spans="1:9">
      <c r="A59" s="5">
        <v>21254404259</v>
      </c>
      <c r="B59" s="6">
        <v>44835</v>
      </c>
      <c r="C59" s="6">
        <v>44837</v>
      </c>
      <c r="D59" s="4">
        <v>254</v>
      </c>
      <c r="E59" s="4" t="str">
        <f>VLOOKUP(A59,HOP!A:L,12,0)</f>
        <v>254.00</v>
      </c>
      <c r="F59" s="4" t="str">
        <f>VLOOKUP(A59,HOP!A:C,3,0)</f>
        <v>2719031</v>
      </c>
      <c r="G59" s="4">
        <f t="shared" si="2"/>
        <v>0</v>
      </c>
      <c r="H59" s="4" t="str">
        <f t="shared" si="3"/>
        <v>，2719031</v>
      </c>
      <c r="I59" s="4" t="str">
        <f>VLOOKUP(A59,HOP!A:U,21,0)</f>
        <v>直连</v>
      </c>
    </row>
    <row r="60" s="4" customFormat="1" hidden="1" spans="1:9">
      <c r="A60" s="5">
        <v>18398234247</v>
      </c>
      <c r="B60" s="6">
        <v>44834</v>
      </c>
      <c r="C60" s="6">
        <v>44838</v>
      </c>
      <c r="D60" s="4">
        <v>389</v>
      </c>
      <c r="E60" s="4" t="str">
        <f>VLOOKUP(A60,HOP!A:L,12,0)</f>
        <v>389.00</v>
      </c>
      <c r="F60" s="4" t="str">
        <f>VLOOKUP(A60,HOP!A:C,3,0)</f>
        <v>2621719</v>
      </c>
      <c r="G60" s="4">
        <f t="shared" si="2"/>
        <v>0</v>
      </c>
      <c r="H60" s="4" t="str">
        <f t="shared" si="3"/>
        <v>，2621719</v>
      </c>
      <c r="I60" s="4" t="str">
        <f>VLOOKUP(A60,HOP!A:U,21,0)</f>
        <v>直连</v>
      </c>
    </row>
    <row r="61" s="4" customFormat="1" hidden="1" spans="1:9">
      <c r="A61" s="5">
        <v>21013978839</v>
      </c>
      <c r="B61" s="6">
        <v>44837</v>
      </c>
      <c r="C61" s="6">
        <v>44838</v>
      </c>
      <c r="D61" s="4">
        <v>136</v>
      </c>
      <c r="E61" s="4" t="str">
        <f>VLOOKUP(A61,HOP!A:L,12,0)</f>
        <v>136.00</v>
      </c>
      <c r="F61" s="4" t="str">
        <f>VLOOKUP(A61,HOP!A:C,3,0)</f>
        <v>2692481</v>
      </c>
      <c r="G61" s="4">
        <f t="shared" si="2"/>
        <v>0</v>
      </c>
      <c r="H61" s="4" t="str">
        <f t="shared" si="3"/>
        <v>，2692481</v>
      </c>
      <c r="I61" s="4" t="str">
        <f>VLOOKUP(A61,HOP!A:U,21,0)</f>
        <v>直连</v>
      </c>
    </row>
    <row r="62" s="4" customFormat="1" hidden="1" spans="1:9">
      <c r="A62" s="5">
        <v>21141456382</v>
      </c>
      <c r="B62" s="6">
        <v>44835</v>
      </c>
      <c r="C62" s="6">
        <v>44838</v>
      </c>
      <c r="D62" s="4">
        <v>603</v>
      </c>
      <c r="E62" s="4" t="str">
        <f>VLOOKUP(A62,HOP!A:L,12,0)</f>
        <v>603.00</v>
      </c>
      <c r="F62" s="4" t="str">
        <f>VLOOKUP(A62,HOP!A:C,3,0)</f>
        <v>2707427</v>
      </c>
      <c r="G62" s="4">
        <f t="shared" si="2"/>
        <v>0</v>
      </c>
      <c r="H62" s="4" t="str">
        <f t="shared" si="3"/>
        <v>，2707427</v>
      </c>
      <c r="I62" s="4" t="str">
        <f>VLOOKUP(A62,HOP!A:U,21,0)</f>
        <v>直连</v>
      </c>
    </row>
    <row r="63" s="4" customFormat="1" hidden="1" spans="1:9">
      <c r="A63" s="5">
        <v>21202355970</v>
      </c>
      <c r="B63" s="6">
        <v>44837</v>
      </c>
      <c r="C63" s="6">
        <v>44838</v>
      </c>
      <c r="D63" s="4">
        <v>86</v>
      </c>
      <c r="E63" s="4" t="str">
        <f>VLOOKUP(A63,HOP!A:L,12,0)</f>
        <v>86.00</v>
      </c>
      <c r="F63" s="4" t="str">
        <f>VLOOKUP(A63,HOP!A:C,3,0)</f>
        <v>2711210</v>
      </c>
      <c r="G63" s="4">
        <f t="shared" si="2"/>
        <v>0</v>
      </c>
      <c r="H63" s="4" t="str">
        <f t="shared" si="3"/>
        <v>，2711210</v>
      </c>
      <c r="I63" s="4" t="str">
        <f>VLOOKUP(A63,HOP!A:U,21,0)</f>
        <v>直连</v>
      </c>
    </row>
    <row r="64" s="4" customFormat="1" hidden="1" spans="1:9">
      <c r="A64" s="5">
        <v>21237614462</v>
      </c>
      <c r="B64" s="6">
        <v>44837</v>
      </c>
      <c r="C64" s="6">
        <v>44838</v>
      </c>
      <c r="D64" s="4">
        <v>62</v>
      </c>
      <c r="E64" s="4" t="str">
        <f>VLOOKUP(A64,HOP!A:L,12,0)</f>
        <v>62.00</v>
      </c>
      <c r="F64" s="4" t="str">
        <f>VLOOKUP(A64,HOP!A:C,3,0)</f>
        <v>2716066</v>
      </c>
      <c r="G64" s="4">
        <f t="shared" si="2"/>
        <v>0</v>
      </c>
      <c r="H64" s="4" t="str">
        <f t="shared" si="3"/>
        <v>，2716066</v>
      </c>
      <c r="I64" s="4" t="str">
        <f>VLOOKUP(A64,HOP!A:U,21,0)</f>
        <v>直连</v>
      </c>
    </row>
    <row r="65" s="4" customFormat="1" hidden="1" spans="1:9">
      <c r="A65" s="5">
        <v>21240528061</v>
      </c>
      <c r="B65" s="6">
        <v>44834</v>
      </c>
      <c r="C65" s="6">
        <v>44838</v>
      </c>
      <c r="D65" s="4">
        <v>351</v>
      </c>
      <c r="E65" s="4" t="str">
        <f>VLOOKUP(A65,HOP!A:L,12,0)</f>
        <v>351.00</v>
      </c>
      <c r="F65" s="4" t="str">
        <f>VLOOKUP(A65,HOP!A:C,3,0)</f>
        <v>2716552</v>
      </c>
      <c r="G65" s="4">
        <f t="shared" si="2"/>
        <v>0</v>
      </c>
      <c r="H65" s="4" t="str">
        <f t="shared" si="3"/>
        <v>，2716552</v>
      </c>
      <c r="I65" s="4" t="str">
        <f>VLOOKUP(A65,HOP!A:U,21,0)</f>
        <v>直连</v>
      </c>
    </row>
    <row r="66" s="4" customFormat="1" spans="1:10">
      <c r="A66" s="5">
        <v>21148601889</v>
      </c>
      <c r="B66" s="6">
        <v>44838</v>
      </c>
      <c r="C66" s="6">
        <v>44839</v>
      </c>
      <c r="D66" s="4">
        <v>32.22</v>
      </c>
      <c r="E66" s="4">
        <v>34.98</v>
      </c>
      <c r="F66" s="4" t="str">
        <f>VLOOKUP(A66,HOP!A:C,3,0)</f>
        <v>2708743</v>
      </c>
      <c r="G66" s="4">
        <f t="shared" si="2"/>
        <v>-2.76</v>
      </c>
      <c r="H66" s="4" t="str">
        <f t="shared" si="3"/>
        <v>，2708743</v>
      </c>
      <c r="I66" s="4" t="str">
        <f>VLOOKUP(A66,HOP!A:U,21,0)</f>
        <v>直连</v>
      </c>
      <c r="J66" s="4" t="s">
        <v>358</v>
      </c>
    </row>
    <row r="67" s="4" customFormat="1" hidden="1" spans="1:9">
      <c r="A67" s="5">
        <v>21250928711</v>
      </c>
      <c r="B67" s="6">
        <v>44838</v>
      </c>
      <c r="C67" s="6">
        <v>44839</v>
      </c>
      <c r="D67" s="4">
        <v>124</v>
      </c>
      <c r="E67" s="4" t="str">
        <f>VLOOKUP(A67,HOP!A:L,12,0)</f>
        <v>124.00</v>
      </c>
      <c r="F67" s="4" t="str">
        <f>VLOOKUP(A67,HOP!A:C,3,0)</f>
        <v>2718423</v>
      </c>
      <c r="G67" s="4">
        <f t="shared" si="2"/>
        <v>0</v>
      </c>
      <c r="H67" s="4" t="str">
        <f>$H$1&amp;F67</f>
        <v>，2718423</v>
      </c>
      <c r="I67" s="4" t="str">
        <f>VLOOKUP(A67,HOP!A:U,21,0)</f>
        <v>直连</v>
      </c>
    </row>
    <row r="69" spans="4:4">
      <c r="D69" s="4">
        <f>SUM(D2:D68)</f>
        <v>18751.22</v>
      </c>
    </row>
    <row r="75" spans="1:5">
      <c r="A75" s="4" t="s">
        <v>359</v>
      </c>
      <c r="D75" s="4">
        <v>1365</v>
      </c>
      <c r="E75" s="4">
        <v>10715.09</v>
      </c>
    </row>
    <row r="76" spans="1:5">
      <c r="A76" s="4" t="s">
        <v>360</v>
      </c>
      <c r="D76" s="4">
        <v>17386.22</v>
      </c>
      <c r="E76" s="4">
        <v>136479.74</v>
      </c>
    </row>
    <row r="77" spans="1:5">
      <c r="A77" s="4" t="s">
        <v>361</v>
      </c>
      <c r="D77" s="4">
        <f>SUBTOTAL(9,D75:D76)</f>
        <v>18751.22</v>
      </c>
      <c r="E77" s="4">
        <f>SUBTOTAL(9,E75:E76)</f>
        <v>147194.83</v>
      </c>
    </row>
    <row r="78" spans="1:1">
      <c r="A78" s="4" t="s">
        <v>362</v>
      </c>
    </row>
  </sheetData>
  <autoFilter ref="A1:XFD69">
    <filterColumn colId="3">
      <filters blank="1">
        <filter val="110"/>
        <filter val="210"/>
        <filter val="251"/>
        <filter val="351"/>
        <filter val="92"/>
        <filter val="112"/>
        <filter val="212"/>
        <filter val="252"/>
        <filter val="512"/>
        <filter val="813"/>
        <filter val="194"/>
        <filter val="254"/>
        <filter val="296"/>
        <filter val="58"/>
        <filter val="198"/>
        <filter val="418"/>
        <filter val="19"/>
        <filter val="119"/>
        <filter val="261"/>
        <filter val="62"/>
        <filter val="1362"/>
        <filter val="32.22"/>
        <filter val="18751.22"/>
        <filter val="124"/>
        <filter val="164"/>
        <filter val="1466"/>
        <filter val="567"/>
        <filter val="68"/>
        <filter val="128"/>
        <filter val="628"/>
        <filter val="69"/>
        <filter val="130"/>
        <filter val="132"/>
        <filter val="372"/>
        <filter val="434"/>
        <filter val="76"/>
        <filter val="136"/>
        <filter val="137"/>
        <filter val="138"/>
        <filter val="300"/>
        <filter val="381"/>
        <filter val="1701"/>
        <filter val="202"/>
        <filter val="203"/>
        <filter val="243"/>
        <filter val="603"/>
        <filter val="85"/>
        <filter val="86"/>
        <filter val="306"/>
        <filter val="486"/>
        <filter val="786"/>
        <filter val="107"/>
        <filter val="187"/>
        <filter val="88"/>
        <filter val="108"/>
        <filter val="248"/>
        <filter val="149"/>
        <filter val="389"/>
      </filters>
    </filterColumn>
    <filterColumn colId="6">
      <filters blank="1">
        <filter val="-2.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workbookViewId="0">
      <selection activeCell="A2" sqref="A2:A1048576"/>
    </sheetView>
  </sheetViews>
  <sheetFormatPr defaultColWidth="8" defaultRowHeight="12.75"/>
  <cols>
    <col min="1" max="1" width="12" style="1" customWidth="1"/>
    <col min="2" max="16383" width="8" style="1"/>
  </cols>
  <sheetData>
    <row r="1" s="1" customFormat="1" spans="1:22">
      <c r="A1" s="2" t="s">
        <v>363</v>
      </c>
      <c r="B1" s="2" t="s">
        <v>364</v>
      </c>
      <c r="C1" s="2" t="s">
        <v>365</v>
      </c>
      <c r="D1" s="2" t="s">
        <v>366</v>
      </c>
      <c r="E1" s="2" t="s">
        <v>13</v>
      </c>
      <c r="F1" s="2" t="s">
        <v>5</v>
      </c>
      <c r="G1" s="2" t="s">
        <v>6</v>
      </c>
      <c r="H1" s="2" t="s">
        <v>367</v>
      </c>
      <c r="I1" s="2" t="s">
        <v>368</v>
      </c>
      <c r="J1" s="2" t="s">
        <v>369</v>
      </c>
      <c r="K1" s="2" t="s">
        <v>370</v>
      </c>
      <c r="L1" s="2" t="s">
        <v>371</v>
      </c>
      <c r="M1" s="2" t="s">
        <v>372</v>
      </c>
      <c r="N1" s="2" t="s">
        <v>373</v>
      </c>
      <c r="O1" s="2" t="s">
        <v>374</v>
      </c>
      <c r="P1" s="2" t="s">
        <v>375</v>
      </c>
      <c r="Q1" s="2" t="s">
        <v>376</v>
      </c>
      <c r="R1" s="2" t="s">
        <v>377</v>
      </c>
      <c r="S1" s="2" t="s">
        <v>378</v>
      </c>
      <c r="T1" s="2" t="s">
        <v>379</v>
      </c>
      <c r="U1" s="2" t="s">
        <v>380</v>
      </c>
      <c r="V1" s="2" t="s">
        <v>381</v>
      </c>
    </row>
    <row r="2" s="1" customFormat="1" spans="1:22">
      <c r="A2" s="3">
        <v>21257052140</v>
      </c>
      <c r="B2" s="1" t="s">
        <v>382</v>
      </c>
      <c r="C2" s="1" t="s">
        <v>383</v>
      </c>
      <c r="D2" s="1" t="s">
        <v>384</v>
      </c>
      <c r="E2" s="1" t="s">
        <v>385</v>
      </c>
      <c r="F2" s="1" t="s">
        <v>382</v>
      </c>
      <c r="G2" s="1" t="s">
        <v>386</v>
      </c>
      <c r="H2" s="1" t="s">
        <v>387</v>
      </c>
      <c r="I2" s="1" t="s">
        <v>388</v>
      </c>
      <c r="J2" s="1" t="s">
        <v>30</v>
      </c>
      <c r="K2" s="1" t="s">
        <v>389</v>
      </c>
      <c r="L2" s="1" t="s">
        <v>389</v>
      </c>
      <c r="M2" s="1" t="s">
        <v>390</v>
      </c>
      <c r="N2" s="1" t="s">
        <v>390</v>
      </c>
      <c r="O2" s="1" t="s">
        <v>391</v>
      </c>
      <c r="P2" s="1" t="s">
        <v>392</v>
      </c>
      <c r="Q2" s="1" t="s">
        <v>393</v>
      </c>
      <c r="R2" s="1" t="s">
        <v>394</v>
      </c>
      <c r="S2" s="1" t="s">
        <v>395</v>
      </c>
      <c r="T2" s="1" t="s">
        <v>396</v>
      </c>
      <c r="U2" s="1" t="s">
        <v>397</v>
      </c>
      <c r="V2" s="1" t="s">
        <v>398</v>
      </c>
    </row>
    <row r="3" s="1" customFormat="1" spans="1:22">
      <c r="A3" s="3">
        <v>21254759602</v>
      </c>
      <c r="B3" s="1" t="s">
        <v>382</v>
      </c>
      <c r="C3" s="1" t="s">
        <v>399</v>
      </c>
      <c r="D3" s="1" t="s">
        <v>384</v>
      </c>
      <c r="E3" s="1" t="s">
        <v>400</v>
      </c>
      <c r="F3" s="1" t="s">
        <v>382</v>
      </c>
      <c r="G3" s="1" t="s">
        <v>386</v>
      </c>
      <c r="H3" s="1" t="s">
        <v>387</v>
      </c>
      <c r="I3" s="1" t="s">
        <v>388</v>
      </c>
      <c r="J3" s="1" t="s">
        <v>30</v>
      </c>
      <c r="K3" s="1" t="s">
        <v>389</v>
      </c>
      <c r="L3" s="1" t="s">
        <v>389</v>
      </c>
      <c r="M3" s="1" t="s">
        <v>390</v>
      </c>
      <c r="N3" s="1" t="s">
        <v>390</v>
      </c>
      <c r="O3" s="1" t="s">
        <v>391</v>
      </c>
      <c r="P3" s="1" t="s">
        <v>392</v>
      </c>
      <c r="Q3" s="1" t="s">
        <v>393</v>
      </c>
      <c r="R3" s="1" t="s">
        <v>401</v>
      </c>
      <c r="S3" s="1" t="s">
        <v>395</v>
      </c>
      <c r="T3" s="1" t="s">
        <v>396</v>
      </c>
      <c r="U3" s="1" t="s">
        <v>397</v>
      </c>
      <c r="V3" s="1" t="s">
        <v>398</v>
      </c>
    </row>
    <row r="4" s="1" customFormat="1" spans="1:22">
      <c r="A4" s="3">
        <v>21254404259</v>
      </c>
      <c r="B4" s="1" t="s">
        <v>382</v>
      </c>
      <c r="C4" s="1" t="s">
        <v>402</v>
      </c>
      <c r="D4" s="1" t="s">
        <v>403</v>
      </c>
      <c r="E4" s="1" t="s">
        <v>404</v>
      </c>
      <c r="F4" s="1" t="s">
        <v>382</v>
      </c>
      <c r="G4" s="1" t="s">
        <v>405</v>
      </c>
      <c r="H4" s="1" t="s">
        <v>387</v>
      </c>
      <c r="I4" s="1" t="s">
        <v>406</v>
      </c>
      <c r="J4" s="1" t="s">
        <v>30</v>
      </c>
      <c r="K4" s="1" t="s">
        <v>407</v>
      </c>
      <c r="L4" s="1" t="s">
        <v>407</v>
      </c>
      <c r="M4" s="1" t="s">
        <v>390</v>
      </c>
      <c r="N4" s="1" t="s">
        <v>390</v>
      </c>
      <c r="O4" s="1" t="s">
        <v>391</v>
      </c>
      <c r="P4" s="1" t="s">
        <v>392</v>
      </c>
      <c r="Q4" s="1" t="s">
        <v>393</v>
      </c>
      <c r="R4" s="1" t="s">
        <v>408</v>
      </c>
      <c r="S4" s="1" t="s">
        <v>395</v>
      </c>
      <c r="T4" s="1" t="s">
        <v>396</v>
      </c>
      <c r="U4" s="1" t="s">
        <v>409</v>
      </c>
      <c r="V4" s="1" t="s">
        <v>410</v>
      </c>
    </row>
    <row r="5" s="1" customFormat="1" spans="1:22">
      <c r="A5" s="3">
        <v>21250928711</v>
      </c>
      <c r="B5" s="1" t="s">
        <v>382</v>
      </c>
      <c r="C5" s="1" t="s">
        <v>411</v>
      </c>
      <c r="D5" s="1" t="s">
        <v>412</v>
      </c>
      <c r="E5" s="1" t="s">
        <v>413</v>
      </c>
      <c r="F5" s="1" t="s">
        <v>414</v>
      </c>
      <c r="G5" s="1" t="s">
        <v>415</v>
      </c>
      <c r="H5" s="1" t="s">
        <v>387</v>
      </c>
      <c r="I5" s="1" t="s">
        <v>416</v>
      </c>
      <c r="J5" s="1" t="s">
        <v>30</v>
      </c>
      <c r="K5" s="1" t="s">
        <v>417</v>
      </c>
      <c r="L5" s="1" t="s">
        <v>417</v>
      </c>
      <c r="M5" s="1" t="s">
        <v>390</v>
      </c>
      <c r="N5" s="1" t="s">
        <v>390</v>
      </c>
      <c r="O5" s="1" t="s">
        <v>391</v>
      </c>
      <c r="P5" s="1" t="s">
        <v>392</v>
      </c>
      <c r="Q5" s="1" t="s">
        <v>393</v>
      </c>
      <c r="R5" s="1" t="s">
        <v>418</v>
      </c>
      <c r="S5" s="1" t="s">
        <v>395</v>
      </c>
      <c r="T5" s="1" t="s">
        <v>396</v>
      </c>
      <c r="U5" s="1" t="s">
        <v>409</v>
      </c>
      <c r="V5" s="1" t="s">
        <v>410</v>
      </c>
    </row>
    <row r="6" s="1" customFormat="1" spans="1:22">
      <c r="A6" s="3">
        <v>21250670938</v>
      </c>
      <c r="B6" s="1" t="s">
        <v>419</v>
      </c>
      <c r="C6" s="1" t="s">
        <v>420</v>
      </c>
      <c r="D6" s="1" t="s">
        <v>421</v>
      </c>
      <c r="E6" s="1" t="s">
        <v>422</v>
      </c>
      <c r="F6" s="1" t="s">
        <v>382</v>
      </c>
      <c r="G6" s="1" t="s">
        <v>386</v>
      </c>
      <c r="H6" s="1" t="s">
        <v>387</v>
      </c>
      <c r="I6" s="1" t="s">
        <v>423</v>
      </c>
      <c r="J6" s="1" t="s">
        <v>30</v>
      </c>
      <c r="K6" s="1" t="s">
        <v>424</v>
      </c>
      <c r="L6" s="1" t="s">
        <v>424</v>
      </c>
      <c r="M6" s="1" t="s">
        <v>390</v>
      </c>
      <c r="N6" s="1" t="s">
        <v>390</v>
      </c>
      <c r="O6" s="1" t="s">
        <v>391</v>
      </c>
      <c r="P6" s="1" t="s">
        <v>392</v>
      </c>
      <c r="Q6" s="1" t="s">
        <v>393</v>
      </c>
      <c r="R6" s="1" t="s">
        <v>425</v>
      </c>
      <c r="S6" s="1" t="s">
        <v>395</v>
      </c>
      <c r="T6" s="1" t="s">
        <v>396</v>
      </c>
      <c r="U6" s="1" t="s">
        <v>409</v>
      </c>
      <c r="V6" s="1" t="s">
        <v>410</v>
      </c>
    </row>
    <row r="7" s="1" customFormat="1" spans="1:22">
      <c r="A7" s="3">
        <v>21250183654</v>
      </c>
      <c r="B7" s="1" t="s">
        <v>419</v>
      </c>
      <c r="C7" s="1" t="s">
        <v>426</v>
      </c>
      <c r="D7" s="1" t="s">
        <v>427</v>
      </c>
      <c r="E7" s="1" t="s">
        <v>428</v>
      </c>
      <c r="F7" s="1" t="s">
        <v>382</v>
      </c>
      <c r="G7" s="1" t="s">
        <v>386</v>
      </c>
      <c r="H7" s="1" t="s">
        <v>387</v>
      </c>
      <c r="I7" s="1" t="s">
        <v>429</v>
      </c>
      <c r="J7" s="1" t="s">
        <v>30</v>
      </c>
      <c r="K7" s="1" t="s">
        <v>430</v>
      </c>
      <c r="L7" s="1" t="s">
        <v>430</v>
      </c>
      <c r="M7" s="1" t="s">
        <v>390</v>
      </c>
      <c r="N7" s="1" t="s">
        <v>390</v>
      </c>
      <c r="O7" s="1" t="s">
        <v>391</v>
      </c>
      <c r="P7" s="1" t="s">
        <v>392</v>
      </c>
      <c r="Q7" s="1" t="s">
        <v>393</v>
      </c>
      <c r="R7" s="1" t="s">
        <v>431</v>
      </c>
      <c r="S7" s="1" t="s">
        <v>395</v>
      </c>
      <c r="T7" s="1" t="s">
        <v>396</v>
      </c>
      <c r="U7" s="1" t="s">
        <v>409</v>
      </c>
      <c r="V7" s="1" t="s">
        <v>432</v>
      </c>
    </row>
    <row r="8" s="1" customFormat="1" spans="1:22">
      <c r="A8" s="3">
        <v>21246901073</v>
      </c>
      <c r="B8" s="1" t="s">
        <v>419</v>
      </c>
      <c r="C8" s="1" t="s">
        <v>433</v>
      </c>
      <c r="D8" s="1" t="s">
        <v>434</v>
      </c>
      <c r="E8" s="1" t="s">
        <v>435</v>
      </c>
      <c r="F8" s="1" t="s">
        <v>419</v>
      </c>
      <c r="G8" s="1" t="s">
        <v>382</v>
      </c>
      <c r="H8" s="1" t="s">
        <v>387</v>
      </c>
      <c r="I8" s="1" t="s">
        <v>436</v>
      </c>
      <c r="J8" s="1" t="s">
        <v>30</v>
      </c>
      <c r="K8" s="1" t="s">
        <v>437</v>
      </c>
      <c r="L8" s="1" t="s">
        <v>437</v>
      </c>
      <c r="M8" s="1" t="s">
        <v>390</v>
      </c>
      <c r="N8" s="1" t="s">
        <v>390</v>
      </c>
      <c r="O8" s="1" t="s">
        <v>391</v>
      </c>
      <c r="P8" s="1" t="s">
        <v>392</v>
      </c>
      <c r="Q8" s="1" t="s">
        <v>393</v>
      </c>
      <c r="R8" s="1" t="s">
        <v>438</v>
      </c>
      <c r="S8" s="1" t="s">
        <v>395</v>
      </c>
      <c r="T8" s="1" t="s">
        <v>396</v>
      </c>
      <c r="U8" s="1" t="s">
        <v>409</v>
      </c>
      <c r="V8" s="1" t="s">
        <v>398</v>
      </c>
    </row>
    <row r="9" s="1" customFormat="1" spans="1:22">
      <c r="A9" s="3">
        <v>21240528061</v>
      </c>
      <c r="B9" s="1" t="s">
        <v>419</v>
      </c>
      <c r="C9" s="1" t="s">
        <v>439</v>
      </c>
      <c r="D9" s="1" t="s">
        <v>440</v>
      </c>
      <c r="E9" s="1" t="s">
        <v>441</v>
      </c>
      <c r="F9" s="1" t="s">
        <v>419</v>
      </c>
      <c r="G9" s="1" t="s">
        <v>414</v>
      </c>
      <c r="H9" s="1" t="s">
        <v>387</v>
      </c>
      <c r="I9" s="1" t="s">
        <v>442</v>
      </c>
      <c r="J9" s="1" t="s">
        <v>30</v>
      </c>
      <c r="K9" s="1" t="s">
        <v>443</v>
      </c>
      <c r="L9" s="1" t="s">
        <v>443</v>
      </c>
      <c r="M9" s="1" t="s">
        <v>390</v>
      </c>
      <c r="N9" s="1" t="s">
        <v>390</v>
      </c>
      <c r="O9" s="1" t="s">
        <v>391</v>
      </c>
      <c r="P9" s="1" t="s">
        <v>392</v>
      </c>
      <c r="Q9" s="1" t="s">
        <v>393</v>
      </c>
      <c r="R9" s="1" t="s">
        <v>444</v>
      </c>
      <c r="S9" s="1" t="s">
        <v>395</v>
      </c>
      <c r="T9" s="1" t="s">
        <v>396</v>
      </c>
      <c r="U9" s="1" t="s">
        <v>409</v>
      </c>
      <c r="V9" s="1" t="s">
        <v>410</v>
      </c>
    </row>
    <row r="10" s="1" customFormat="1" spans="1:22">
      <c r="A10" s="3">
        <v>21238600043</v>
      </c>
      <c r="B10" s="1" t="s">
        <v>445</v>
      </c>
      <c r="C10" s="1" t="s">
        <v>446</v>
      </c>
      <c r="D10" s="1" t="s">
        <v>447</v>
      </c>
      <c r="E10" s="1" t="s">
        <v>448</v>
      </c>
      <c r="F10" s="1" t="s">
        <v>445</v>
      </c>
      <c r="G10" s="1" t="s">
        <v>419</v>
      </c>
      <c r="H10" s="1" t="s">
        <v>387</v>
      </c>
      <c r="I10" s="1" t="s">
        <v>449</v>
      </c>
      <c r="J10" s="1" t="s">
        <v>30</v>
      </c>
      <c r="K10" s="1" t="s">
        <v>450</v>
      </c>
      <c r="L10" s="1" t="s">
        <v>450</v>
      </c>
      <c r="M10" s="1" t="s">
        <v>390</v>
      </c>
      <c r="N10" s="1" t="s">
        <v>390</v>
      </c>
      <c r="O10" s="1" t="s">
        <v>391</v>
      </c>
      <c r="P10" s="1" t="s">
        <v>392</v>
      </c>
      <c r="Q10" s="1" t="s">
        <v>393</v>
      </c>
      <c r="R10" s="1" t="s">
        <v>451</v>
      </c>
      <c r="S10" s="1" t="s">
        <v>395</v>
      </c>
      <c r="T10" s="1" t="s">
        <v>396</v>
      </c>
      <c r="U10" s="1" t="s">
        <v>409</v>
      </c>
      <c r="V10" s="1" t="s">
        <v>410</v>
      </c>
    </row>
    <row r="11" s="1" customFormat="1" spans="1:22">
      <c r="A11" s="3">
        <v>21237614462</v>
      </c>
      <c r="B11" s="1" t="s">
        <v>445</v>
      </c>
      <c r="C11" s="1" t="s">
        <v>452</v>
      </c>
      <c r="D11" s="1" t="s">
        <v>453</v>
      </c>
      <c r="E11" s="1" t="s">
        <v>454</v>
      </c>
      <c r="F11" s="1" t="s">
        <v>405</v>
      </c>
      <c r="G11" s="1" t="s">
        <v>414</v>
      </c>
      <c r="H11" s="1" t="s">
        <v>387</v>
      </c>
      <c r="I11" s="1" t="s">
        <v>455</v>
      </c>
      <c r="J11" s="1" t="s">
        <v>30</v>
      </c>
      <c r="K11" s="1" t="s">
        <v>456</v>
      </c>
      <c r="L11" s="1" t="s">
        <v>456</v>
      </c>
      <c r="M11" s="1" t="s">
        <v>390</v>
      </c>
      <c r="N11" s="1" t="s">
        <v>390</v>
      </c>
      <c r="O11" s="1" t="s">
        <v>391</v>
      </c>
      <c r="P11" s="1" t="s">
        <v>392</v>
      </c>
      <c r="Q11" s="1" t="s">
        <v>393</v>
      </c>
      <c r="R11" s="1" t="s">
        <v>457</v>
      </c>
      <c r="S11" s="1" t="s">
        <v>395</v>
      </c>
      <c r="T11" s="1" t="s">
        <v>396</v>
      </c>
      <c r="U11" s="1" t="s">
        <v>409</v>
      </c>
      <c r="V11" s="1" t="s">
        <v>432</v>
      </c>
    </row>
    <row r="12" s="1" customFormat="1" spans="1:22">
      <c r="A12" s="3">
        <v>21234089847</v>
      </c>
      <c r="B12" s="1" t="s">
        <v>445</v>
      </c>
      <c r="C12" s="1" t="s">
        <v>458</v>
      </c>
      <c r="D12" s="1" t="s">
        <v>459</v>
      </c>
      <c r="E12" s="1" t="s">
        <v>460</v>
      </c>
      <c r="F12" s="1" t="s">
        <v>386</v>
      </c>
      <c r="G12" s="1" t="s">
        <v>405</v>
      </c>
      <c r="H12" s="1" t="s">
        <v>387</v>
      </c>
      <c r="I12" s="1" t="s">
        <v>461</v>
      </c>
      <c r="J12" s="1" t="s">
        <v>30</v>
      </c>
      <c r="K12" s="1" t="s">
        <v>462</v>
      </c>
      <c r="L12" s="1" t="s">
        <v>462</v>
      </c>
      <c r="M12" s="1" t="s">
        <v>390</v>
      </c>
      <c r="N12" s="1" t="s">
        <v>390</v>
      </c>
      <c r="O12" s="1" t="s">
        <v>391</v>
      </c>
      <c r="P12" s="1" t="s">
        <v>392</v>
      </c>
      <c r="Q12" s="1" t="s">
        <v>393</v>
      </c>
      <c r="R12" s="1" t="s">
        <v>463</v>
      </c>
      <c r="S12" s="1" t="s">
        <v>395</v>
      </c>
      <c r="T12" s="1" t="s">
        <v>396</v>
      </c>
      <c r="U12" s="1" t="s">
        <v>409</v>
      </c>
      <c r="V12" s="1" t="s">
        <v>464</v>
      </c>
    </row>
    <row r="13" s="1" customFormat="1" spans="1:22">
      <c r="A13" s="3">
        <v>21232884941</v>
      </c>
      <c r="B13" s="1" t="s">
        <v>445</v>
      </c>
      <c r="C13" s="1" t="s">
        <v>465</v>
      </c>
      <c r="D13" s="1" t="s">
        <v>466</v>
      </c>
      <c r="E13" s="1" t="s">
        <v>467</v>
      </c>
      <c r="F13" s="1" t="s">
        <v>445</v>
      </c>
      <c r="G13" s="1" t="s">
        <v>419</v>
      </c>
      <c r="H13" s="1" t="s">
        <v>387</v>
      </c>
      <c r="I13" s="1" t="s">
        <v>468</v>
      </c>
      <c r="J13" s="1" t="s">
        <v>30</v>
      </c>
      <c r="K13" s="1" t="s">
        <v>469</v>
      </c>
      <c r="L13" s="1" t="s">
        <v>469</v>
      </c>
      <c r="M13" s="1" t="s">
        <v>390</v>
      </c>
      <c r="N13" s="1" t="s">
        <v>390</v>
      </c>
      <c r="O13" s="1" t="s">
        <v>391</v>
      </c>
      <c r="P13" s="1" t="s">
        <v>392</v>
      </c>
      <c r="Q13" s="1" t="s">
        <v>393</v>
      </c>
      <c r="R13" s="1" t="s">
        <v>470</v>
      </c>
      <c r="S13" s="1" t="s">
        <v>395</v>
      </c>
      <c r="T13" s="1" t="s">
        <v>396</v>
      </c>
      <c r="U13" s="1" t="s">
        <v>409</v>
      </c>
      <c r="V13" s="1" t="s">
        <v>432</v>
      </c>
    </row>
    <row r="14" s="1" customFormat="1" spans="1:22">
      <c r="A14" s="3">
        <v>21230325252</v>
      </c>
      <c r="B14" s="1" t="s">
        <v>445</v>
      </c>
      <c r="C14" s="1" t="s">
        <v>471</v>
      </c>
      <c r="D14" s="1" t="s">
        <v>472</v>
      </c>
      <c r="E14" s="1" t="s">
        <v>473</v>
      </c>
      <c r="F14" s="1" t="s">
        <v>445</v>
      </c>
      <c r="G14" s="1" t="s">
        <v>419</v>
      </c>
      <c r="H14" s="1" t="s">
        <v>387</v>
      </c>
      <c r="I14" s="1" t="s">
        <v>474</v>
      </c>
      <c r="J14" s="1" t="s">
        <v>30</v>
      </c>
      <c r="K14" s="1" t="s">
        <v>475</v>
      </c>
      <c r="L14" s="1" t="s">
        <v>475</v>
      </c>
      <c r="M14" s="1" t="s">
        <v>390</v>
      </c>
      <c r="N14" s="1" t="s">
        <v>390</v>
      </c>
      <c r="O14" s="1" t="s">
        <v>391</v>
      </c>
      <c r="P14" s="1" t="s">
        <v>392</v>
      </c>
      <c r="Q14" s="1" t="s">
        <v>393</v>
      </c>
      <c r="R14" s="1" t="s">
        <v>476</v>
      </c>
      <c r="S14" s="1" t="s">
        <v>395</v>
      </c>
      <c r="T14" s="1" t="s">
        <v>396</v>
      </c>
      <c r="U14" s="1" t="s">
        <v>409</v>
      </c>
      <c r="V14" s="1" t="s">
        <v>410</v>
      </c>
    </row>
    <row r="15" s="1" customFormat="1" spans="1:22">
      <c r="A15" s="3">
        <v>21229478881</v>
      </c>
      <c r="B15" s="1" t="s">
        <v>445</v>
      </c>
      <c r="C15" s="1" t="s">
        <v>477</v>
      </c>
      <c r="D15" s="1" t="s">
        <v>478</v>
      </c>
      <c r="E15" s="1" t="s">
        <v>479</v>
      </c>
      <c r="F15" s="1" t="s">
        <v>445</v>
      </c>
      <c r="G15" s="1" t="s">
        <v>419</v>
      </c>
      <c r="H15" s="1" t="s">
        <v>387</v>
      </c>
      <c r="I15" s="1" t="s">
        <v>480</v>
      </c>
      <c r="J15" s="1" t="s">
        <v>30</v>
      </c>
      <c r="K15" s="1" t="s">
        <v>424</v>
      </c>
      <c r="L15" s="1" t="s">
        <v>424</v>
      </c>
      <c r="M15" s="1" t="s">
        <v>390</v>
      </c>
      <c r="N15" s="1" t="s">
        <v>390</v>
      </c>
      <c r="O15" s="1" t="s">
        <v>391</v>
      </c>
      <c r="P15" s="1" t="s">
        <v>392</v>
      </c>
      <c r="Q15" s="1" t="s">
        <v>393</v>
      </c>
      <c r="R15" s="1" t="s">
        <v>481</v>
      </c>
      <c r="S15" s="1" t="s">
        <v>395</v>
      </c>
      <c r="T15" s="1" t="s">
        <v>396</v>
      </c>
      <c r="U15" s="1" t="s">
        <v>409</v>
      </c>
      <c r="V15" s="1" t="s">
        <v>410</v>
      </c>
    </row>
    <row r="16" s="1" customFormat="1" spans="1:22">
      <c r="A16" s="3">
        <v>21226770641</v>
      </c>
      <c r="B16" s="1" t="s">
        <v>482</v>
      </c>
      <c r="C16" s="1" t="s">
        <v>483</v>
      </c>
      <c r="D16" s="1" t="s">
        <v>484</v>
      </c>
      <c r="E16" s="1" t="s">
        <v>485</v>
      </c>
      <c r="F16" s="1" t="s">
        <v>482</v>
      </c>
      <c r="G16" s="1" t="s">
        <v>445</v>
      </c>
      <c r="H16" s="1" t="s">
        <v>387</v>
      </c>
      <c r="I16" s="1" t="s">
        <v>486</v>
      </c>
      <c r="J16" s="1" t="s">
        <v>30</v>
      </c>
      <c r="K16" s="1" t="s">
        <v>487</v>
      </c>
      <c r="L16" s="1" t="s">
        <v>487</v>
      </c>
      <c r="M16" s="1" t="s">
        <v>390</v>
      </c>
      <c r="N16" s="1" t="s">
        <v>390</v>
      </c>
      <c r="O16" s="1" t="s">
        <v>391</v>
      </c>
      <c r="P16" s="1" t="s">
        <v>392</v>
      </c>
      <c r="Q16" s="1" t="s">
        <v>393</v>
      </c>
      <c r="R16" s="1" t="s">
        <v>488</v>
      </c>
      <c r="S16" s="1" t="s">
        <v>395</v>
      </c>
      <c r="T16" s="1" t="s">
        <v>396</v>
      </c>
      <c r="U16" s="1" t="s">
        <v>409</v>
      </c>
      <c r="V16" s="1" t="s">
        <v>464</v>
      </c>
    </row>
    <row r="17" s="1" customFormat="1" spans="1:22">
      <c r="A17" s="3">
        <v>21223386307</v>
      </c>
      <c r="B17" s="1" t="s">
        <v>482</v>
      </c>
      <c r="C17" s="1" t="s">
        <v>489</v>
      </c>
      <c r="D17" s="1" t="s">
        <v>490</v>
      </c>
      <c r="E17" s="1" t="s">
        <v>491</v>
      </c>
      <c r="F17" s="1" t="s">
        <v>419</v>
      </c>
      <c r="G17" s="1" t="s">
        <v>405</v>
      </c>
      <c r="H17" s="1" t="s">
        <v>387</v>
      </c>
      <c r="I17" s="1" t="s">
        <v>492</v>
      </c>
      <c r="J17" s="1" t="s">
        <v>30</v>
      </c>
      <c r="K17" s="1" t="s">
        <v>493</v>
      </c>
      <c r="L17" s="1" t="s">
        <v>493</v>
      </c>
      <c r="M17" s="1" t="s">
        <v>390</v>
      </c>
      <c r="N17" s="1" t="s">
        <v>390</v>
      </c>
      <c r="O17" s="1" t="s">
        <v>391</v>
      </c>
      <c r="P17" s="1" t="s">
        <v>392</v>
      </c>
      <c r="Q17" s="1" t="s">
        <v>393</v>
      </c>
      <c r="R17" s="1" t="s">
        <v>494</v>
      </c>
      <c r="S17" s="1" t="s">
        <v>395</v>
      </c>
      <c r="T17" s="1" t="s">
        <v>396</v>
      </c>
      <c r="U17" s="1" t="s">
        <v>397</v>
      </c>
      <c r="V17" s="1" t="s">
        <v>495</v>
      </c>
    </row>
    <row r="18" s="1" customFormat="1" spans="1:22">
      <c r="A18" s="3">
        <v>21219728926</v>
      </c>
      <c r="B18" s="1" t="s">
        <v>482</v>
      </c>
      <c r="C18" s="1" t="s">
        <v>496</v>
      </c>
      <c r="D18" s="1" t="s">
        <v>497</v>
      </c>
      <c r="E18" s="1" t="s">
        <v>498</v>
      </c>
      <c r="F18" s="1" t="s">
        <v>419</v>
      </c>
      <c r="G18" s="1" t="s">
        <v>405</v>
      </c>
      <c r="H18" s="1" t="s">
        <v>387</v>
      </c>
      <c r="I18" s="1" t="s">
        <v>499</v>
      </c>
      <c r="J18" s="1" t="s">
        <v>30</v>
      </c>
      <c r="K18" s="1" t="s">
        <v>500</v>
      </c>
      <c r="L18" s="1" t="s">
        <v>391</v>
      </c>
      <c r="M18" s="1" t="s">
        <v>501</v>
      </c>
      <c r="N18" s="1" t="s">
        <v>502</v>
      </c>
      <c r="O18" s="1" t="s">
        <v>391</v>
      </c>
      <c r="P18" s="1" t="s">
        <v>392</v>
      </c>
      <c r="Q18" s="1" t="s">
        <v>393</v>
      </c>
      <c r="R18" s="1" t="s">
        <v>503</v>
      </c>
      <c r="S18" s="1" t="s">
        <v>395</v>
      </c>
      <c r="T18" s="1" t="s">
        <v>396</v>
      </c>
      <c r="U18" s="1" t="s">
        <v>409</v>
      </c>
      <c r="V18" s="1" t="s">
        <v>410</v>
      </c>
    </row>
    <row r="19" s="1" customFormat="1" spans="1:22">
      <c r="A19" s="3">
        <v>21217706889</v>
      </c>
      <c r="B19" s="1" t="s">
        <v>482</v>
      </c>
      <c r="C19" s="1" t="s">
        <v>504</v>
      </c>
      <c r="D19" s="1" t="s">
        <v>505</v>
      </c>
      <c r="E19" s="1" t="s">
        <v>506</v>
      </c>
      <c r="F19" s="1" t="s">
        <v>419</v>
      </c>
      <c r="G19" s="1" t="s">
        <v>382</v>
      </c>
      <c r="H19" s="1" t="s">
        <v>387</v>
      </c>
      <c r="I19" s="1" t="s">
        <v>507</v>
      </c>
      <c r="J19" s="1" t="s">
        <v>30</v>
      </c>
      <c r="K19" s="1" t="s">
        <v>508</v>
      </c>
      <c r="L19" s="1" t="s">
        <v>508</v>
      </c>
      <c r="M19" s="1" t="s">
        <v>390</v>
      </c>
      <c r="N19" s="1" t="s">
        <v>390</v>
      </c>
      <c r="O19" s="1" t="s">
        <v>391</v>
      </c>
      <c r="P19" s="1" t="s">
        <v>392</v>
      </c>
      <c r="Q19" s="1" t="s">
        <v>393</v>
      </c>
      <c r="R19" s="1" t="s">
        <v>509</v>
      </c>
      <c r="S19" s="1" t="s">
        <v>395</v>
      </c>
      <c r="T19" s="1" t="s">
        <v>396</v>
      </c>
      <c r="U19" s="1" t="s">
        <v>409</v>
      </c>
      <c r="V19" s="1" t="s">
        <v>432</v>
      </c>
    </row>
    <row r="20" s="1" customFormat="1" spans="1:22">
      <c r="A20" s="3">
        <v>21214184149</v>
      </c>
      <c r="B20" s="1" t="s">
        <v>510</v>
      </c>
      <c r="C20" s="1" t="s">
        <v>511</v>
      </c>
      <c r="D20" s="1" t="s">
        <v>512</v>
      </c>
      <c r="E20" s="1" t="s">
        <v>513</v>
      </c>
      <c r="F20" s="1" t="s">
        <v>445</v>
      </c>
      <c r="G20" s="1" t="s">
        <v>419</v>
      </c>
      <c r="H20" s="1" t="s">
        <v>387</v>
      </c>
      <c r="I20" s="1" t="s">
        <v>514</v>
      </c>
      <c r="J20" s="1" t="s">
        <v>30</v>
      </c>
      <c r="K20" s="1" t="s">
        <v>515</v>
      </c>
      <c r="L20" s="1" t="s">
        <v>515</v>
      </c>
      <c r="M20" s="1" t="s">
        <v>390</v>
      </c>
      <c r="N20" s="1" t="s">
        <v>390</v>
      </c>
      <c r="O20" s="1" t="s">
        <v>391</v>
      </c>
      <c r="P20" s="1" t="s">
        <v>392</v>
      </c>
      <c r="Q20" s="1" t="s">
        <v>393</v>
      </c>
      <c r="R20" s="1" t="s">
        <v>516</v>
      </c>
      <c r="S20" s="1" t="s">
        <v>395</v>
      </c>
      <c r="T20" s="1" t="s">
        <v>396</v>
      </c>
      <c r="U20" s="1" t="s">
        <v>409</v>
      </c>
      <c r="V20" s="1" t="s">
        <v>517</v>
      </c>
    </row>
    <row r="21" s="1" customFormat="1" spans="1:22">
      <c r="A21" s="3">
        <v>21211084748</v>
      </c>
      <c r="B21" s="1" t="s">
        <v>510</v>
      </c>
      <c r="C21" s="1" t="s">
        <v>518</v>
      </c>
      <c r="D21" s="1" t="s">
        <v>519</v>
      </c>
      <c r="E21" s="1" t="s">
        <v>520</v>
      </c>
      <c r="F21" s="1" t="s">
        <v>482</v>
      </c>
      <c r="G21" s="1" t="s">
        <v>382</v>
      </c>
      <c r="H21" s="1" t="s">
        <v>387</v>
      </c>
      <c r="I21" s="1" t="s">
        <v>521</v>
      </c>
      <c r="J21" s="1" t="s">
        <v>30</v>
      </c>
      <c r="K21" s="1" t="s">
        <v>522</v>
      </c>
      <c r="L21" s="1" t="s">
        <v>522</v>
      </c>
      <c r="M21" s="1" t="s">
        <v>390</v>
      </c>
      <c r="N21" s="1" t="s">
        <v>390</v>
      </c>
      <c r="O21" s="1" t="s">
        <v>391</v>
      </c>
      <c r="P21" s="1" t="s">
        <v>392</v>
      </c>
      <c r="Q21" s="1" t="s">
        <v>393</v>
      </c>
      <c r="R21" s="1" t="s">
        <v>523</v>
      </c>
      <c r="S21" s="1" t="s">
        <v>395</v>
      </c>
      <c r="T21" s="1" t="s">
        <v>396</v>
      </c>
      <c r="U21" s="1" t="s">
        <v>409</v>
      </c>
      <c r="V21" s="1" t="s">
        <v>524</v>
      </c>
    </row>
    <row r="22" s="1" customFormat="1" spans="1:22">
      <c r="A22" s="3">
        <v>21210059919</v>
      </c>
      <c r="B22" s="1" t="s">
        <v>510</v>
      </c>
      <c r="C22" s="1" t="s">
        <v>525</v>
      </c>
      <c r="D22" s="1" t="s">
        <v>526</v>
      </c>
      <c r="E22" s="1" t="s">
        <v>527</v>
      </c>
      <c r="F22" s="1" t="s">
        <v>510</v>
      </c>
      <c r="G22" s="1" t="s">
        <v>482</v>
      </c>
      <c r="H22" s="1" t="s">
        <v>387</v>
      </c>
      <c r="I22" s="1" t="s">
        <v>528</v>
      </c>
      <c r="J22" s="1" t="s">
        <v>30</v>
      </c>
      <c r="K22" s="1" t="s">
        <v>529</v>
      </c>
      <c r="L22" s="1" t="s">
        <v>529</v>
      </c>
      <c r="M22" s="1" t="s">
        <v>390</v>
      </c>
      <c r="N22" s="1" t="s">
        <v>390</v>
      </c>
      <c r="O22" s="1" t="s">
        <v>391</v>
      </c>
      <c r="P22" s="1" t="s">
        <v>392</v>
      </c>
      <c r="Q22" s="1" t="s">
        <v>393</v>
      </c>
      <c r="R22" s="1" t="s">
        <v>530</v>
      </c>
      <c r="S22" s="1" t="s">
        <v>395</v>
      </c>
      <c r="T22" s="1" t="s">
        <v>396</v>
      </c>
      <c r="U22" s="1" t="s">
        <v>409</v>
      </c>
      <c r="V22" s="1" t="s">
        <v>432</v>
      </c>
    </row>
    <row r="23" s="1" customFormat="1" spans="1:22">
      <c r="A23" s="3">
        <v>21207851852</v>
      </c>
      <c r="B23" s="1" t="s">
        <v>510</v>
      </c>
      <c r="C23" s="1" t="s">
        <v>531</v>
      </c>
      <c r="D23" s="1" t="s">
        <v>532</v>
      </c>
      <c r="E23" s="1" t="s">
        <v>533</v>
      </c>
      <c r="F23" s="1" t="s">
        <v>445</v>
      </c>
      <c r="G23" s="1" t="s">
        <v>382</v>
      </c>
      <c r="H23" s="1" t="s">
        <v>387</v>
      </c>
      <c r="I23" s="1" t="s">
        <v>534</v>
      </c>
      <c r="J23" s="1" t="s">
        <v>30</v>
      </c>
      <c r="K23" s="1" t="s">
        <v>535</v>
      </c>
      <c r="L23" s="1" t="s">
        <v>535</v>
      </c>
      <c r="M23" s="1" t="s">
        <v>390</v>
      </c>
      <c r="N23" s="1" t="s">
        <v>390</v>
      </c>
      <c r="O23" s="1" t="s">
        <v>391</v>
      </c>
      <c r="P23" s="1" t="s">
        <v>392</v>
      </c>
      <c r="Q23" s="1" t="s">
        <v>393</v>
      </c>
      <c r="R23" s="1" t="s">
        <v>536</v>
      </c>
      <c r="S23" s="1" t="s">
        <v>395</v>
      </c>
      <c r="T23" s="1" t="s">
        <v>396</v>
      </c>
      <c r="U23" s="1" t="s">
        <v>409</v>
      </c>
      <c r="V23" s="1" t="s">
        <v>537</v>
      </c>
    </row>
    <row r="24" s="1" customFormat="1" spans="1:22">
      <c r="A24" s="3">
        <v>21202355970</v>
      </c>
      <c r="B24" s="1" t="s">
        <v>510</v>
      </c>
      <c r="C24" s="1" t="s">
        <v>538</v>
      </c>
      <c r="D24" s="1" t="s">
        <v>539</v>
      </c>
      <c r="E24" s="1" t="s">
        <v>540</v>
      </c>
      <c r="F24" s="1" t="s">
        <v>405</v>
      </c>
      <c r="G24" s="1" t="s">
        <v>414</v>
      </c>
      <c r="H24" s="1" t="s">
        <v>387</v>
      </c>
      <c r="I24" s="1" t="s">
        <v>541</v>
      </c>
      <c r="J24" s="1" t="s">
        <v>30</v>
      </c>
      <c r="K24" s="1" t="s">
        <v>542</v>
      </c>
      <c r="L24" s="1" t="s">
        <v>542</v>
      </c>
      <c r="M24" s="1" t="s">
        <v>390</v>
      </c>
      <c r="N24" s="1" t="s">
        <v>390</v>
      </c>
      <c r="O24" s="1" t="s">
        <v>391</v>
      </c>
      <c r="P24" s="1" t="s">
        <v>392</v>
      </c>
      <c r="Q24" s="1" t="s">
        <v>393</v>
      </c>
      <c r="R24" s="1" t="s">
        <v>543</v>
      </c>
      <c r="S24" s="1" t="s">
        <v>395</v>
      </c>
      <c r="T24" s="1" t="s">
        <v>396</v>
      </c>
      <c r="U24" s="1" t="s">
        <v>409</v>
      </c>
      <c r="V24" s="1" t="s">
        <v>464</v>
      </c>
    </row>
    <row r="25" s="1" customFormat="1" spans="1:22">
      <c r="A25" s="3">
        <v>21202343613</v>
      </c>
      <c r="B25" s="1" t="s">
        <v>510</v>
      </c>
      <c r="C25" s="1" t="s">
        <v>544</v>
      </c>
      <c r="D25" s="1" t="s">
        <v>545</v>
      </c>
      <c r="E25" s="1" t="s">
        <v>546</v>
      </c>
      <c r="F25" s="1" t="s">
        <v>510</v>
      </c>
      <c r="G25" s="1" t="s">
        <v>482</v>
      </c>
      <c r="H25" s="1" t="s">
        <v>387</v>
      </c>
      <c r="I25" s="1" t="s">
        <v>547</v>
      </c>
      <c r="J25" s="1" t="s">
        <v>30</v>
      </c>
      <c r="K25" s="1" t="s">
        <v>548</v>
      </c>
      <c r="L25" s="1" t="s">
        <v>548</v>
      </c>
      <c r="M25" s="1" t="s">
        <v>390</v>
      </c>
      <c r="N25" s="1" t="s">
        <v>390</v>
      </c>
      <c r="O25" s="1" t="s">
        <v>391</v>
      </c>
      <c r="P25" s="1" t="s">
        <v>392</v>
      </c>
      <c r="Q25" s="1" t="s">
        <v>393</v>
      </c>
      <c r="R25" s="1" t="s">
        <v>549</v>
      </c>
      <c r="S25" s="1" t="s">
        <v>395</v>
      </c>
      <c r="T25" s="1" t="s">
        <v>396</v>
      </c>
      <c r="U25" s="1" t="s">
        <v>409</v>
      </c>
      <c r="V25" s="1" t="s">
        <v>410</v>
      </c>
    </row>
    <row r="26" s="1" customFormat="1" spans="1:22">
      <c r="A26" s="3">
        <v>21201262378</v>
      </c>
      <c r="B26" s="1" t="s">
        <v>510</v>
      </c>
      <c r="C26" s="1" t="s">
        <v>550</v>
      </c>
      <c r="D26" s="1" t="s">
        <v>551</v>
      </c>
      <c r="E26" s="1" t="s">
        <v>552</v>
      </c>
      <c r="F26" s="1" t="s">
        <v>510</v>
      </c>
      <c r="G26" s="1" t="s">
        <v>382</v>
      </c>
      <c r="H26" s="1" t="s">
        <v>387</v>
      </c>
      <c r="I26" s="1" t="s">
        <v>553</v>
      </c>
      <c r="J26" s="1" t="s">
        <v>30</v>
      </c>
      <c r="K26" s="1" t="s">
        <v>554</v>
      </c>
      <c r="L26" s="1" t="s">
        <v>554</v>
      </c>
      <c r="M26" s="1" t="s">
        <v>390</v>
      </c>
      <c r="N26" s="1" t="s">
        <v>390</v>
      </c>
      <c r="O26" s="1" t="s">
        <v>391</v>
      </c>
      <c r="P26" s="1" t="s">
        <v>392</v>
      </c>
      <c r="Q26" s="1" t="s">
        <v>393</v>
      </c>
      <c r="R26" s="1" t="s">
        <v>555</v>
      </c>
      <c r="S26" s="1" t="s">
        <v>395</v>
      </c>
      <c r="T26" s="1" t="s">
        <v>396</v>
      </c>
      <c r="U26" s="1" t="s">
        <v>397</v>
      </c>
      <c r="V26" s="1" t="s">
        <v>556</v>
      </c>
    </row>
    <row r="27" s="1" customFormat="1" spans="1:22">
      <c r="A27" s="3">
        <v>21200943903</v>
      </c>
      <c r="B27" s="1" t="s">
        <v>557</v>
      </c>
      <c r="C27" s="1" t="s">
        <v>558</v>
      </c>
      <c r="D27" s="1" t="s">
        <v>559</v>
      </c>
      <c r="E27" s="1" t="s">
        <v>560</v>
      </c>
      <c r="F27" s="1" t="s">
        <v>419</v>
      </c>
      <c r="G27" s="1" t="s">
        <v>386</v>
      </c>
      <c r="H27" s="1" t="s">
        <v>387</v>
      </c>
      <c r="I27" s="1" t="s">
        <v>561</v>
      </c>
      <c r="J27" s="1" t="s">
        <v>30</v>
      </c>
      <c r="K27" s="1" t="s">
        <v>562</v>
      </c>
      <c r="L27" s="1" t="s">
        <v>562</v>
      </c>
      <c r="M27" s="1" t="s">
        <v>390</v>
      </c>
      <c r="N27" s="1" t="s">
        <v>390</v>
      </c>
      <c r="O27" s="1" t="s">
        <v>391</v>
      </c>
      <c r="P27" s="1" t="s">
        <v>392</v>
      </c>
      <c r="Q27" s="1" t="s">
        <v>393</v>
      </c>
      <c r="R27" s="1" t="s">
        <v>563</v>
      </c>
      <c r="S27" s="1" t="s">
        <v>395</v>
      </c>
      <c r="T27" s="1" t="s">
        <v>396</v>
      </c>
      <c r="U27" s="1" t="s">
        <v>409</v>
      </c>
      <c r="V27" s="1" t="s">
        <v>410</v>
      </c>
    </row>
    <row r="28" s="1" customFormat="1" spans="1:22">
      <c r="A28" s="3">
        <v>21198804726</v>
      </c>
      <c r="B28" s="1" t="s">
        <v>557</v>
      </c>
      <c r="C28" s="1" t="s">
        <v>564</v>
      </c>
      <c r="D28" s="1" t="s">
        <v>565</v>
      </c>
      <c r="E28" s="1" t="s">
        <v>566</v>
      </c>
      <c r="F28" s="1" t="s">
        <v>557</v>
      </c>
      <c r="G28" s="1" t="s">
        <v>482</v>
      </c>
      <c r="H28" s="1" t="s">
        <v>387</v>
      </c>
      <c r="I28" s="1" t="s">
        <v>567</v>
      </c>
      <c r="J28" s="1" t="s">
        <v>30</v>
      </c>
      <c r="K28" s="1" t="s">
        <v>568</v>
      </c>
      <c r="L28" s="1" t="s">
        <v>568</v>
      </c>
      <c r="M28" s="1" t="s">
        <v>390</v>
      </c>
      <c r="N28" s="1" t="s">
        <v>390</v>
      </c>
      <c r="O28" s="1" t="s">
        <v>391</v>
      </c>
      <c r="P28" s="1" t="s">
        <v>392</v>
      </c>
      <c r="Q28" s="1" t="s">
        <v>393</v>
      </c>
      <c r="R28" s="1" t="s">
        <v>569</v>
      </c>
      <c r="S28" s="1" t="s">
        <v>395</v>
      </c>
      <c r="T28" s="1" t="s">
        <v>396</v>
      </c>
      <c r="U28" s="1" t="s">
        <v>409</v>
      </c>
      <c r="V28" s="1" t="s">
        <v>570</v>
      </c>
    </row>
    <row r="29" s="1" customFormat="1" spans="1:22">
      <c r="A29" s="3">
        <v>21198089600</v>
      </c>
      <c r="B29" s="1" t="s">
        <v>557</v>
      </c>
      <c r="C29" s="1" t="s">
        <v>571</v>
      </c>
      <c r="D29" s="1" t="s">
        <v>572</v>
      </c>
      <c r="E29" s="1" t="s">
        <v>573</v>
      </c>
      <c r="F29" s="1" t="s">
        <v>557</v>
      </c>
      <c r="G29" s="1" t="s">
        <v>445</v>
      </c>
      <c r="H29" s="1" t="s">
        <v>387</v>
      </c>
      <c r="I29" s="1" t="s">
        <v>574</v>
      </c>
      <c r="J29" s="1" t="s">
        <v>30</v>
      </c>
      <c r="K29" s="1" t="s">
        <v>575</v>
      </c>
      <c r="L29" s="1" t="s">
        <v>575</v>
      </c>
      <c r="M29" s="1" t="s">
        <v>390</v>
      </c>
      <c r="N29" s="1" t="s">
        <v>390</v>
      </c>
      <c r="O29" s="1" t="s">
        <v>391</v>
      </c>
      <c r="P29" s="1" t="s">
        <v>392</v>
      </c>
      <c r="Q29" s="1" t="s">
        <v>393</v>
      </c>
      <c r="R29" s="1" t="s">
        <v>576</v>
      </c>
      <c r="S29" s="1" t="s">
        <v>395</v>
      </c>
      <c r="T29" s="1" t="s">
        <v>396</v>
      </c>
      <c r="U29" s="1" t="s">
        <v>409</v>
      </c>
      <c r="V29" s="1" t="s">
        <v>577</v>
      </c>
    </row>
    <row r="30" s="1" customFormat="1" spans="1:22">
      <c r="A30" s="3">
        <v>21195484509</v>
      </c>
      <c r="B30" s="1" t="s">
        <v>557</v>
      </c>
      <c r="C30" s="1" t="s">
        <v>578</v>
      </c>
      <c r="D30" s="1" t="s">
        <v>579</v>
      </c>
      <c r="E30" s="1" t="s">
        <v>580</v>
      </c>
      <c r="F30" s="1" t="s">
        <v>557</v>
      </c>
      <c r="G30" s="1" t="s">
        <v>445</v>
      </c>
      <c r="H30" s="1" t="s">
        <v>387</v>
      </c>
      <c r="I30" s="1" t="s">
        <v>581</v>
      </c>
      <c r="J30" s="1" t="s">
        <v>30</v>
      </c>
      <c r="K30" s="1" t="s">
        <v>582</v>
      </c>
      <c r="L30" s="1" t="s">
        <v>582</v>
      </c>
      <c r="M30" s="1" t="s">
        <v>390</v>
      </c>
      <c r="N30" s="1" t="s">
        <v>390</v>
      </c>
      <c r="O30" s="1" t="s">
        <v>391</v>
      </c>
      <c r="P30" s="1" t="s">
        <v>392</v>
      </c>
      <c r="Q30" s="1" t="s">
        <v>393</v>
      </c>
      <c r="R30" s="1" t="s">
        <v>583</v>
      </c>
      <c r="S30" s="1" t="s">
        <v>395</v>
      </c>
      <c r="T30" s="1" t="s">
        <v>396</v>
      </c>
      <c r="U30" s="1" t="s">
        <v>409</v>
      </c>
      <c r="V30" s="1" t="s">
        <v>556</v>
      </c>
    </row>
    <row r="31" s="1" customFormat="1" spans="1:22">
      <c r="A31" s="3">
        <v>21192427549</v>
      </c>
      <c r="B31" s="1" t="s">
        <v>557</v>
      </c>
      <c r="C31" s="1" t="s">
        <v>584</v>
      </c>
      <c r="D31" s="1" t="s">
        <v>585</v>
      </c>
      <c r="E31" s="1" t="s">
        <v>586</v>
      </c>
      <c r="F31" s="1" t="s">
        <v>510</v>
      </c>
      <c r="G31" s="1" t="s">
        <v>482</v>
      </c>
      <c r="H31" s="1" t="s">
        <v>387</v>
      </c>
      <c r="I31" s="1" t="s">
        <v>587</v>
      </c>
      <c r="J31" s="1" t="s">
        <v>30</v>
      </c>
      <c r="K31" s="1" t="s">
        <v>588</v>
      </c>
      <c r="L31" s="1" t="s">
        <v>588</v>
      </c>
      <c r="M31" s="1" t="s">
        <v>390</v>
      </c>
      <c r="N31" s="1" t="s">
        <v>390</v>
      </c>
      <c r="O31" s="1" t="s">
        <v>391</v>
      </c>
      <c r="P31" s="1" t="s">
        <v>392</v>
      </c>
      <c r="Q31" s="1" t="s">
        <v>393</v>
      </c>
      <c r="R31" s="1" t="s">
        <v>589</v>
      </c>
      <c r="S31" s="1" t="s">
        <v>395</v>
      </c>
      <c r="T31" s="1" t="s">
        <v>396</v>
      </c>
      <c r="U31" s="1" t="s">
        <v>409</v>
      </c>
      <c r="V31" s="1" t="s">
        <v>577</v>
      </c>
    </row>
    <row r="32" s="1" customFormat="1" spans="1:22">
      <c r="A32" s="3">
        <v>21185228816</v>
      </c>
      <c r="B32" s="1" t="s">
        <v>557</v>
      </c>
      <c r="C32" s="1" t="s">
        <v>590</v>
      </c>
      <c r="D32" s="1" t="s">
        <v>591</v>
      </c>
      <c r="E32" s="1" t="s">
        <v>592</v>
      </c>
      <c r="F32" s="1" t="s">
        <v>382</v>
      </c>
      <c r="G32" s="1" t="s">
        <v>386</v>
      </c>
      <c r="H32" s="1" t="s">
        <v>387</v>
      </c>
      <c r="I32" s="1" t="s">
        <v>593</v>
      </c>
      <c r="J32" s="1" t="s">
        <v>30</v>
      </c>
      <c r="K32" s="1" t="s">
        <v>594</v>
      </c>
      <c r="L32" s="1" t="s">
        <v>594</v>
      </c>
      <c r="M32" s="1" t="s">
        <v>390</v>
      </c>
      <c r="N32" s="1" t="s">
        <v>390</v>
      </c>
      <c r="O32" s="1" t="s">
        <v>391</v>
      </c>
      <c r="P32" s="1" t="s">
        <v>392</v>
      </c>
      <c r="Q32" s="1" t="s">
        <v>393</v>
      </c>
      <c r="R32" s="1" t="s">
        <v>595</v>
      </c>
      <c r="S32" s="1" t="s">
        <v>395</v>
      </c>
      <c r="T32" s="1" t="s">
        <v>396</v>
      </c>
      <c r="U32" s="1" t="s">
        <v>409</v>
      </c>
      <c r="V32" s="1" t="s">
        <v>398</v>
      </c>
    </row>
    <row r="33" s="1" customFormat="1" spans="1:22">
      <c r="A33" s="3">
        <v>21148633152</v>
      </c>
      <c r="B33" s="1" t="s">
        <v>596</v>
      </c>
      <c r="C33" s="1" t="s">
        <v>597</v>
      </c>
      <c r="D33" s="1" t="s">
        <v>519</v>
      </c>
      <c r="E33" s="1" t="s">
        <v>598</v>
      </c>
      <c r="F33" s="1" t="s">
        <v>482</v>
      </c>
      <c r="G33" s="1" t="s">
        <v>382</v>
      </c>
      <c r="H33" s="1" t="s">
        <v>387</v>
      </c>
      <c r="I33" s="1" t="s">
        <v>599</v>
      </c>
      <c r="J33" s="1" t="s">
        <v>30</v>
      </c>
      <c r="K33" s="1" t="s">
        <v>600</v>
      </c>
      <c r="L33" s="1" t="s">
        <v>600</v>
      </c>
      <c r="M33" s="1" t="s">
        <v>390</v>
      </c>
      <c r="N33" s="1" t="s">
        <v>390</v>
      </c>
      <c r="O33" s="1" t="s">
        <v>391</v>
      </c>
      <c r="P33" s="1" t="s">
        <v>392</v>
      </c>
      <c r="Q33" s="1" t="s">
        <v>393</v>
      </c>
      <c r="R33" s="1" t="s">
        <v>601</v>
      </c>
      <c r="S33" s="1" t="s">
        <v>395</v>
      </c>
      <c r="T33" s="1" t="s">
        <v>396</v>
      </c>
      <c r="U33" s="1" t="s">
        <v>409</v>
      </c>
      <c r="V33" s="1" t="s">
        <v>524</v>
      </c>
    </row>
    <row r="34" s="1" customFormat="1" spans="1:22">
      <c r="A34" s="3">
        <v>21148601889</v>
      </c>
      <c r="B34" s="1" t="s">
        <v>596</v>
      </c>
      <c r="C34" s="1" t="s">
        <v>602</v>
      </c>
      <c r="D34" s="1" t="s">
        <v>603</v>
      </c>
      <c r="E34" s="1" t="s">
        <v>604</v>
      </c>
      <c r="F34" s="1" t="s">
        <v>414</v>
      </c>
      <c r="G34" s="1" t="s">
        <v>415</v>
      </c>
      <c r="H34" s="1" t="s">
        <v>387</v>
      </c>
      <c r="I34" s="1" t="s">
        <v>605</v>
      </c>
      <c r="J34" s="1" t="s">
        <v>30</v>
      </c>
      <c r="K34" s="1" t="s">
        <v>606</v>
      </c>
      <c r="L34" s="1" t="s">
        <v>606</v>
      </c>
      <c r="M34" s="1" t="s">
        <v>390</v>
      </c>
      <c r="N34" s="1" t="s">
        <v>390</v>
      </c>
      <c r="O34" s="1" t="s">
        <v>391</v>
      </c>
      <c r="P34" s="1" t="s">
        <v>392</v>
      </c>
      <c r="Q34" s="1" t="s">
        <v>393</v>
      </c>
      <c r="R34" s="1" t="s">
        <v>607</v>
      </c>
      <c r="S34" s="1" t="s">
        <v>395</v>
      </c>
      <c r="T34" s="1" t="s">
        <v>396</v>
      </c>
      <c r="U34" s="1" t="s">
        <v>409</v>
      </c>
      <c r="V34" s="1" t="s">
        <v>608</v>
      </c>
    </row>
    <row r="35" s="1" customFormat="1" spans="1:22">
      <c r="A35" s="3">
        <v>21143090539</v>
      </c>
      <c r="B35" s="1" t="s">
        <v>609</v>
      </c>
      <c r="C35" s="1" t="s">
        <v>610</v>
      </c>
      <c r="D35" s="1" t="s">
        <v>611</v>
      </c>
      <c r="E35" s="1" t="s">
        <v>612</v>
      </c>
      <c r="F35" s="1" t="s">
        <v>510</v>
      </c>
      <c r="G35" s="1" t="s">
        <v>445</v>
      </c>
      <c r="H35" s="1" t="s">
        <v>387</v>
      </c>
      <c r="I35" s="1" t="s">
        <v>613</v>
      </c>
      <c r="J35" s="1" t="s">
        <v>30</v>
      </c>
      <c r="K35" s="1" t="s">
        <v>614</v>
      </c>
      <c r="L35" s="1" t="s">
        <v>614</v>
      </c>
      <c r="M35" s="1" t="s">
        <v>390</v>
      </c>
      <c r="N35" s="1" t="s">
        <v>390</v>
      </c>
      <c r="O35" s="1" t="s">
        <v>391</v>
      </c>
      <c r="P35" s="1" t="s">
        <v>392</v>
      </c>
      <c r="Q35" s="1" t="s">
        <v>393</v>
      </c>
      <c r="R35" s="1" t="s">
        <v>615</v>
      </c>
      <c r="S35" s="1" t="s">
        <v>395</v>
      </c>
      <c r="T35" s="1" t="s">
        <v>396</v>
      </c>
      <c r="U35" s="1" t="s">
        <v>409</v>
      </c>
      <c r="V35" s="1" t="s">
        <v>410</v>
      </c>
    </row>
    <row r="36" s="1" customFormat="1" spans="1:22">
      <c r="A36" s="3">
        <v>21141456382</v>
      </c>
      <c r="B36" s="1" t="s">
        <v>609</v>
      </c>
      <c r="C36" s="1" t="s">
        <v>616</v>
      </c>
      <c r="D36" s="1" t="s">
        <v>611</v>
      </c>
      <c r="E36" s="1" t="s">
        <v>617</v>
      </c>
      <c r="F36" s="1" t="s">
        <v>382</v>
      </c>
      <c r="G36" s="1" t="s">
        <v>414</v>
      </c>
      <c r="H36" s="1" t="s">
        <v>387</v>
      </c>
      <c r="I36" s="1" t="s">
        <v>618</v>
      </c>
      <c r="J36" s="1" t="s">
        <v>30</v>
      </c>
      <c r="K36" s="1" t="s">
        <v>619</v>
      </c>
      <c r="L36" s="1" t="s">
        <v>619</v>
      </c>
      <c r="M36" s="1" t="s">
        <v>390</v>
      </c>
      <c r="N36" s="1" t="s">
        <v>390</v>
      </c>
      <c r="O36" s="1" t="s">
        <v>391</v>
      </c>
      <c r="P36" s="1" t="s">
        <v>392</v>
      </c>
      <c r="Q36" s="1" t="s">
        <v>393</v>
      </c>
      <c r="R36" s="1" t="s">
        <v>620</v>
      </c>
      <c r="S36" s="1" t="s">
        <v>395</v>
      </c>
      <c r="T36" s="1" t="s">
        <v>396</v>
      </c>
      <c r="U36" s="1" t="s">
        <v>409</v>
      </c>
      <c r="V36" s="1" t="s">
        <v>410</v>
      </c>
    </row>
    <row r="37" s="1" customFormat="1" spans="1:22">
      <c r="A37" s="3">
        <v>21140702606</v>
      </c>
      <c r="B37" s="1" t="s">
        <v>609</v>
      </c>
      <c r="C37" s="1" t="s">
        <v>621</v>
      </c>
      <c r="D37" s="1" t="s">
        <v>611</v>
      </c>
      <c r="E37" s="1" t="s">
        <v>622</v>
      </c>
      <c r="F37" s="1" t="s">
        <v>596</v>
      </c>
      <c r="G37" s="1" t="s">
        <v>386</v>
      </c>
      <c r="H37" s="1" t="s">
        <v>387</v>
      </c>
      <c r="I37" s="1" t="s">
        <v>623</v>
      </c>
      <c r="J37" s="1" t="s">
        <v>30</v>
      </c>
      <c r="K37" s="1" t="s">
        <v>624</v>
      </c>
      <c r="L37" s="1" t="s">
        <v>624</v>
      </c>
      <c r="M37" s="1" t="s">
        <v>390</v>
      </c>
      <c r="N37" s="1" t="s">
        <v>390</v>
      </c>
      <c r="O37" s="1" t="s">
        <v>391</v>
      </c>
      <c r="P37" s="1" t="s">
        <v>392</v>
      </c>
      <c r="Q37" s="1" t="s">
        <v>393</v>
      </c>
      <c r="R37" s="1" t="s">
        <v>625</v>
      </c>
      <c r="S37" s="1" t="s">
        <v>395</v>
      </c>
      <c r="T37" s="1" t="s">
        <v>396</v>
      </c>
      <c r="U37" s="1" t="s">
        <v>409</v>
      </c>
      <c r="V37" s="1" t="s">
        <v>410</v>
      </c>
    </row>
    <row r="38" s="1" customFormat="1" spans="1:22">
      <c r="A38" s="3">
        <v>21126296733</v>
      </c>
      <c r="B38" s="1" t="s">
        <v>626</v>
      </c>
      <c r="C38" s="1" t="s">
        <v>627</v>
      </c>
      <c r="D38" s="1" t="s">
        <v>628</v>
      </c>
      <c r="E38" s="1" t="s">
        <v>629</v>
      </c>
      <c r="F38" s="1" t="s">
        <v>482</v>
      </c>
      <c r="G38" s="1" t="s">
        <v>382</v>
      </c>
      <c r="H38" s="1" t="s">
        <v>387</v>
      </c>
      <c r="I38" s="1" t="s">
        <v>630</v>
      </c>
      <c r="J38" s="1" t="s">
        <v>30</v>
      </c>
      <c r="K38" s="1" t="s">
        <v>631</v>
      </c>
      <c r="L38" s="1" t="s">
        <v>631</v>
      </c>
      <c r="M38" s="1" t="s">
        <v>390</v>
      </c>
      <c r="N38" s="1" t="s">
        <v>390</v>
      </c>
      <c r="O38" s="1" t="s">
        <v>391</v>
      </c>
      <c r="P38" s="1" t="s">
        <v>392</v>
      </c>
      <c r="Q38" s="1" t="s">
        <v>393</v>
      </c>
      <c r="R38" s="1" t="s">
        <v>632</v>
      </c>
      <c r="S38" s="1" t="s">
        <v>395</v>
      </c>
      <c r="T38" s="1" t="s">
        <v>396</v>
      </c>
      <c r="U38" s="1" t="s">
        <v>409</v>
      </c>
      <c r="V38" s="1" t="s">
        <v>432</v>
      </c>
    </row>
    <row r="39" s="1" customFormat="1" spans="1:22">
      <c r="A39" s="3">
        <v>21126194696</v>
      </c>
      <c r="B39" s="1" t="s">
        <v>626</v>
      </c>
      <c r="C39" s="1" t="s">
        <v>633</v>
      </c>
      <c r="D39" s="1" t="s">
        <v>634</v>
      </c>
      <c r="E39" s="1" t="s">
        <v>635</v>
      </c>
      <c r="F39" s="1" t="s">
        <v>419</v>
      </c>
      <c r="G39" s="1" t="s">
        <v>382</v>
      </c>
      <c r="H39" s="1" t="s">
        <v>387</v>
      </c>
      <c r="I39" s="1" t="s">
        <v>636</v>
      </c>
      <c r="J39" s="1" t="s">
        <v>30</v>
      </c>
      <c r="K39" s="1" t="s">
        <v>637</v>
      </c>
      <c r="L39" s="1" t="s">
        <v>637</v>
      </c>
      <c r="M39" s="1" t="s">
        <v>390</v>
      </c>
      <c r="N39" s="1" t="s">
        <v>390</v>
      </c>
      <c r="O39" s="1" t="s">
        <v>391</v>
      </c>
      <c r="P39" s="1" t="s">
        <v>392</v>
      </c>
      <c r="Q39" s="1" t="s">
        <v>393</v>
      </c>
      <c r="R39" s="1" t="s">
        <v>638</v>
      </c>
      <c r="S39" s="1" t="s">
        <v>395</v>
      </c>
      <c r="T39" s="1" t="s">
        <v>396</v>
      </c>
      <c r="U39" s="1" t="s">
        <v>409</v>
      </c>
      <c r="V39" s="1" t="s">
        <v>432</v>
      </c>
    </row>
    <row r="40" s="1" customFormat="1" spans="1:22">
      <c r="A40" s="3">
        <v>21125648223</v>
      </c>
      <c r="B40" s="1" t="s">
        <v>626</v>
      </c>
      <c r="C40" s="1" t="s">
        <v>639</v>
      </c>
      <c r="D40" s="1" t="s">
        <v>640</v>
      </c>
      <c r="E40" s="1" t="s">
        <v>641</v>
      </c>
      <c r="F40" s="1" t="s">
        <v>419</v>
      </c>
      <c r="G40" s="1" t="s">
        <v>382</v>
      </c>
      <c r="H40" s="1" t="s">
        <v>387</v>
      </c>
      <c r="I40" s="1" t="s">
        <v>642</v>
      </c>
      <c r="J40" s="1" t="s">
        <v>30</v>
      </c>
      <c r="K40" s="1" t="s">
        <v>643</v>
      </c>
      <c r="L40" s="1" t="s">
        <v>643</v>
      </c>
      <c r="M40" s="1" t="s">
        <v>390</v>
      </c>
      <c r="N40" s="1" t="s">
        <v>390</v>
      </c>
      <c r="O40" s="1" t="s">
        <v>391</v>
      </c>
      <c r="P40" s="1" t="s">
        <v>392</v>
      </c>
      <c r="Q40" s="1" t="s">
        <v>393</v>
      </c>
      <c r="R40" s="1" t="s">
        <v>644</v>
      </c>
      <c r="S40" s="1" t="s">
        <v>395</v>
      </c>
      <c r="T40" s="1" t="s">
        <v>396</v>
      </c>
      <c r="U40" s="1" t="s">
        <v>409</v>
      </c>
      <c r="V40" s="1" t="s">
        <v>410</v>
      </c>
    </row>
    <row r="41" s="1" customFormat="1" spans="1:22">
      <c r="A41" s="3">
        <v>21124067390</v>
      </c>
      <c r="B41" s="1" t="s">
        <v>645</v>
      </c>
      <c r="C41" s="1" t="s">
        <v>646</v>
      </c>
      <c r="D41" s="1" t="s">
        <v>647</v>
      </c>
      <c r="E41" s="1" t="s">
        <v>648</v>
      </c>
      <c r="F41" s="1" t="s">
        <v>510</v>
      </c>
      <c r="G41" s="1" t="s">
        <v>419</v>
      </c>
      <c r="H41" s="1" t="s">
        <v>387</v>
      </c>
      <c r="I41" s="1" t="s">
        <v>649</v>
      </c>
      <c r="J41" s="1" t="s">
        <v>30</v>
      </c>
      <c r="K41" s="1" t="s">
        <v>650</v>
      </c>
      <c r="L41" s="1" t="s">
        <v>650</v>
      </c>
      <c r="M41" s="1" t="s">
        <v>390</v>
      </c>
      <c r="N41" s="1" t="s">
        <v>390</v>
      </c>
      <c r="O41" s="1" t="s">
        <v>391</v>
      </c>
      <c r="P41" s="1" t="s">
        <v>392</v>
      </c>
      <c r="Q41" s="1" t="s">
        <v>393</v>
      </c>
      <c r="R41" s="1" t="s">
        <v>651</v>
      </c>
      <c r="S41" s="1" t="s">
        <v>395</v>
      </c>
      <c r="T41" s="1" t="s">
        <v>396</v>
      </c>
      <c r="U41" s="1" t="s">
        <v>409</v>
      </c>
      <c r="V41" s="1" t="s">
        <v>410</v>
      </c>
    </row>
    <row r="42" s="1" customFormat="1" spans="1:22">
      <c r="A42" s="3">
        <v>21075073518</v>
      </c>
      <c r="B42" s="1" t="s">
        <v>652</v>
      </c>
      <c r="C42" s="1" t="s">
        <v>653</v>
      </c>
      <c r="D42" s="1" t="s">
        <v>591</v>
      </c>
      <c r="E42" s="1" t="s">
        <v>654</v>
      </c>
      <c r="F42" s="1" t="s">
        <v>386</v>
      </c>
      <c r="G42" s="1" t="s">
        <v>405</v>
      </c>
      <c r="H42" s="1" t="s">
        <v>387</v>
      </c>
      <c r="I42" s="1" t="s">
        <v>655</v>
      </c>
      <c r="J42" s="1" t="s">
        <v>30</v>
      </c>
      <c r="K42" s="1" t="s">
        <v>456</v>
      </c>
      <c r="L42" s="1" t="s">
        <v>456</v>
      </c>
      <c r="M42" s="1" t="s">
        <v>390</v>
      </c>
      <c r="N42" s="1" t="s">
        <v>390</v>
      </c>
      <c r="O42" s="1" t="s">
        <v>391</v>
      </c>
      <c r="P42" s="1" t="s">
        <v>392</v>
      </c>
      <c r="Q42" s="1" t="s">
        <v>393</v>
      </c>
      <c r="R42" s="1" t="s">
        <v>656</v>
      </c>
      <c r="S42" s="1" t="s">
        <v>395</v>
      </c>
      <c r="T42" s="1" t="s">
        <v>396</v>
      </c>
      <c r="U42" s="1" t="s">
        <v>397</v>
      </c>
      <c r="V42" s="1" t="s">
        <v>398</v>
      </c>
    </row>
    <row r="43" s="1" customFormat="1" spans="1:22">
      <c r="A43" s="3">
        <v>21067055748</v>
      </c>
      <c r="B43" s="1" t="s">
        <v>652</v>
      </c>
      <c r="C43" s="1" t="s">
        <v>657</v>
      </c>
      <c r="D43" s="1" t="s">
        <v>658</v>
      </c>
      <c r="E43" s="1" t="s">
        <v>659</v>
      </c>
      <c r="F43" s="1" t="s">
        <v>482</v>
      </c>
      <c r="G43" s="1" t="s">
        <v>419</v>
      </c>
      <c r="H43" s="1" t="s">
        <v>387</v>
      </c>
      <c r="I43" s="1" t="s">
        <v>660</v>
      </c>
      <c r="J43" s="1" t="s">
        <v>30</v>
      </c>
      <c r="K43" s="1" t="s">
        <v>661</v>
      </c>
      <c r="L43" s="1" t="s">
        <v>661</v>
      </c>
      <c r="M43" s="1" t="s">
        <v>390</v>
      </c>
      <c r="N43" s="1" t="s">
        <v>390</v>
      </c>
      <c r="O43" s="1" t="s">
        <v>391</v>
      </c>
      <c r="P43" s="1" t="s">
        <v>392</v>
      </c>
      <c r="Q43" s="1" t="s">
        <v>393</v>
      </c>
      <c r="R43" s="1" t="s">
        <v>662</v>
      </c>
      <c r="S43" s="1" t="s">
        <v>395</v>
      </c>
      <c r="T43" s="1" t="s">
        <v>396</v>
      </c>
      <c r="U43" s="1" t="s">
        <v>409</v>
      </c>
      <c r="V43" s="1" t="s">
        <v>524</v>
      </c>
    </row>
    <row r="44" s="1" customFormat="1" spans="1:22">
      <c r="A44" s="3">
        <v>21040811351</v>
      </c>
      <c r="B44" s="1" t="s">
        <v>663</v>
      </c>
      <c r="C44" s="1" t="s">
        <v>664</v>
      </c>
      <c r="D44" s="1" t="s">
        <v>665</v>
      </c>
      <c r="E44" s="1" t="s">
        <v>666</v>
      </c>
      <c r="F44" s="1" t="s">
        <v>667</v>
      </c>
      <c r="G44" s="1" t="s">
        <v>482</v>
      </c>
      <c r="H44" s="1" t="s">
        <v>387</v>
      </c>
      <c r="I44" s="1" t="s">
        <v>668</v>
      </c>
      <c r="J44" s="1" t="s">
        <v>30</v>
      </c>
      <c r="K44" s="1" t="s">
        <v>669</v>
      </c>
      <c r="L44" s="1" t="s">
        <v>669</v>
      </c>
      <c r="M44" s="1" t="s">
        <v>390</v>
      </c>
      <c r="N44" s="1" t="s">
        <v>390</v>
      </c>
      <c r="O44" s="1" t="s">
        <v>391</v>
      </c>
      <c r="P44" s="1" t="s">
        <v>392</v>
      </c>
      <c r="Q44" s="1" t="s">
        <v>393</v>
      </c>
      <c r="R44" s="1" t="s">
        <v>670</v>
      </c>
      <c r="S44" s="1" t="s">
        <v>395</v>
      </c>
      <c r="T44" s="1" t="s">
        <v>396</v>
      </c>
      <c r="U44" s="1" t="s">
        <v>409</v>
      </c>
      <c r="V44" s="1" t="s">
        <v>556</v>
      </c>
    </row>
    <row r="45" s="1" customFormat="1" spans="1:22">
      <c r="A45" s="3">
        <v>21032918228</v>
      </c>
      <c r="B45" s="1" t="s">
        <v>671</v>
      </c>
      <c r="C45" s="1" t="s">
        <v>672</v>
      </c>
      <c r="D45" s="1" t="s">
        <v>673</v>
      </c>
      <c r="E45" s="1" t="s">
        <v>674</v>
      </c>
      <c r="F45" s="1" t="s">
        <v>445</v>
      </c>
      <c r="G45" s="1" t="s">
        <v>419</v>
      </c>
      <c r="H45" s="1" t="s">
        <v>387</v>
      </c>
      <c r="I45" s="1" t="s">
        <v>675</v>
      </c>
      <c r="J45" s="1" t="s">
        <v>30</v>
      </c>
      <c r="K45" s="1" t="s">
        <v>676</v>
      </c>
      <c r="L45" s="1" t="s">
        <v>676</v>
      </c>
      <c r="M45" s="1" t="s">
        <v>390</v>
      </c>
      <c r="N45" s="1" t="s">
        <v>390</v>
      </c>
      <c r="O45" s="1" t="s">
        <v>391</v>
      </c>
      <c r="P45" s="1" t="s">
        <v>392</v>
      </c>
      <c r="Q45" s="1" t="s">
        <v>393</v>
      </c>
      <c r="R45" s="1" t="s">
        <v>677</v>
      </c>
      <c r="S45" s="1" t="s">
        <v>395</v>
      </c>
      <c r="T45" s="1" t="s">
        <v>396</v>
      </c>
      <c r="U45" s="1" t="s">
        <v>409</v>
      </c>
      <c r="V45" s="1" t="s">
        <v>410</v>
      </c>
    </row>
    <row r="46" s="1" customFormat="1" spans="1:22">
      <c r="A46" s="3">
        <v>21032884949</v>
      </c>
      <c r="B46" s="1" t="s">
        <v>671</v>
      </c>
      <c r="C46" s="1" t="s">
        <v>678</v>
      </c>
      <c r="D46" s="1" t="s">
        <v>679</v>
      </c>
      <c r="E46" s="1" t="s">
        <v>680</v>
      </c>
      <c r="F46" s="1" t="s">
        <v>596</v>
      </c>
      <c r="G46" s="1" t="s">
        <v>445</v>
      </c>
      <c r="H46" s="1" t="s">
        <v>387</v>
      </c>
      <c r="I46" s="1" t="s">
        <v>681</v>
      </c>
      <c r="J46" s="1" t="s">
        <v>30</v>
      </c>
      <c r="K46" s="1" t="s">
        <v>682</v>
      </c>
      <c r="L46" s="1" t="s">
        <v>682</v>
      </c>
      <c r="M46" s="1" t="s">
        <v>390</v>
      </c>
      <c r="N46" s="1" t="s">
        <v>390</v>
      </c>
      <c r="O46" s="1" t="s">
        <v>391</v>
      </c>
      <c r="P46" s="1" t="s">
        <v>392</v>
      </c>
      <c r="Q46" s="1" t="s">
        <v>393</v>
      </c>
      <c r="R46" s="1" t="s">
        <v>683</v>
      </c>
      <c r="S46" s="1" t="s">
        <v>395</v>
      </c>
      <c r="T46" s="1" t="s">
        <v>396</v>
      </c>
      <c r="U46" s="1" t="s">
        <v>409</v>
      </c>
      <c r="V46" s="1" t="s">
        <v>410</v>
      </c>
    </row>
    <row r="47" s="1" customFormat="1" spans="1:22">
      <c r="A47" s="3">
        <v>21026895385</v>
      </c>
      <c r="B47" s="1" t="s">
        <v>684</v>
      </c>
      <c r="C47" s="1" t="s">
        <v>685</v>
      </c>
      <c r="D47" s="1" t="s">
        <v>686</v>
      </c>
      <c r="E47" s="1" t="s">
        <v>687</v>
      </c>
      <c r="F47" s="1" t="s">
        <v>510</v>
      </c>
      <c r="G47" s="1" t="s">
        <v>419</v>
      </c>
      <c r="H47" s="1" t="s">
        <v>387</v>
      </c>
      <c r="I47" s="1" t="s">
        <v>688</v>
      </c>
      <c r="J47" s="1" t="s">
        <v>30</v>
      </c>
      <c r="K47" s="1" t="s">
        <v>689</v>
      </c>
      <c r="L47" s="1" t="s">
        <v>689</v>
      </c>
      <c r="M47" s="1" t="s">
        <v>390</v>
      </c>
      <c r="N47" s="1" t="s">
        <v>390</v>
      </c>
      <c r="O47" s="1" t="s">
        <v>391</v>
      </c>
      <c r="P47" s="1" t="s">
        <v>392</v>
      </c>
      <c r="Q47" s="1" t="s">
        <v>393</v>
      </c>
      <c r="R47" s="1" t="s">
        <v>690</v>
      </c>
      <c r="S47" s="1" t="s">
        <v>395</v>
      </c>
      <c r="T47" s="1" t="s">
        <v>396</v>
      </c>
      <c r="U47" s="1" t="s">
        <v>409</v>
      </c>
      <c r="V47" s="1" t="s">
        <v>691</v>
      </c>
    </row>
    <row r="48" s="1" customFormat="1" spans="1:22">
      <c r="A48" s="3">
        <v>21023729538</v>
      </c>
      <c r="B48" s="1" t="s">
        <v>684</v>
      </c>
      <c r="C48" s="1" t="s">
        <v>692</v>
      </c>
      <c r="D48" s="1" t="s">
        <v>693</v>
      </c>
      <c r="E48" s="1" t="s">
        <v>694</v>
      </c>
      <c r="F48" s="1" t="s">
        <v>382</v>
      </c>
      <c r="G48" s="1" t="s">
        <v>405</v>
      </c>
      <c r="H48" s="1" t="s">
        <v>387</v>
      </c>
      <c r="I48" s="1" t="s">
        <v>695</v>
      </c>
      <c r="J48" s="1" t="s">
        <v>30</v>
      </c>
      <c r="K48" s="1" t="s">
        <v>696</v>
      </c>
      <c r="L48" s="1" t="s">
        <v>696</v>
      </c>
      <c r="M48" s="1" t="s">
        <v>390</v>
      </c>
      <c r="N48" s="1" t="s">
        <v>390</v>
      </c>
      <c r="O48" s="1" t="s">
        <v>391</v>
      </c>
      <c r="P48" s="1" t="s">
        <v>392</v>
      </c>
      <c r="Q48" s="1" t="s">
        <v>393</v>
      </c>
      <c r="R48" s="1" t="s">
        <v>697</v>
      </c>
      <c r="S48" s="1" t="s">
        <v>395</v>
      </c>
      <c r="T48" s="1" t="s">
        <v>396</v>
      </c>
      <c r="U48" s="1" t="s">
        <v>409</v>
      </c>
      <c r="V48" s="1" t="s">
        <v>410</v>
      </c>
    </row>
    <row r="49" s="1" customFormat="1" spans="1:22">
      <c r="A49" s="3">
        <v>21013978839</v>
      </c>
      <c r="B49" s="1" t="s">
        <v>698</v>
      </c>
      <c r="C49" s="1" t="s">
        <v>699</v>
      </c>
      <c r="D49" s="1" t="s">
        <v>700</v>
      </c>
      <c r="E49" s="1" t="s">
        <v>701</v>
      </c>
      <c r="F49" s="1" t="s">
        <v>405</v>
      </c>
      <c r="G49" s="1" t="s">
        <v>414</v>
      </c>
      <c r="H49" s="1" t="s">
        <v>387</v>
      </c>
      <c r="I49" s="1" t="s">
        <v>702</v>
      </c>
      <c r="J49" s="1" t="s">
        <v>30</v>
      </c>
      <c r="K49" s="1" t="s">
        <v>703</v>
      </c>
      <c r="L49" s="1" t="s">
        <v>703</v>
      </c>
      <c r="M49" s="1" t="s">
        <v>390</v>
      </c>
      <c r="N49" s="1" t="s">
        <v>390</v>
      </c>
      <c r="O49" s="1" t="s">
        <v>391</v>
      </c>
      <c r="P49" s="1" t="s">
        <v>392</v>
      </c>
      <c r="Q49" s="1" t="s">
        <v>393</v>
      </c>
      <c r="R49" s="1" t="s">
        <v>704</v>
      </c>
      <c r="S49" s="1" t="s">
        <v>395</v>
      </c>
      <c r="T49" s="1" t="s">
        <v>396</v>
      </c>
      <c r="U49" s="1" t="s">
        <v>409</v>
      </c>
      <c r="V49" s="1" t="s">
        <v>410</v>
      </c>
    </row>
    <row r="50" s="1" customFormat="1" spans="1:22">
      <c r="A50" s="3">
        <v>21010716934</v>
      </c>
      <c r="B50" s="1" t="s">
        <v>698</v>
      </c>
      <c r="C50" s="1" t="s">
        <v>705</v>
      </c>
      <c r="D50" s="1" t="s">
        <v>706</v>
      </c>
      <c r="E50" s="1" t="s">
        <v>707</v>
      </c>
      <c r="F50" s="1" t="s">
        <v>609</v>
      </c>
      <c r="G50" s="1" t="s">
        <v>445</v>
      </c>
      <c r="H50" s="1" t="s">
        <v>387</v>
      </c>
      <c r="I50" s="1" t="s">
        <v>708</v>
      </c>
      <c r="J50" s="1" t="s">
        <v>30</v>
      </c>
      <c r="K50" s="1" t="s">
        <v>709</v>
      </c>
      <c r="L50" s="1" t="s">
        <v>709</v>
      </c>
      <c r="M50" s="1" t="s">
        <v>390</v>
      </c>
      <c r="N50" s="1" t="s">
        <v>390</v>
      </c>
      <c r="O50" s="1" t="s">
        <v>391</v>
      </c>
      <c r="P50" s="1" t="s">
        <v>392</v>
      </c>
      <c r="Q50" s="1" t="s">
        <v>393</v>
      </c>
      <c r="R50" s="1" t="s">
        <v>710</v>
      </c>
      <c r="S50" s="1" t="s">
        <v>395</v>
      </c>
      <c r="T50" s="1" t="s">
        <v>396</v>
      </c>
      <c r="U50" s="1" t="s">
        <v>409</v>
      </c>
      <c r="V50" s="1" t="s">
        <v>432</v>
      </c>
    </row>
    <row r="51" s="1" customFormat="1" spans="1:22">
      <c r="A51" s="3">
        <v>18955431216</v>
      </c>
      <c r="B51" s="1" t="s">
        <v>711</v>
      </c>
      <c r="C51" s="1" t="s">
        <v>712</v>
      </c>
      <c r="D51" s="1" t="s">
        <v>713</v>
      </c>
      <c r="E51" s="1" t="s">
        <v>714</v>
      </c>
      <c r="F51" s="1" t="s">
        <v>445</v>
      </c>
      <c r="G51" s="1" t="s">
        <v>382</v>
      </c>
      <c r="H51" s="1" t="s">
        <v>387</v>
      </c>
      <c r="I51" s="1" t="s">
        <v>715</v>
      </c>
      <c r="J51" s="1" t="s">
        <v>30</v>
      </c>
      <c r="K51" s="1" t="s">
        <v>450</v>
      </c>
      <c r="L51" s="1" t="s">
        <v>450</v>
      </c>
      <c r="M51" s="1" t="s">
        <v>390</v>
      </c>
      <c r="N51" s="1" t="s">
        <v>390</v>
      </c>
      <c r="O51" s="1" t="s">
        <v>391</v>
      </c>
      <c r="P51" s="1" t="s">
        <v>392</v>
      </c>
      <c r="Q51" s="1" t="s">
        <v>393</v>
      </c>
      <c r="R51" s="1" t="s">
        <v>716</v>
      </c>
      <c r="S51" s="1" t="s">
        <v>395</v>
      </c>
      <c r="T51" s="1" t="s">
        <v>396</v>
      </c>
      <c r="U51" s="1" t="s">
        <v>409</v>
      </c>
      <c r="V51" s="1" t="s">
        <v>717</v>
      </c>
    </row>
    <row r="52" s="1" customFormat="1" spans="1:22">
      <c r="A52" s="3">
        <v>18918290043</v>
      </c>
      <c r="B52" s="1" t="s">
        <v>718</v>
      </c>
      <c r="C52" s="1" t="s">
        <v>719</v>
      </c>
      <c r="D52" s="1" t="s">
        <v>720</v>
      </c>
      <c r="E52" s="1" t="s">
        <v>721</v>
      </c>
      <c r="F52" s="1" t="s">
        <v>510</v>
      </c>
      <c r="G52" s="1" t="s">
        <v>482</v>
      </c>
      <c r="H52" s="1" t="s">
        <v>387</v>
      </c>
      <c r="I52" s="1" t="s">
        <v>722</v>
      </c>
      <c r="J52" s="1" t="s">
        <v>30</v>
      </c>
      <c r="K52" s="1" t="s">
        <v>723</v>
      </c>
      <c r="L52" s="1" t="s">
        <v>723</v>
      </c>
      <c r="M52" s="1" t="s">
        <v>390</v>
      </c>
      <c r="N52" s="1" t="s">
        <v>390</v>
      </c>
      <c r="O52" s="1" t="s">
        <v>391</v>
      </c>
      <c r="P52" s="1" t="s">
        <v>392</v>
      </c>
      <c r="Q52" s="1" t="s">
        <v>393</v>
      </c>
      <c r="R52" s="1" t="s">
        <v>724</v>
      </c>
      <c r="S52" s="1" t="s">
        <v>395</v>
      </c>
      <c r="T52" s="1" t="s">
        <v>396</v>
      </c>
      <c r="U52" s="1" t="s">
        <v>409</v>
      </c>
      <c r="V52" s="1" t="s">
        <v>410</v>
      </c>
    </row>
    <row r="53" s="1" customFormat="1" spans="1:22">
      <c r="A53" s="3">
        <v>18916825105</v>
      </c>
      <c r="B53" s="1" t="s">
        <v>725</v>
      </c>
      <c r="C53" s="1" t="s">
        <v>726</v>
      </c>
      <c r="D53" s="1" t="s">
        <v>727</v>
      </c>
      <c r="E53" s="1" t="s">
        <v>728</v>
      </c>
      <c r="F53" s="1" t="s">
        <v>557</v>
      </c>
      <c r="G53" s="1" t="s">
        <v>482</v>
      </c>
      <c r="H53" s="1" t="s">
        <v>387</v>
      </c>
      <c r="I53" s="1" t="s">
        <v>729</v>
      </c>
      <c r="J53" s="1" t="s">
        <v>30</v>
      </c>
      <c r="K53" s="1" t="s">
        <v>730</v>
      </c>
      <c r="L53" s="1" t="s">
        <v>730</v>
      </c>
      <c r="M53" s="1" t="s">
        <v>390</v>
      </c>
      <c r="N53" s="1" t="s">
        <v>390</v>
      </c>
      <c r="O53" s="1" t="s">
        <v>391</v>
      </c>
      <c r="P53" s="1" t="s">
        <v>392</v>
      </c>
      <c r="Q53" s="1" t="s">
        <v>393</v>
      </c>
      <c r="R53" s="1" t="s">
        <v>731</v>
      </c>
      <c r="S53" s="1" t="s">
        <v>395</v>
      </c>
      <c r="T53" s="1" t="s">
        <v>396</v>
      </c>
      <c r="U53" s="1" t="s">
        <v>409</v>
      </c>
      <c r="V53" s="1" t="s">
        <v>410</v>
      </c>
    </row>
    <row r="54" s="1" customFormat="1" spans="1:22">
      <c r="A54" s="3">
        <v>18915770304</v>
      </c>
      <c r="B54" s="1" t="s">
        <v>732</v>
      </c>
      <c r="C54" s="1" t="s">
        <v>733</v>
      </c>
      <c r="D54" s="1" t="s">
        <v>734</v>
      </c>
      <c r="E54" s="1" t="s">
        <v>735</v>
      </c>
      <c r="F54" s="1" t="s">
        <v>510</v>
      </c>
      <c r="G54" s="1" t="s">
        <v>482</v>
      </c>
      <c r="H54" s="1" t="s">
        <v>387</v>
      </c>
      <c r="I54" s="1" t="s">
        <v>736</v>
      </c>
      <c r="J54" s="1" t="s">
        <v>30</v>
      </c>
      <c r="K54" s="1" t="s">
        <v>737</v>
      </c>
      <c r="L54" s="1" t="s">
        <v>737</v>
      </c>
      <c r="M54" s="1" t="s">
        <v>390</v>
      </c>
      <c r="N54" s="1" t="s">
        <v>390</v>
      </c>
      <c r="O54" s="1" t="s">
        <v>391</v>
      </c>
      <c r="P54" s="1" t="s">
        <v>392</v>
      </c>
      <c r="Q54" s="1" t="s">
        <v>393</v>
      </c>
      <c r="R54" s="1" t="s">
        <v>738</v>
      </c>
      <c r="S54" s="1" t="s">
        <v>395</v>
      </c>
      <c r="T54" s="1" t="s">
        <v>396</v>
      </c>
      <c r="U54" s="1" t="s">
        <v>409</v>
      </c>
      <c r="V54" s="1" t="s">
        <v>691</v>
      </c>
    </row>
    <row r="55" s="1" customFormat="1" spans="1:22">
      <c r="A55" s="3">
        <v>18909457717</v>
      </c>
      <c r="B55" s="1" t="s">
        <v>739</v>
      </c>
      <c r="C55" s="1" t="s">
        <v>740</v>
      </c>
      <c r="D55" s="1" t="s">
        <v>741</v>
      </c>
      <c r="E55" s="1" t="s">
        <v>742</v>
      </c>
      <c r="F55" s="1" t="s">
        <v>510</v>
      </c>
      <c r="G55" s="1" t="s">
        <v>419</v>
      </c>
      <c r="H55" s="1" t="s">
        <v>387</v>
      </c>
      <c r="I55" s="1" t="s">
        <v>743</v>
      </c>
      <c r="J55" s="1" t="s">
        <v>30</v>
      </c>
      <c r="K55" s="1" t="s">
        <v>744</v>
      </c>
      <c r="L55" s="1" t="s">
        <v>744</v>
      </c>
      <c r="M55" s="1" t="s">
        <v>390</v>
      </c>
      <c r="N55" s="1" t="s">
        <v>390</v>
      </c>
      <c r="O55" s="1" t="s">
        <v>391</v>
      </c>
      <c r="P55" s="1" t="s">
        <v>392</v>
      </c>
      <c r="Q55" s="1" t="s">
        <v>393</v>
      </c>
      <c r="R55" s="1" t="s">
        <v>745</v>
      </c>
      <c r="S55" s="1" t="s">
        <v>395</v>
      </c>
      <c r="T55" s="1" t="s">
        <v>396</v>
      </c>
      <c r="U55" s="1" t="s">
        <v>409</v>
      </c>
      <c r="V55" s="1" t="s">
        <v>746</v>
      </c>
    </row>
    <row r="56" s="1" customFormat="1" spans="1:22">
      <c r="A56" s="3">
        <v>18881013697</v>
      </c>
      <c r="B56" s="1" t="s">
        <v>747</v>
      </c>
      <c r="C56" s="1" t="s">
        <v>748</v>
      </c>
      <c r="D56" s="1" t="s">
        <v>741</v>
      </c>
      <c r="E56" s="1" t="s">
        <v>749</v>
      </c>
      <c r="F56" s="1" t="s">
        <v>557</v>
      </c>
      <c r="G56" s="1" t="s">
        <v>419</v>
      </c>
      <c r="H56" s="1" t="s">
        <v>387</v>
      </c>
      <c r="I56" s="1" t="s">
        <v>750</v>
      </c>
      <c r="J56" s="1" t="s">
        <v>30</v>
      </c>
      <c r="K56" s="1" t="s">
        <v>751</v>
      </c>
      <c r="L56" s="1" t="s">
        <v>751</v>
      </c>
      <c r="M56" s="1" t="s">
        <v>390</v>
      </c>
      <c r="N56" s="1" t="s">
        <v>390</v>
      </c>
      <c r="O56" s="1" t="s">
        <v>391</v>
      </c>
      <c r="P56" s="1" t="s">
        <v>392</v>
      </c>
      <c r="Q56" s="1" t="s">
        <v>393</v>
      </c>
      <c r="R56" s="1" t="s">
        <v>752</v>
      </c>
      <c r="S56" s="1" t="s">
        <v>395</v>
      </c>
      <c r="T56" s="1" t="s">
        <v>396</v>
      </c>
      <c r="U56" s="1" t="s">
        <v>409</v>
      </c>
      <c r="V56" s="1" t="s">
        <v>746</v>
      </c>
    </row>
    <row r="57" s="1" customFormat="1" spans="1:22">
      <c r="A57" s="3">
        <v>18860650132</v>
      </c>
      <c r="B57" s="1" t="s">
        <v>753</v>
      </c>
      <c r="C57" s="1" t="s">
        <v>754</v>
      </c>
      <c r="D57" s="1" t="s">
        <v>755</v>
      </c>
      <c r="E57" s="1" t="s">
        <v>756</v>
      </c>
      <c r="F57" s="1" t="s">
        <v>382</v>
      </c>
      <c r="G57" s="1" t="s">
        <v>386</v>
      </c>
      <c r="H57" s="1" t="s">
        <v>387</v>
      </c>
      <c r="I57" s="1" t="s">
        <v>757</v>
      </c>
      <c r="J57" s="1" t="s">
        <v>30</v>
      </c>
      <c r="K57" s="1" t="s">
        <v>758</v>
      </c>
      <c r="L57" s="1" t="s">
        <v>758</v>
      </c>
      <c r="M57" s="1" t="s">
        <v>390</v>
      </c>
      <c r="N57" s="1" t="s">
        <v>390</v>
      </c>
      <c r="O57" s="1" t="s">
        <v>391</v>
      </c>
      <c r="P57" s="1" t="s">
        <v>392</v>
      </c>
      <c r="Q57" s="1" t="s">
        <v>393</v>
      </c>
      <c r="R57" s="1" t="s">
        <v>759</v>
      </c>
      <c r="S57" s="1" t="s">
        <v>395</v>
      </c>
      <c r="T57" s="1" t="s">
        <v>396</v>
      </c>
      <c r="U57" s="1" t="s">
        <v>409</v>
      </c>
      <c r="V57" s="1" t="s">
        <v>432</v>
      </c>
    </row>
    <row r="58" s="1" customFormat="1" spans="1:22">
      <c r="A58" s="3">
        <v>18851359483</v>
      </c>
      <c r="B58" s="1" t="s">
        <v>760</v>
      </c>
      <c r="C58" s="1" t="s">
        <v>761</v>
      </c>
      <c r="D58" s="1" t="s">
        <v>741</v>
      </c>
      <c r="E58" s="1" t="s">
        <v>762</v>
      </c>
      <c r="F58" s="1" t="s">
        <v>557</v>
      </c>
      <c r="G58" s="1" t="s">
        <v>419</v>
      </c>
      <c r="H58" s="1" t="s">
        <v>387</v>
      </c>
      <c r="I58" s="1" t="s">
        <v>763</v>
      </c>
      <c r="J58" s="1" t="s">
        <v>30</v>
      </c>
      <c r="K58" s="1" t="s">
        <v>751</v>
      </c>
      <c r="L58" s="1" t="s">
        <v>751</v>
      </c>
      <c r="M58" s="1" t="s">
        <v>390</v>
      </c>
      <c r="N58" s="1" t="s">
        <v>390</v>
      </c>
      <c r="O58" s="1" t="s">
        <v>391</v>
      </c>
      <c r="P58" s="1" t="s">
        <v>392</v>
      </c>
      <c r="Q58" s="1" t="s">
        <v>393</v>
      </c>
      <c r="R58" s="1" t="s">
        <v>764</v>
      </c>
      <c r="S58" s="1" t="s">
        <v>395</v>
      </c>
      <c r="T58" s="1" t="s">
        <v>396</v>
      </c>
      <c r="U58" s="1" t="s">
        <v>409</v>
      </c>
      <c r="V58" s="1" t="s">
        <v>746</v>
      </c>
    </row>
    <row r="59" s="1" customFormat="1" spans="1:22">
      <c r="A59" s="3">
        <v>18850896770</v>
      </c>
      <c r="B59" s="1" t="s">
        <v>760</v>
      </c>
      <c r="C59" s="1" t="s">
        <v>765</v>
      </c>
      <c r="D59" s="1" t="s">
        <v>741</v>
      </c>
      <c r="E59" s="1" t="s">
        <v>766</v>
      </c>
      <c r="F59" s="1" t="s">
        <v>557</v>
      </c>
      <c r="G59" s="1" t="s">
        <v>386</v>
      </c>
      <c r="H59" s="1" t="s">
        <v>387</v>
      </c>
      <c r="I59" s="1" t="s">
        <v>767</v>
      </c>
      <c r="J59" s="1" t="s">
        <v>30</v>
      </c>
      <c r="K59" s="1" t="s">
        <v>768</v>
      </c>
      <c r="L59" s="1" t="s">
        <v>768</v>
      </c>
      <c r="M59" s="1" t="s">
        <v>390</v>
      </c>
      <c r="N59" s="1" t="s">
        <v>390</v>
      </c>
      <c r="O59" s="1" t="s">
        <v>391</v>
      </c>
      <c r="P59" s="1" t="s">
        <v>392</v>
      </c>
      <c r="Q59" s="1" t="s">
        <v>393</v>
      </c>
      <c r="R59" s="1" t="s">
        <v>769</v>
      </c>
      <c r="S59" s="1" t="s">
        <v>395</v>
      </c>
      <c r="T59" s="1" t="s">
        <v>396</v>
      </c>
      <c r="U59" s="1" t="s">
        <v>409</v>
      </c>
      <c r="V59" s="1" t="s">
        <v>746</v>
      </c>
    </row>
    <row r="60" s="1" customFormat="1" spans="1:22">
      <c r="A60" s="3">
        <v>18719461371</v>
      </c>
      <c r="B60" s="1" t="s">
        <v>770</v>
      </c>
      <c r="C60" s="1" t="s">
        <v>771</v>
      </c>
      <c r="D60" s="1" t="s">
        <v>772</v>
      </c>
      <c r="E60" s="1" t="s">
        <v>773</v>
      </c>
      <c r="F60" s="1" t="s">
        <v>382</v>
      </c>
      <c r="G60" s="1" t="s">
        <v>386</v>
      </c>
      <c r="H60" s="1" t="s">
        <v>387</v>
      </c>
      <c r="I60" s="1" t="s">
        <v>774</v>
      </c>
      <c r="J60" s="1" t="s">
        <v>30</v>
      </c>
      <c r="K60" s="1" t="s">
        <v>775</v>
      </c>
      <c r="L60" s="1" t="s">
        <v>775</v>
      </c>
      <c r="M60" s="1" t="s">
        <v>390</v>
      </c>
      <c r="N60" s="1" t="s">
        <v>390</v>
      </c>
      <c r="O60" s="1" t="s">
        <v>391</v>
      </c>
      <c r="P60" s="1" t="s">
        <v>392</v>
      </c>
      <c r="Q60" s="1" t="s">
        <v>393</v>
      </c>
      <c r="R60" s="1" t="s">
        <v>776</v>
      </c>
      <c r="S60" s="1" t="s">
        <v>395</v>
      </c>
      <c r="T60" s="1" t="s">
        <v>396</v>
      </c>
      <c r="U60" s="1" t="s">
        <v>409</v>
      </c>
      <c r="V60" s="1" t="s">
        <v>691</v>
      </c>
    </row>
    <row r="61" s="1" customFormat="1" spans="1:22">
      <c r="A61" s="3">
        <v>18486120921</v>
      </c>
      <c r="B61" s="1" t="s">
        <v>777</v>
      </c>
      <c r="C61" s="1" t="s">
        <v>778</v>
      </c>
      <c r="D61" s="1" t="s">
        <v>779</v>
      </c>
      <c r="E61" s="1" t="s">
        <v>780</v>
      </c>
      <c r="F61" s="1" t="s">
        <v>382</v>
      </c>
      <c r="G61" s="1" t="s">
        <v>405</v>
      </c>
      <c r="H61" s="1" t="s">
        <v>387</v>
      </c>
      <c r="I61" s="1" t="s">
        <v>781</v>
      </c>
      <c r="J61" s="1" t="s">
        <v>30</v>
      </c>
      <c r="K61" s="1" t="s">
        <v>782</v>
      </c>
      <c r="L61" s="1" t="s">
        <v>782</v>
      </c>
      <c r="M61" s="1" t="s">
        <v>390</v>
      </c>
      <c r="N61" s="1" t="s">
        <v>390</v>
      </c>
      <c r="O61" s="1" t="s">
        <v>391</v>
      </c>
      <c r="P61" s="1" t="s">
        <v>392</v>
      </c>
      <c r="Q61" s="1" t="s">
        <v>393</v>
      </c>
      <c r="R61" s="1" t="s">
        <v>783</v>
      </c>
      <c r="S61" s="1" t="s">
        <v>395</v>
      </c>
      <c r="T61" s="1" t="s">
        <v>396</v>
      </c>
      <c r="U61" s="1" t="s">
        <v>409</v>
      </c>
      <c r="V61" s="1" t="s">
        <v>784</v>
      </c>
    </row>
    <row r="62" s="1" customFormat="1" spans="1:22">
      <c r="A62" s="3">
        <v>18479491452</v>
      </c>
      <c r="B62" s="1" t="s">
        <v>785</v>
      </c>
      <c r="C62" s="1" t="s">
        <v>786</v>
      </c>
      <c r="D62" s="1" t="s">
        <v>787</v>
      </c>
      <c r="E62" s="1" t="s">
        <v>788</v>
      </c>
      <c r="F62" s="1" t="s">
        <v>382</v>
      </c>
      <c r="G62" s="1" t="s">
        <v>386</v>
      </c>
      <c r="H62" s="1" t="s">
        <v>387</v>
      </c>
      <c r="I62" s="1" t="s">
        <v>789</v>
      </c>
      <c r="J62" s="1" t="s">
        <v>30</v>
      </c>
      <c r="K62" s="1" t="s">
        <v>790</v>
      </c>
      <c r="L62" s="1" t="s">
        <v>790</v>
      </c>
      <c r="M62" s="1" t="s">
        <v>390</v>
      </c>
      <c r="N62" s="1" t="s">
        <v>390</v>
      </c>
      <c r="O62" s="1" t="s">
        <v>391</v>
      </c>
      <c r="P62" s="1" t="s">
        <v>392</v>
      </c>
      <c r="Q62" s="1" t="s">
        <v>393</v>
      </c>
      <c r="R62" s="1" t="s">
        <v>791</v>
      </c>
      <c r="S62" s="1" t="s">
        <v>395</v>
      </c>
      <c r="T62" s="1" t="s">
        <v>396</v>
      </c>
      <c r="U62" s="1" t="s">
        <v>409</v>
      </c>
      <c r="V62" s="1" t="s">
        <v>432</v>
      </c>
    </row>
    <row r="63" s="1" customFormat="1" spans="1:22">
      <c r="A63" s="3">
        <v>18406719799</v>
      </c>
      <c r="B63" s="1" t="s">
        <v>792</v>
      </c>
      <c r="C63" s="1" t="s">
        <v>793</v>
      </c>
      <c r="D63" s="1" t="s">
        <v>794</v>
      </c>
      <c r="E63" s="1" t="s">
        <v>795</v>
      </c>
      <c r="F63" s="1" t="s">
        <v>382</v>
      </c>
      <c r="G63" s="1" t="s">
        <v>386</v>
      </c>
      <c r="H63" s="1" t="s">
        <v>387</v>
      </c>
      <c r="I63" s="1" t="s">
        <v>796</v>
      </c>
      <c r="J63" s="1" t="s">
        <v>30</v>
      </c>
      <c r="K63" s="1" t="s">
        <v>542</v>
      </c>
      <c r="L63" s="1" t="s">
        <v>542</v>
      </c>
      <c r="M63" s="1" t="s">
        <v>390</v>
      </c>
      <c r="N63" s="1" t="s">
        <v>390</v>
      </c>
      <c r="O63" s="1" t="s">
        <v>391</v>
      </c>
      <c r="P63" s="1" t="s">
        <v>392</v>
      </c>
      <c r="Q63" s="1" t="s">
        <v>393</v>
      </c>
      <c r="R63" s="1" t="s">
        <v>797</v>
      </c>
      <c r="S63" s="1" t="s">
        <v>395</v>
      </c>
      <c r="T63" s="1" t="s">
        <v>396</v>
      </c>
      <c r="U63" s="1" t="s">
        <v>409</v>
      </c>
      <c r="V63" s="1" t="s">
        <v>691</v>
      </c>
    </row>
    <row r="64" s="1" customFormat="1" spans="1:22">
      <c r="A64" s="3">
        <v>18398234247</v>
      </c>
      <c r="B64" s="1" t="s">
        <v>792</v>
      </c>
      <c r="C64" s="1" t="s">
        <v>798</v>
      </c>
      <c r="D64" s="1" t="s">
        <v>794</v>
      </c>
      <c r="E64" s="1" t="s">
        <v>799</v>
      </c>
      <c r="F64" s="1" t="s">
        <v>419</v>
      </c>
      <c r="G64" s="1" t="s">
        <v>414</v>
      </c>
      <c r="H64" s="1" t="s">
        <v>387</v>
      </c>
      <c r="I64" s="1" t="s">
        <v>800</v>
      </c>
      <c r="J64" s="1" t="s">
        <v>30</v>
      </c>
      <c r="K64" s="1" t="s">
        <v>801</v>
      </c>
      <c r="L64" s="1" t="s">
        <v>801</v>
      </c>
      <c r="M64" s="1" t="s">
        <v>390</v>
      </c>
      <c r="N64" s="1" t="s">
        <v>390</v>
      </c>
      <c r="O64" s="1" t="s">
        <v>391</v>
      </c>
      <c r="P64" s="1" t="s">
        <v>392</v>
      </c>
      <c r="Q64" s="1" t="s">
        <v>393</v>
      </c>
      <c r="R64" s="1" t="s">
        <v>802</v>
      </c>
      <c r="S64" s="1" t="s">
        <v>395</v>
      </c>
      <c r="T64" s="1" t="s">
        <v>396</v>
      </c>
      <c r="U64" s="1" t="s">
        <v>409</v>
      </c>
      <c r="V64" s="1" t="s">
        <v>691</v>
      </c>
    </row>
    <row r="65" s="1" customFormat="1" spans="1:22">
      <c r="A65" s="3">
        <v>18272608774</v>
      </c>
      <c r="B65" s="1" t="s">
        <v>803</v>
      </c>
      <c r="C65" s="1" t="s">
        <v>804</v>
      </c>
      <c r="D65" s="1" t="s">
        <v>805</v>
      </c>
      <c r="E65" s="1" t="s">
        <v>806</v>
      </c>
      <c r="F65" s="1" t="s">
        <v>482</v>
      </c>
      <c r="G65" s="1" t="s">
        <v>382</v>
      </c>
      <c r="H65" s="1" t="s">
        <v>387</v>
      </c>
      <c r="I65" s="1" t="s">
        <v>807</v>
      </c>
      <c r="J65" s="1" t="s">
        <v>30</v>
      </c>
      <c r="K65" s="1" t="s">
        <v>808</v>
      </c>
      <c r="L65" s="1" t="s">
        <v>808</v>
      </c>
      <c r="M65" s="1" t="s">
        <v>390</v>
      </c>
      <c r="N65" s="1" t="s">
        <v>390</v>
      </c>
      <c r="O65" s="1" t="s">
        <v>391</v>
      </c>
      <c r="P65" s="1" t="s">
        <v>392</v>
      </c>
      <c r="Q65" s="1" t="s">
        <v>393</v>
      </c>
      <c r="R65" s="1" t="s">
        <v>809</v>
      </c>
      <c r="S65" s="1" t="s">
        <v>395</v>
      </c>
      <c r="T65" s="1" t="s">
        <v>396</v>
      </c>
      <c r="U65" s="1" t="s">
        <v>409</v>
      </c>
      <c r="V65" s="1" t="s">
        <v>784</v>
      </c>
    </row>
    <row r="66" s="1" customFormat="1" spans="1:22">
      <c r="A66" s="3">
        <v>17945213043</v>
      </c>
      <c r="B66" s="1" t="s">
        <v>810</v>
      </c>
      <c r="C66" s="1" t="s">
        <v>811</v>
      </c>
      <c r="D66" s="1" t="s">
        <v>812</v>
      </c>
      <c r="E66" s="1" t="s">
        <v>813</v>
      </c>
      <c r="F66" s="1" t="s">
        <v>419</v>
      </c>
      <c r="G66" s="1" t="s">
        <v>386</v>
      </c>
      <c r="H66" s="1" t="s">
        <v>387</v>
      </c>
      <c r="I66" s="1" t="s">
        <v>814</v>
      </c>
      <c r="J66" s="1" t="s">
        <v>30</v>
      </c>
      <c r="K66" s="1" t="s">
        <v>815</v>
      </c>
      <c r="L66" s="1" t="s">
        <v>391</v>
      </c>
      <c r="M66" s="1" t="s">
        <v>816</v>
      </c>
      <c r="N66" s="1" t="s">
        <v>817</v>
      </c>
      <c r="O66" s="1" t="s">
        <v>391</v>
      </c>
      <c r="P66" s="1" t="s">
        <v>392</v>
      </c>
      <c r="Q66" s="1" t="s">
        <v>393</v>
      </c>
      <c r="R66" s="1" t="s">
        <v>818</v>
      </c>
      <c r="S66" s="1" t="s">
        <v>395</v>
      </c>
      <c r="T66" s="1" t="s">
        <v>396</v>
      </c>
      <c r="U66" s="1" t="s">
        <v>409</v>
      </c>
      <c r="V66" s="1" t="s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2022-10-08T01:59:00Z</dcterms:created>
  <dcterms:modified xsi:type="dcterms:W3CDTF">2022-10-08T09:44:12Z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D084AAA85F684AD5B83DBF62D4FA7776</vt:lpwstr>
  </property>
  <property fmtid="{D5CDD505-2E9C-101B-9397-08002B2CF9AE}" pid="3" name="KSOProductBuildVer">
    <vt:lpwstr>2052-11.1.0.12358</vt:lpwstr>
  </property>
</Properties>
</file>