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</definedName>
  </definedNames>
  <calcPr calcId="144525"/>
</workbook>
</file>

<file path=xl/sharedStrings.xml><?xml version="1.0" encoding="utf-8"?>
<sst xmlns="http://schemas.openxmlformats.org/spreadsheetml/2006/main" count="178" uniqueCount="99">
  <si>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</si>
  <si>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</si>
  <si>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</si>
  <si>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</si>
  <si>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</si>
  <si>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</si>
  <si>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</si>
  <si>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</si>
  <si>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</si>
  <si>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</si>
  <si>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</si>
  <si>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</si>
  <si>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</si>
  <si>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</si>
  <si>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</si>
  <si>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</si>
  <si>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</si>
  <si>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</si>
  <si>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</si>
  <si>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</si>
  <si>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</si>
  <si>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</si>
  <si>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</si>
  <si>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</si>
  <si>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</si>
  <si>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999221338866184	</t>
  </si>
  <si>
    <t>Ctrip</t>
  </si>
  <si>
    <t>正常</t>
  </si>
  <si>
    <t>[柳州]城市便捷酒店(柳州柳工大道颐华城店)(72816207)</t>
  </si>
  <si>
    <t>特惠大床房&lt;双人入住&gt;&lt;内宾&gt;&lt;预付&gt;&lt;无早&gt;</t>
  </si>
  <si>
    <t>CNY</t>
  </si>
  <si>
    <t>李海苏</t>
  </si>
  <si>
    <t>CA11323221009CNY</t>
  </si>
  <si>
    <t>未提现</t>
  </si>
  <si>
    <t>携程开票</t>
  </si>
  <si>
    <t xml:space="preserve">	</t>
  </si>
  <si>
    <t xml:space="preserve">999221344960567	</t>
  </si>
  <si>
    <t>[武宣]城市便捷酒店(武宣城北路店)(71586072)</t>
  </si>
  <si>
    <t>邱港</t>
  </si>
  <si>
    <t xml:space="preserve">999221347421792	</t>
  </si>
  <si>
    <t>[东莞]城市便捷酒店(东莞万江华南MALL店)(71643369)</t>
  </si>
  <si>
    <t>商务大床房&lt;双人入住&gt;&lt;内宾&gt;&lt;预付&gt;&lt;无早&gt;</t>
  </si>
  <si>
    <t>余俊峰</t>
  </si>
  <si>
    <t xml:space="preserve">2726532	</t>
  </si>
  <si>
    <t xml:space="preserve">999221347743274	</t>
  </si>
  <si>
    <t>[常熟]轻住酒店·致家精选(77173470)</t>
  </si>
  <si>
    <t>高级豪华大床房&lt;双人入住&gt;&lt;内宾&gt;&lt;预付&gt;&lt;无早&gt;</t>
  </si>
  <si>
    <t>刘蒙蒙</t>
  </si>
  <si>
    <t xml:space="preserve">2726604	</t>
  </si>
  <si>
    <t xml:space="preserve">1577671692333912116	</t>
  </si>
  <si>
    <t>取消</t>
  </si>
  <si>
    <t>，</t>
  </si>
  <si>
    <t>A221009160842481</t>
  </si>
  <si>
    <t>CNY / HKD 当前参考汇率: 1.101127094</t>
  </si>
  <si>
    <t>总计： 457.15 CNY/
503.38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</si>
  <si>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</si>
  <si>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</si>
  <si>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</si>
  <si>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</si>
  <si>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</si>
  <si>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</si>
  <si>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</si>
  <si>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</si>
  <si>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</si>
  <si>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</si>
  <si>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</si>
  <si>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</si>
  <si>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</si>
  <si>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</si>
  <si>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</si>
  <si>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</si>
  <si>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</si>
  <si>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</si>
  <si>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</si>
  <si>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2022-10-04</t>
  </si>
  <si>
    <t>2724786</t>
  </si>
  <si>
    <t>城市便捷酒店(柳州柳工大道颐华城店)</t>
  </si>
  <si>
    <t>2022-10-05</t>
  </si>
  <si>
    <t>2022-10-06</t>
  </si>
  <si>
    <t>退房日月结</t>
  </si>
  <si>
    <t>170.15</t>
  </si>
  <si>
    <t>RMB</t>
  </si>
  <si>
    <t>0</t>
  </si>
  <si>
    <t>0.00</t>
  </si>
  <si>
    <t>携程汇智国内直连</t>
  </si>
  <si>
    <t>1861</t>
  </si>
  <si>
    <t>2022-10-04 22:48:45</t>
  </si>
  <si>
    <t>否</t>
  </si>
  <si>
    <t>汇智国际旅游发展有限公司</t>
  </si>
  <si>
    <t>直连</t>
  </si>
  <si>
    <t>中国</t>
  </si>
  <si>
    <t>2726532</t>
  </si>
  <si>
    <t>城市便捷酒店(东莞万江华南MALL店)</t>
  </si>
  <si>
    <t>152.72</t>
  </si>
  <si>
    <t>2022-10-05 22:02:43</t>
  </si>
  <si>
    <t>2726069</t>
  </si>
  <si>
    <t>城市便捷酒店(武宣城北路店)</t>
  </si>
  <si>
    <t>134.28</t>
  </si>
  <si>
    <t>2022-10-05 17:26:02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</si>
</sst>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13</xdr:col>
      <xdr:colOff>228600</xdr:colOff>
      <xdr:row>48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962977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C39" sqref="C39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44839</v>
      </c>
      <c r="G2" s="6">
        <v>44840</v>
      </c>
      <c r="H2" s="4">
        <v>1</v>
      </c>
      <c r="I2" s="4">
        <v>1</v>
      </c>
      <c r="J2" s="4">
        <v>1</v>
      </c>
      <c r="K2" s="4" t="s">
        <v>30</v>
      </c>
      <c r="L2" s="4">
        <v>170.15</v>
      </c>
      <c r="M2" s="4">
        <v>170.15</v>
      </c>
      <c r="N2" s="4" t="s">
        <v>31</v>
      </c>
      <c r="O2" s="4" t="s">
        <v>32</v>
      </c>
      <c r="P2" s="4" t="s">
        <v>33</v>
      </c>
      <c r="Q2" s="4">
        <v>0</v>
      </c>
      <c r="R2" s="7">
        <v>44838</v>
      </c>
      <c r="S2" s="6">
        <v>44843</v>
      </c>
      <c r="T2" s="4" t="s">
        <v>34</v>
      </c>
      <c r="U2" s="4">
        <v>170.15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29</v>
      </c>
      <c r="F3" s="6">
        <v>44839</v>
      </c>
      <c r="G3" s="6">
        <v>44840</v>
      </c>
      <c r="H3" s="4">
        <v>1</v>
      </c>
      <c r="I3" s="4">
        <v>1</v>
      </c>
      <c r="J3" s="4">
        <v>1</v>
      </c>
      <c r="K3" s="4" t="s">
        <v>30</v>
      </c>
      <c r="L3" s="4">
        <v>134.28</v>
      </c>
      <c r="M3" s="4">
        <v>134.28</v>
      </c>
      <c r="N3" s="4" t="s">
        <v>38</v>
      </c>
      <c r="O3" s="4" t="s">
        <v>32</v>
      </c>
      <c r="P3" s="4" t="s">
        <v>33</v>
      </c>
      <c r="Q3" s="4">
        <v>0</v>
      </c>
      <c r="R3" s="7">
        <v>44839</v>
      </c>
      <c r="S3" s="6">
        <v>44843</v>
      </c>
      <c r="T3" s="4" t="s">
        <v>34</v>
      </c>
      <c r="U3" s="4">
        <v>134.28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40</v>
      </c>
      <c r="E4" s="4" t="s">
        <v>41</v>
      </c>
      <c r="F4" s="6">
        <v>44839</v>
      </c>
      <c r="G4" s="6">
        <v>44840</v>
      </c>
      <c r="H4" s="4">
        <v>1</v>
      </c>
      <c r="I4" s="4">
        <v>1</v>
      </c>
      <c r="J4" s="4">
        <v>1</v>
      </c>
      <c r="K4" s="4" t="s">
        <v>30</v>
      </c>
      <c r="L4" s="4">
        <v>152.72</v>
      </c>
      <c r="M4" s="4">
        <v>152.72</v>
      </c>
      <c r="N4" s="4" t="s">
        <v>42</v>
      </c>
      <c r="O4" s="4" t="s">
        <v>32</v>
      </c>
      <c r="P4" s="4" t="s">
        <v>33</v>
      </c>
      <c r="Q4" s="4">
        <v>0</v>
      </c>
      <c r="R4" s="7">
        <v>44839</v>
      </c>
      <c r="S4" s="6">
        <v>44843</v>
      </c>
      <c r="T4" s="4" t="s">
        <v>34</v>
      </c>
      <c r="U4" s="4">
        <v>152.72</v>
      </c>
      <c r="V4" s="4">
        <v>0</v>
      </c>
      <c r="W4" s="4">
        <v>0</v>
      </c>
      <c r="X4" s="4" t="s">
        <v>43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44839</v>
      </c>
      <c r="G5" s="6">
        <v>44840</v>
      </c>
      <c r="H5" s="4">
        <v>1</v>
      </c>
      <c r="I5" s="4">
        <v>1</v>
      </c>
      <c r="J5" s="4">
        <v>1</v>
      </c>
      <c r="K5" s="4" t="s">
        <v>30</v>
      </c>
      <c r="L5" s="4">
        <v>111.1</v>
      </c>
      <c r="M5" s="4">
        <v>111.1</v>
      </c>
      <c r="N5" s="4" t="s">
        <v>47</v>
      </c>
      <c r="O5" s="4" t="s">
        <v>32</v>
      </c>
      <c r="P5" s="4" t="s">
        <v>33</v>
      </c>
      <c r="Q5" s="4">
        <v>0</v>
      </c>
      <c r="R5" s="7">
        <v>44839</v>
      </c>
      <c r="S5" s="6">
        <v>44843</v>
      </c>
      <c r="T5" s="4" t="s">
        <v>34</v>
      </c>
      <c r="U5" s="4">
        <v>111.1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44</v>
      </c>
      <c r="B6" s="4" t="s">
        <v>26</v>
      </c>
      <c r="C6" s="4" t="s">
        <v>50</v>
      </c>
      <c r="D6" s="4" t="s">
        <v>45</v>
      </c>
      <c r="E6" s="4" t="s">
        <v>46</v>
      </c>
      <c r="F6" s="6">
        <v>44839</v>
      </c>
      <c r="G6" s="6">
        <v>44840</v>
      </c>
      <c r="H6" s="4">
        <v>1</v>
      </c>
      <c r="I6" s="4">
        <v>1</v>
      </c>
      <c r="J6" s="4">
        <v>1</v>
      </c>
      <c r="K6" s="4" t="s">
        <v>30</v>
      </c>
      <c r="L6" s="4">
        <v>-111.1</v>
      </c>
      <c r="M6" s="4">
        <v>-111.1</v>
      </c>
      <c r="N6" s="4" t="s">
        <v>47</v>
      </c>
      <c r="O6" s="4" t="s">
        <v>32</v>
      </c>
      <c r="P6" s="4" t="s">
        <v>33</v>
      </c>
      <c r="Q6" s="4">
        <v>0</v>
      </c>
      <c r="R6" s="7">
        <v>44839</v>
      </c>
      <c r="S6" s="6">
        <v>44843</v>
      </c>
      <c r="T6" s="4" t="s">
        <v>34</v>
      </c>
      <c r="U6" s="4">
        <v>-111.1</v>
      </c>
      <c r="V6" s="4">
        <v>0</v>
      </c>
      <c r="W6" s="4">
        <v>0</v>
      </c>
      <c r="X6" s="4" t="s">
        <v>48</v>
      </c>
      <c r="Y6" s="4" t="s">
        <v>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E10" sqref="E10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</v>
      </c>
    </row>
    <row r="2" s="4" customFormat="1" spans="1:9">
      <c r="A2" s="5">
        <v>999221338866184</v>
      </c>
      <c r="B2" s="6">
        <v>44839</v>
      </c>
      <c r="C2" s="6">
        <v>44840</v>
      </c>
      <c r="D2" s="4">
        <v>170.15</v>
      </c>
      <c r="E2" s="4" t="str">
        <f>VLOOKUP(A2,HOP!A:L,12,0)</f>
        <v>170.15</v>
      </c>
      <c r="F2" s="4" t="str">
        <f>VLOOKUP(A2,HOP!A:C,3,0)</f>
        <v>2724786</v>
      </c>
      <c r="G2" s="4">
        <f>D2-E2</f>
        <v>0</v>
      </c>
      <c r="H2" s="4" t="str">
        <f>$H$1&amp;F2</f>
        <v>，2724786</v>
      </c>
      <c r="I2" s="4" t="str">
        <f>VLOOKUP(A2,HOP!A:U,21,0)</f>
        <v>直连</v>
      </c>
    </row>
    <row r="3" s="4" customFormat="1" spans="1:9">
      <c r="A3" s="5">
        <v>999221344960567</v>
      </c>
      <c r="B3" s="6">
        <v>44839</v>
      </c>
      <c r="C3" s="6">
        <v>44840</v>
      </c>
      <c r="D3" s="4">
        <v>134.28</v>
      </c>
      <c r="E3" s="4" t="str">
        <f>VLOOKUP(A3,HOP!A:L,12,0)</f>
        <v>134.28</v>
      </c>
      <c r="F3" s="4" t="str">
        <f>VLOOKUP(A3,HOP!A:C,3,0)</f>
        <v>2726069</v>
      </c>
      <c r="G3" s="4">
        <f>D3-E3</f>
        <v>0</v>
      </c>
      <c r="H3" s="4" t="str">
        <f>$H$1&amp;F3</f>
        <v>，2726069</v>
      </c>
      <c r="I3" s="4" t="str">
        <f>VLOOKUP(A3,HOP!A:U,21,0)</f>
        <v>直连</v>
      </c>
    </row>
    <row r="4" s="4" customFormat="1" spans="1:9">
      <c r="A4" s="5">
        <v>999221347421792</v>
      </c>
      <c r="B4" s="6">
        <v>44839</v>
      </c>
      <c r="C4" s="6">
        <v>44840</v>
      </c>
      <c r="D4" s="4">
        <v>152.72</v>
      </c>
      <c r="E4" s="4" t="str">
        <f>VLOOKUP(A4,HOP!A:L,12,0)</f>
        <v>152.72</v>
      </c>
      <c r="F4" s="4" t="str">
        <f>VLOOKUP(A4,HOP!A:C,3,0)</f>
        <v>2726532</v>
      </c>
      <c r="G4" s="4">
        <f>D4-E4</f>
        <v>0</v>
      </c>
      <c r="H4" s="4" t="str">
        <f>$H$1&amp;F4</f>
        <v>，2726532</v>
      </c>
      <c r="I4" s="4" t="str">
        <f>VLOOKUP(A4,HOP!A:U,21,0)</f>
        <v>直连</v>
      </c>
    </row>
    <row r="5" s="4" customFormat="1" hidden="1" spans="1:9">
      <c r="A5" s="5">
        <v>999221347743274</v>
      </c>
      <c r="B5" s="6">
        <v>44839</v>
      </c>
      <c r="C5" s="6">
        <v>44840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7" spans="4:4">
      <c r="D7" s="4">
        <f>SUM(D2:D6)</f>
        <v>457.15</v>
      </c>
    </row>
    <row r="12" spans="1:1">
      <c r="A12" s="4" t="s">
        <v>52</v>
      </c>
    </row>
    <row r="13" spans="1:1">
      <c r="A13" s="4" t="s">
        <v>53</v>
      </c>
    </row>
    <row r="14" spans="1:1">
      <c r="A14" s="4" t="s">
        <v>54</v>
      </c>
    </row>
  </sheetData>
  <autoFilter ref="A1:X5">
    <filterColumn colId="3">
      <filters>
        <filter val="152.72"/>
        <filter val="170.15"/>
        <filter val="134.2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  <c r="V1" s="2" t="s">
        <v>73</v>
      </c>
    </row>
    <row r="2" s="1" customFormat="1" spans="1:22">
      <c r="A2" s="3">
        <v>999221338866184</v>
      </c>
      <c r="B2" s="1" t="s">
        <v>74</v>
      </c>
      <c r="C2" s="1" t="s">
        <v>75</v>
      </c>
      <c r="D2" s="1" t="s">
        <v>76</v>
      </c>
      <c r="E2" s="1" t="s">
        <v>31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80</v>
      </c>
      <c r="L2" s="1" t="s">
        <v>80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</row>
    <row r="3" s="1" customFormat="1" spans="1:22">
      <c r="A3" s="3">
        <v>999221347421792</v>
      </c>
      <c r="B3" s="1" t="s">
        <v>77</v>
      </c>
      <c r="C3" s="1" t="s">
        <v>91</v>
      </c>
      <c r="D3" s="1" t="s">
        <v>92</v>
      </c>
      <c r="E3" s="1" t="s">
        <v>42</v>
      </c>
      <c r="F3" s="1" t="s">
        <v>77</v>
      </c>
      <c r="G3" s="1" t="s">
        <v>78</v>
      </c>
      <c r="H3" s="1" t="s">
        <v>79</v>
      </c>
      <c r="I3" s="1" t="s">
        <v>93</v>
      </c>
      <c r="J3" s="1" t="s">
        <v>81</v>
      </c>
      <c r="K3" s="1" t="s">
        <v>93</v>
      </c>
      <c r="L3" s="1" t="s">
        <v>93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94</v>
      </c>
      <c r="S3" s="1" t="s">
        <v>87</v>
      </c>
      <c r="T3" s="1" t="s">
        <v>88</v>
      </c>
      <c r="U3" s="1" t="s">
        <v>89</v>
      </c>
      <c r="V3" s="1" t="s">
        <v>90</v>
      </c>
    </row>
    <row r="4" s="1" customFormat="1" spans="1:22">
      <c r="A4" s="3">
        <v>999221344960567</v>
      </c>
      <c r="B4" s="1" t="s">
        <v>77</v>
      </c>
      <c r="C4" s="1" t="s">
        <v>95</v>
      </c>
      <c r="D4" s="1" t="s">
        <v>96</v>
      </c>
      <c r="E4" s="1" t="s">
        <v>38</v>
      </c>
      <c r="F4" s="1" t="s">
        <v>77</v>
      </c>
      <c r="G4" s="1" t="s">
        <v>78</v>
      </c>
      <c r="H4" s="1" t="s">
        <v>79</v>
      </c>
      <c r="I4" s="1" t="s">
        <v>97</v>
      </c>
      <c r="J4" s="1" t="s">
        <v>81</v>
      </c>
      <c r="K4" s="1" t="s">
        <v>97</v>
      </c>
      <c r="L4" s="1" t="s">
        <v>97</v>
      </c>
      <c r="M4" s="1" t="s">
        <v>82</v>
      </c>
      <c r="N4" s="1" t="s">
        <v>82</v>
      </c>
      <c r="O4" s="1" t="s">
        <v>83</v>
      </c>
      <c r="P4" s="1" t="s">
        <v>84</v>
      </c>
      <c r="Q4" s="1" t="s">
        <v>85</v>
      </c>
      <c r="R4" s="1" t="s">
        <v>98</v>
      </c>
      <c r="S4" s="1" t="s">
        <v>87</v>
      </c>
      <c r="T4" s="1" t="s">
        <v>88</v>
      </c>
      <c r="U4" s="1" t="s">
        <v>89</v>
      </c>
      <c r="V4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2022-10-09T08:03:07Z</dcterms:created>
  <dcterms:modified xsi:type="dcterms:W3CDTF">2022-10-09T08:07:45Z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05504D405FF64600AD2762B16BB18795</vt:lpwstr>
  </property>
  <property fmtid="{D5CDD505-2E9C-101B-9397-08002B2CF9AE}" pid="3" name="KSOProductBuildVer">
    <vt:lpwstr>2052-11.1.0.12358</vt:lpwstr>
  </property>
</Properties>
</file>