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<sst xmlns="http://schemas.openxmlformats.org/spreadsheetml/2006/main" count="265" uniqueCount="148">
  <si>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</si>
  <si>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</si>
  <si>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</si>
  <si>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</si>
  <si>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</si>
  <si>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</si>
  <si>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</si>
  <si>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</si>
  <si>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</si>
  <si>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</si>
  <si>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</si>
  <si>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</si>
  <si>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</si>
  <si>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</si>
  <si>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</si>
  <si>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</si>
  <si>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</si>
  <si>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</si>
  <si>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</si>
  <si>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</si>
  <si>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</si>
  <si>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</si>
  <si>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</si>
  <si>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</si>
  <si>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</si>
  <si>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18862185232	</t>
  </si>
  <si>
    <t>Ctrip</t>
  </si>
  <si>
    <t>正常</t>
  </si>
  <si>
    <t>[波士顿]波士顿公园广场酒店(Boston Park Plaza)(37203480)</t>
  </si>
  <si>
    <t>高级大号床房&lt;不退款&gt;&lt;2人入住&gt;</t>
  </si>
  <si>
    <t>USD</t>
  </si>
  <si>
    <t>Varone/Alexander James</t>
  </si>
  <si>
    <t>CA5326221009USD</t>
  </si>
  <si>
    <t>未提现</t>
  </si>
  <si>
    <t>携程开票</t>
  </si>
  <si>
    <t xml:space="preserve">2666419	</t>
  </si>
  <si>
    <t xml:space="preserve">	</t>
  </si>
  <si>
    <t xml:space="preserve">18937575462	</t>
  </si>
  <si>
    <t>[黑尔]曼彻斯特机场丽笙蓝标酒店(Radisson Blu Manchester Airport)(37198182)</t>
  </si>
  <si>
    <t>标准房&lt;1&gt;&lt;2人入住&gt;&lt;不退款&gt;</t>
  </si>
  <si>
    <t>Christmas/Steph and Brian</t>
  </si>
  <si>
    <t xml:space="preserve">2682647	</t>
  </si>
  <si>
    <t xml:space="preserve">acknowledge	</t>
  </si>
  <si>
    <t xml:space="preserve">21061685778	</t>
  </si>
  <si>
    <t>[弗朗斯地区特朗布莱]宜必思巴黎戴高乐机场酒店(ibis Paris CDG Airport)(39036365)</t>
  </si>
  <si>
    <t>标准大床房&lt;2人入住&gt;&lt;不退款&gt;</t>
  </si>
  <si>
    <t>LI/ZHENGTONG,HUANG/LIBEI</t>
  </si>
  <si>
    <t xml:space="preserve">2698100	</t>
  </si>
  <si>
    <t xml:space="preserve">1404WJ4770	</t>
  </si>
  <si>
    <t xml:space="preserve">21202403793	</t>
  </si>
  <si>
    <t>[纽约]伊夫林酒店(The Evelyn Hotel)(37229101)</t>
  </si>
  <si>
    <t>豪华大号床房&lt;2人入住&gt;&lt;不退款&gt;</t>
  </si>
  <si>
    <t>Fliess/Kevin</t>
  </si>
  <si>
    <t xml:space="preserve">21204800646	</t>
  </si>
  <si>
    <t>[曼谷]诺富特暹罗广场酒店 (SHA Plus+)(Novotel Bangkok on Siam Square (SHA Plus+))(37205836)</t>
  </si>
  <si>
    <t>豪华房&lt;2人入住&gt;&lt;不退款&gt;</t>
  </si>
  <si>
    <t>LEE/WAILAM,CHENG/FAYE</t>
  </si>
  <si>
    <t xml:space="preserve">859218	</t>
  </si>
  <si>
    <t xml:space="preserve">21228946641	</t>
  </si>
  <si>
    <t>[里昂]普瑞米尔里昂中央车站经典酒店(Première Classe Lyon Centre Gare Part Dieu)(46578842)</t>
  </si>
  <si>
    <t>舒适双人床房&lt;2人入住&gt;&lt;不退款&gt;</t>
  </si>
  <si>
    <t>charnoz/victoria</t>
  </si>
  <si>
    <t xml:space="preserve">33701UC016704	</t>
  </si>
  <si>
    <t xml:space="preserve">18265688463	</t>
  </si>
  <si>
    <t>调整</t>
  </si>
  <si>
    <t>[罗马]罗马西平顺酒店(Smooth Hotel Rome West)(37230374)</t>
  </si>
  <si>
    <t>经典客房&lt;2人入住&gt;&lt;不退款&gt;</t>
  </si>
  <si>
    <t>Ayhan/Nilufer</t>
  </si>
  <si>
    <t xml:space="preserve">2609340	</t>
  </si>
  <si>
    <t>，</t>
  </si>
  <si>
    <t>A221009162730481</t>
  </si>
  <si>
    <t>USD / HKD 当前参考汇率: 7.84988</t>
  </si>
  <si>
    <t>总计：1521 USD/
11939.67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</si>
  <si>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</si>
  <si>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</si>
  <si>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</si>
  <si>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</si>
  <si>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</si>
  <si>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</si>
  <si>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</si>
  <si>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</si>
  <si>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</si>
  <si>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</si>
  <si>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</si>
  <si>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</si>
  <si>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</si>
  <si>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</si>
  <si>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</si>
  <si>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</si>
  <si>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</si>
  <si>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</si>
  <si>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</si>
  <si>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2022-09-18</t>
  </si>
  <si>
    <t>2698100</t>
  </si>
  <si>
    <t>宜必思巴黎戴高乐机场酒店</t>
  </si>
  <si>
    <t>LI ZHENGTONG,HUANG LIBEI</t>
  </si>
  <si>
    <t>2022-10-05</t>
  </si>
  <si>
    <t>2022-10-06</t>
  </si>
  <si>
    <t>退房日周结</t>
  </si>
  <si>
    <t>748.61</t>
  </si>
  <si>
    <t>107.00</t>
  </si>
  <si>
    <t>0</t>
  </si>
  <si>
    <t>0.00</t>
  </si>
  <si>
    <t>携程盛景国际直连</t>
  </si>
  <si>
    <t>01.010677</t>
  </si>
  <si>
    <t>2022-09-18 23:03:12</t>
  </si>
  <si>
    <t>否</t>
  </si>
  <si>
    <t>汇智国际旅游发展有限公司</t>
  </si>
  <si>
    <t>直连</t>
  </si>
  <si>
    <t>法国</t>
  </si>
  <si>
    <t>2022-09-27</t>
  </si>
  <si>
    <t>2711237</t>
  </si>
  <si>
    <t>伊夫林酒店</t>
  </si>
  <si>
    <t>Fliess Kevin</t>
  </si>
  <si>
    <t>2526.35</t>
  </si>
  <si>
    <t>353.00</t>
  </si>
  <si>
    <t>2022-09-27 04:55:09</t>
  </si>
  <si>
    <t>美国</t>
  </si>
  <si>
    <t>2022-09-29</t>
  </si>
  <si>
    <t>2714535</t>
  </si>
  <si>
    <t>普瑞米尔里昂中央车站经典酒店</t>
  </si>
  <si>
    <t>charnoz victoria</t>
  </si>
  <si>
    <t>866.27</t>
  </si>
  <si>
    <t>120.00</t>
  </si>
  <si>
    <t>2022-09-29 02:51:15</t>
  </si>
  <si>
    <t>2022-09-07</t>
  </si>
  <si>
    <t>2682647</t>
  </si>
  <si>
    <t>曼彻斯特机场丽笙蓝标酒店</t>
  </si>
  <si>
    <t>Christmas Steph and Brian</t>
  </si>
  <si>
    <t>1450.03</t>
  </si>
  <si>
    <t>208.00</t>
  </si>
  <si>
    <t>2022-09-07 23:32:20</t>
  </si>
  <si>
    <t>英国</t>
  </si>
  <si>
    <t>2711554</t>
  </si>
  <si>
    <t>诺富特暹罗广场酒店 (SHA Plus+)</t>
  </si>
  <si>
    <t>LEE WAILAM,CHENG FAYE</t>
  </si>
  <si>
    <t>2022-10-03</t>
  </si>
  <si>
    <t>1567.34</t>
  </si>
  <si>
    <t>219.00</t>
  </si>
  <si>
    <t>2022-09-27 11:05:34</t>
  </si>
  <si>
    <t>泰国</t>
  </si>
  <si>
    <t>2022-08-24</t>
  </si>
  <si>
    <t>2666419</t>
  </si>
  <si>
    <t>波士顿公园广场酒店</t>
  </si>
  <si>
    <t>Varone Alexander James</t>
  </si>
  <si>
    <t>2233.30</t>
  </si>
  <si>
    <t>326.00</t>
  </si>
  <si>
    <t>2022-08-24 23:17:32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</si>
</sst>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419100</xdr:colOff>
      <xdr:row>54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506075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44839</v>
      </c>
      <c r="G2" s="6">
        <v>44840</v>
      </c>
      <c r="H2" s="4">
        <v>1</v>
      </c>
      <c r="I2" s="4">
        <v>1</v>
      </c>
      <c r="J2" s="4">
        <v>1</v>
      </c>
      <c r="K2" s="4" t="s">
        <v>30</v>
      </c>
      <c r="L2" s="4">
        <v>326</v>
      </c>
      <c r="M2" s="4">
        <v>326</v>
      </c>
      <c r="N2" s="4" t="s">
        <v>31</v>
      </c>
      <c r="O2" s="4" t="s">
        <v>32</v>
      </c>
      <c r="P2" s="4" t="s">
        <v>33</v>
      </c>
      <c r="Q2" s="4">
        <v>0</v>
      </c>
      <c r="R2" s="7">
        <v>44797</v>
      </c>
      <c r="S2" s="6">
        <v>44843</v>
      </c>
      <c r="T2" s="4" t="s">
        <v>34</v>
      </c>
      <c r="U2" s="4">
        <v>326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44839</v>
      </c>
      <c r="G3" s="6">
        <v>44840</v>
      </c>
      <c r="H3" s="4">
        <v>1</v>
      </c>
      <c r="I3" s="4">
        <v>1</v>
      </c>
      <c r="J3" s="4">
        <v>1</v>
      </c>
      <c r="K3" s="4" t="s">
        <v>30</v>
      </c>
      <c r="L3" s="4">
        <v>208</v>
      </c>
      <c r="M3" s="4">
        <v>208</v>
      </c>
      <c r="N3" s="4" t="s">
        <v>40</v>
      </c>
      <c r="O3" s="4" t="s">
        <v>32</v>
      </c>
      <c r="P3" s="4" t="s">
        <v>33</v>
      </c>
      <c r="Q3" s="4">
        <v>0</v>
      </c>
      <c r="R3" s="7">
        <v>44811</v>
      </c>
      <c r="S3" s="6">
        <v>44843</v>
      </c>
      <c r="T3" s="4" t="s">
        <v>34</v>
      </c>
      <c r="U3" s="4">
        <v>208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44839</v>
      </c>
      <c r="G4" s="6">
        <v>44840</v>
      </c>
      <c r="H4" s="4">
        <v>1</v>
      </c>
      <c r="I4" s="4">
        <v>1</v>
      </c>
      <c r="J4" s="4">
        <v>1</v>
      </c>
      <c r="K4" s="4" t="s">
        <v>30</v>
      </c>
      <c r="L4" s="4">
        <v>107</v>
      </c>
      <c r="M4" s="4">
        <v>107</v>
      </c>
      <c r="N4" s="4" t="s">
        <v>46</v>
      </c>
      <c r="O4" s="4" t="s">
        <v>32</v>
      </c>
      <c r="P4" s="4" t="s">
        <v>33</v>
      </c>
      <c r="Q4" s="4">
        <v>0</v>
      </c>
      <c r="R4" s="7">
        <v>44822</v>
      </c>
      <c r="S4" s="6">
        <v>44843</v>
      </c>
      <c r="T4" s="4" t="s">
        <v>34</v>
      </c>
      <c r="U4" s="4">
        <v>107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44839</v>
      </c>
      <c r="G5" s="6">
        <v>44840</v>
      </c>
      <c r="H5" s="4">
        <v>1</v>
      </c>
      <c r="I5" s="4">
        <v>1</v>
      </c>
      <c r="J5" s="4">
        <v>1</v>
      </c>
      <c r="K5" s="4" t="s">
        <v>30</v>
      </c>
      <c r="L5" s="4">
        <v>353</v>
      </c>
      <c r="M5" s="4">
        <v>353</v>
      </c>
      <c r="N5" s="4" t="s">
        <v>52</v>
      </c>
      <c r="O5" s="4" t="s">
        <v>32</v>
      </c>
      <c r="P5" s="4" t="s">
        <v>33</v>
      </c>
      <c r="Q5" s="4">
        <v>0</v>
      </c>
      <c r="R5" s="7">
        <v>44831</v>
      </c>
      <c r="S5" s="6">
        <v>44843</v>
      </c>
      <c r="T5" s="4" t="s">
        <v>34</v>
      </c>
      <c r="U5" s="4">
        <v>353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44837</v>
      </c>
      <c r="G6" s="6">
        <v>44840</v>
      </c>
      <c r="H6" s="4">
        <v>1</v>
      </c>
      <c r="I6" s="4">
        <v>3</v>
      </c>
      <c r="J6" s="4">
        <v>3</v>
      </c>
      <c r="K6" s="4" t="s">
        <v>30</v>
      </c>
      <c r="L6" s="4">
        <v>219</v>
      </c>
      <c r="M6" s="4">
        <v>219</v>
      </c>
      <c r="N6" s="4" t="s">
        <v>56</v>
      </c>
      <c r="O6" s="4" t="s">
        <v>32</v>
      </c>
      <c r="P6" s="4" t="s">
        <v>33</v>
      </c>
      <c r="Q6" s="4">
        <v>0</v>
      </c>
      <c r="R6" s="7">
        <v>44831</v>
      </c>
      <c r="S6" s="6">
        <v>44843</v>
      </c>
      <c r="T6" s="4" t="s">
        <v>34</v>
      </c>
      <c r="U6" s="4">
        <v>219</v>
      </c>
      <c r="V6" s="4">
        <v>0</v>
      </c>
      <c r="W6" s="4">
        <v>0</v>
      </c>
      <c r="X6" s="4" t="s">
        <v>36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44839</v>
      </c>
      <c r="G7" s="6">
        <v>44840</v>
      </c>
      <c r="H7" s="4">
        <v>1</v>
      </c>
      <c r="I7" s="4">
        <v>1</v>
      </c>
      <c r="J7" s="4">
        <v>1</v>
      </c>
      <c r="K7" s="4" t="s">
        <v>30</v>
      </c>
      <c r="L7" s="4">
        <v>120</v>
      </c>
      <c r="M7" s="4">
        <v>120</v>
      </c>
      <c r="N7" s="4" t="s">
        <v>61</v>
      </c>
      <c r="O7" s="4" t="s">
        <v>32</v>
      </c>
      <c r="P7" s="4" t="s">
        <v>33</v>
      </c>
      <c r="Q7" s="4">
        <v>0</v>
      </c>
      <c r="R7" s="7">
        <v>44833</v>
      </c>
      <c r="S7" s="6">
        <v>44843</v>
      </c>
      <c r="T7" s="4" t="s">
        <v>34</v>
      </c>
      <c r="U7" s="4">
        <v>120</v>
      </c>
      <c r="V7" s="4">
        <v>0</v>
      </c>
      <c r="W7" s="4">
        <v>0</v>
      </c>
      <c r="X7" s="4" t="s">
        <v>36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64</v>
      </c>
      <c r="D8" s="4" t="s">
        <v>65</v>
      </c>
      <c r="E8" s="4" t="s">
        <v>66</v>
      </c>
      <c r="F8" s="6">
        <v>44765</v>
      </c>
      <c r="G8" s="6">
        <v>44769</v>
      </c>
      <c r="H8" s="4">
        <v>1</v>
      </c>
      <c r="I8" s="4">
        <v>4</v>
      </c>
      <c r="J8" s="4">
        <v>4</v>
      </c>
      <c r="K8" s="4" t="s">
        <v>30</v>
      </c>
      <c r="L8" s="4">
        <v>188</v>
      </c>
      <c r="M8" s="4">
        <v>188</v>
      </c>
      <c r="N8" s="4" t="s">
        <v>67</v>
      </c>
      <c r="O8" s="4" t="s">
        <v>32</v>
      </c>
      <c r="P8" s="4" t="s">
        <v>33</v>
      </c>
      <c r="Q8" s="4">
        <v>0</v>
      </c>
      <c r="R8" s="7">
        <v>44744.7347337963</v>
      </c>
      <c r="S8" s="6">
        <v>44843</v>
      </c>
      <c r="T8" s="4" t="s">
        <v>34</v>
      </c>
      <c r="U8" s="4">
        <v>188</v>
      </c>
      <c r="V8" s="4">
        <v>0</v>
      </c>
      <c r="W8" s="4">
        <v>0</v>
      </c>
      <c r="X8" s="4" t="s">
        <v>68</v>
      </c>
      <c r="Y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spans="1:9">
      <c r="A2" s="5">
        <v>18862185232</v>
      </c>
      <c r="B2" s="6">
        <v>44839</v>
      </c>
      <c r="C2" s="6">
        <v>44840</v>
      </c>
      <c r="D2" s="4">
        <v>326</v>
      </c>
      <c r="E2" s="4" t="str">
        <f>VLOOKUP(A2,HOP!A:L,12,0)</f>
        <v>326.00</v>
      </c>
      <c r="F2" s="4" t="str">
        <f>VLOOKUP(A2,HOP!A:C,3,0)</f>
        <v>2666419</v>
      </c>
      <c r="G2" s="4">
        <f>D2-E2</f>
        <v>0</v>
      </c>
      <c r="H2" s="4" t="str">
        <f>$H$1&amp;F2</f>
        <v>，2666419</v>
      </c>
      <c r="I2" s="4" t="str">
        <f>VLOOKUP(A2,HOP!A:U,21,0)</f>
        <v>直连</v>
      </c>
    </row>
    <row r="3" s="4" customFormat="1" spans="1:9">
      <c r="A3" s="5">
        <v>18937575462</v>
      </c>
      <c r="B3" s="6">
        <v>44839</v>
      </c>
      <c r="C3" s="6">
        <v>44840</v>
      </c>
      <c r="D3" s="4">
        <v>208</v>
      </c>
      <c r="E3" s="4" t="str">
        <f>VLOOKUP(A3,HOP!A:L,12,0)</f>
        <v>208.00</v>
      </c>
      <c r="F3" s="4" t="str">
        <f>VLOOKUP(A3,HOP!A:C,3,0)</f>
        <v>2682647</v>
      </c>
      <c r="G3" s="4">
        <f t="shared" ref="G3:G8" si="0">D3-E3</f>
        <v>0</v>
      </c>
      <c r="H3" s="4" t="str">
        <f t="shared" ref="H3:H8" si="1">$H$1&amp;F3</f>
        <v>，2682647</v>
      </c>
      <c r="I3" s="4" t="str">
        <f>VLOOKUP(A3,HOP!A:U,21,0)</f>
        <v>直连</v>
      </c>
    </row>
    <row r="4" s="4" customFormat="1" spans="1:9">
      <c r="A4" s="5">
        <v>21061685778</v>
      </c>
      <c r="B4" s="6">
        <v>44839</v>
      </c>
      <c r="C4" s="6">
        <v>44840</v>
      </c>
      <c r="D4" s="4">
        <v>107</v>
      </c>
      <c r="E4" s="4" t="str">
        <f>VLOOKUP(A4,HOP!A:L,12,0)</f>
        <v>107.00</v>
      </c>
      <c r="F4" s="4" t="str">
        <f>VLOOKUP(A4,HOP!A:C,3,0)</f>
        <v>2698100</v>
      </c>
      <c r="G4" s="4">
        <f t="shared" si="0"/>
        <v>0</v>
      </c>
      <c r="H4" s="4" t="str">
        <f t="shared" si="1"/>
        <v>，2698100</v>
      </c>
      <c r="I4" s="4" t="str">
        <f>VLOOKUP(A4,HOP!A:U,21,0)</f>
        <v>直连</v>
      </c>
    </row>
    <row r="5" s="4" customFormat="1" spans="1:9">
      <c r="A5" s="5">
        <v>21202403793</v>
      </c>
      <c r="B5" s="6">
        <v>44839</v>
      </c>
      <c r="C5" s="6">
        <v>44840</v>
      </c>
      <c r="D5" s="4">
        <v>353</v>
      </c>
      <c r="E5" s="4" t="str">
        <f>VLOOKUP(A5,HOP!A:L,12,0)</f>
        <v>353.00</v>
      </c>
      <c r="F5" s="4" t="str">
        <f>VLOOKUP(A5,HOP!A:C,3,0)</f>
        <v>2711237</v>
      </c>
      <c r="G5" s="4">
        <f t="shared" si="0"/>
        <v>0</v>
      </c>
      <c r="H5" s="4" t="str">
        <f t="shared" si="1"/>
        <v>，2711237</v>
      </c>
      <c r="I5" s="4" t="str">
        <f>VLOOKUP(A5,HOP!A:U,21,0)</f>
        <v>直连</v>
      </c>
    </row>
    <row r="6" s="4" customFormat="1" spans="1:9">
      <c r="A6" s="5">
        <v>21204800646</v>
      </c>
      <c r="B6" s="6">
        <v>44837</v>
      </c>
      <c r="C6" s="6">
        <v>44840</v>
      </c>
      <c r="D6" s="4">
        <v>219</v>
      </c>
      <c r="E6" s="4" t="str">
        <f>VLOOKUP(A6,HOP!A:L,12,0)</f>
        <v>219.00</v>
      </c>
      <c r="F6" s="4" t="str">
        <f>VLOOKUP(A6,HOP!A:C,3,0)</f>
        <v>2711554</v>
      </c>
      <c r="G6" s="4">
        <f t="shared" si="0"/>
        <v>0</v>
      </c>
      <c r="H6" s="4" t="str">
        <f t="shared" si="1"/>
        <v>，2711554</v>
      </c>
      <c r="I6" s="4" t="str">
        <f>VLOOKUP(A6,HOP!A:U,21,0)</f>
        <v>直连</v>
      </c>
    </row>
    <row r="7" s="4" customFormat="1" spans="1:9">
      <c r="A7" s="5">
        <v>21228946641</v>
      </c>
      <c r="B7" s="6">
        <v>44839</v>
      </c>
      <c r="C7" s="6">
        <v>44840</v>
      </c>
      <c r="D7" s="4">
        <v>120</v>
      </c>
      <c r="E7" s="4" t="str">
        <f>VLOOKUP(A7,HOP!A:L,12,0)</f>
        <v>120.00</v>
      </c>
      <c r="F7" s="4" t="str">
        <f>VLOOKUP(A7,HOP!A:C,3,0)</f>
        <v>2714535</v>
      </c>
      <c r="G7" s="4">
        <f t="shared" si="0"/>
        <v>0</v>
      </c>
      <c r="H7" s="4" t="str">
        <f t="shared" si="1"/>
        <v>，2714535</v>
      </c>
      <c r="I7" s="4" t="str">
        <f>VLOOKUP(A7,HOP!A:U,21,0)</f>
        <v>直连</v>
      </c>
    </row>
    <row r="8" s="4" customFormat="1" spans="1:9">
      <c r="A8" s="5">
        <v>18265688463</v>
      </c>
      <c r="B8" s="6">
        <v>44765</v>
      </c>
      <c r="C8" s="6">
        <v>44769</v>
      </c>
      <c r="D8" s="4">
        <v>188</v>
      </c>
      <c r="E8" s="4">
        <v>188</v>
      </c>
      <c r="F8" s="4">
        <v>2609340</v>
      </c>
      <c r="G8" s="4">
        <f t="shared" si="0"/>
        <v>0</v>
      </c>
      <c r="H8" s="4" t="str">
        <f t="shared" si="1"/>
        <v>，2609340</v>
      </c>
      <c r="I8" s="4" t="e">
        <f>VLOOKUP(A8,HOP!A:U,21,0)</f>
        <v>#N/A</v>
      </c>
    </row>
    <row r="10" spans="4:4">
      <c r="D10" s="4">
        <f>SUM(D2:D9)</f>
        <v>1521</v>
      </c>
    </row>
    <row r="16" spans="1:1">
      <c r="A16" s="4" t="s">
        <v>70</v>
      </c>
    </row>
    <row r="17" spans="1:1">
      <c r="A17" s="4" t="s">
        <v>71</v>
      </c>
    </row>
    <row r="18" spans="1:1">
      <c r="A18" s="4" t="s">
        <v>72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21061685778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30</v>
      </c>
      <c r="K2" s="1" t="s">
        <v>100</v>
      </c>
      <c r="L2" s="1" t="s">
        <v>100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21202403793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96</v>
      </c>
      <c r="G3" s="1" t="s">
        <v>97</v>
      </c>
      <c r="H3" s="1" t="s">
        <v>98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116</v>
      </c>
      <c r="S3" s="1" t="s">
        <v>106</v>
      </c>
      <c r="T3" s="1" t="s">
        <v>107</v>
      </c>
      <c r="U3" s="1" t="s">
        <v>108</v>
      </c>
      <c r="V3" s="1" t="s">
        <v>117</v>
      </c>
    </row>
    <row r="4" s="1" customFormat="1" spans="1:22">
      <c r="A4" s="3">
        <v>21228946641</v>
      </c>
      <c r="B4" s="1" t="s">
        <v>118</v>
      </c>
      <c r="C4" s="1" t="s">
        <v>119</v>
      </c>
      <c r="D4" s="1" t="s">
        <v>120</v>
      </c>
      <c r="E4" s="1" t="s">
        <v>121</v>
      </c>
      <c r="F4" s="1" t="s">
        <v>96</v>
      </c>
      <c r="G4" s="1" t="s">
        <v>97</v>
      </c>
      <c r="H4" s="1" t="s">
        <v>98</v>
      </c>
      <c r="I4" s="1" t="s">
        <v>122</v>
      </c>
      <c r="J4" s="1" t="s">
        <v>30</v>
      </c>
      <c r="K4" s="1" t="s">
        <v>123</v>
      </c>
      <c r="L4" s="1" t="s">
        <v>123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124</v>
      </c>
      <c r="S4" s="1" t="s">
        <v>106</v>
      </c>
      <c r="T4" s="1" t="s">
        <v>107</v>
      </c>
      <c r="U4" s="1" t="s">
        <v>108</v>
      </c>
      <c r="V4" s="1" t="s">
        <v>109</v>
      </c>
    </row>
    <row r="5" s="1" customFormat="1" spans="1:22">
      <c r="A5" s="3">
        <v>18937575462</v>
      </c>
      <c r="B5" s="1" t="s">
        <v>125</v>
      </c>
      <c r="C5" s="1" t="s">
        <v>126</v>
      </c>
      <c r="D5" s="1" t="s">
        <v>127</v>
      </c>
      <c r="E5" s="1" t="s">
        <v>128</v>
      </c>
      <c r="F5" s="1" t="s">
        <v>96</v>
      </c>
      <c r="G5" s="1" t="s">
        <v>97</v>
      </c>
      <c r="H5" s="1" t="s">
        <v>98</v>
      </c>
      <c r="I5" s="1" t="s">
        <v>129</v>
      </c>
      <c r="J5" s="1" t="s">
        <v>30</v>
      </c>
      <c r="K5" s="1" t="s">
        <v>130</v>
      </c>
      <c r="L5" s="1" t="s">
        <v>130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131</v>
      </c>
      <c r="S5" s="1" t="s">
        <v>106</v>
      </c>
      <c r="T5" s="1" t="s">
        <v>107</v>
      </c>
      <c r="U5" s="1" t="s">
        <v>108</v>
      </c>
      <c r="V5" s="1" t="s">
        <v>132</v>
      </c>
    </row>
    <row r="6" s="1" customFormat="1" spans="1:22">
      <c r="A6" s="3">
        <v>21204800646</v>
      </c>
      <c r="B6" s="1" t="s">
        <v>110</v>
      </c>
      <c r="C6" s="1" t="s">
        <v>133</v>
      </c>
      <c r="D6" s="1" t="s">
        <v>134</v>
      </c>
      <c r="E6" s="1" t="s">
        <v>135</v>
      </c>
      <c r="F6" s="1" t="s">
        <v>136</v>
      </c>
      <c r="G6" s="1" t="s">
        <v>97</v>
      </c>
      <c r="H6" s="1" t="s">
        <v>98</v>
      </c>
      <c r="I6" s="1" t="s">
        <v>137</v>
      </c>
      <c r="J6" s="1" t="s">
        <v>30</v>
      </c>
      <c r="K6" s="1" t="s">
        <v>138</v>
      </c>
      <c r="L6" s="1" t="s">
        <v>138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139</v>
      </c>
      <c r="S6" s="1" t="s">
        <v>106</v>
      </c>
      <c r="T6" s="1" t="s">
        <v>107</v>
      </c>
      <c r="U6" s="1" t="s">
        <v>108</v>
      </c>
      <c r="V6" s="1" t="s">
        <v>140</v>
      </c>
    </row>
    <row r="7" s="1" customFormat="1" spans="1:22">
      <c r="A7" s="3">
        <v>18862185232</v>
      </c>
      <c r="B7" s="1" t="s">
        <v>141</v>
      </c>
      <c r="C7" s="1" t="s">
        <v>142</v>
      </c>
      <c r="D7" s="1" t="s">
        <v>143</v>
      </c>
      <c r="E7" s="1" t="s">
        <v>144</v>
      </c>
      <c r="F7" s="1" t="s">
        <v>96</v>
      </c>
      <c r="G7" s="1" t="s">
        <v>97</v>
      </c>
      <c r="H7" s="1" t="s">
        <v>98</v>
      </c>
      <c r="I7" s="1" t="s">
        <v>145</v>
      </c>
      <c r="J7" s="1" t="s">
        <v>30</v>
      </c>
      <c r="K7" s="1" t="s">
        <v>146</v>
      </c>
      <c r="L7" s="1" t="s">
        <v>146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147</v>
      </c>
      <c r="S7" s="1" t="s">
        <v>106</v>
      </c>
      <c r="T7" s="1" t="s">
        <v>107</v>
      </c>
      <c r="U7" s="1" t="s">
        <v>108</v>
      </c>
      <c r="V7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2022-10-09T08:14:38Z</dcterms:created>
  <dcterms:modified xsi:type="dcterms:W3CDTF">2022-10-09T08:26:28Z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FAB5CF0FBC5E478896F2B9875B1BE285</vt:lpwstr>
  </property>
  <property fmtid="{D5CDD505-2E9C-101B-9397-08002B2CF9AE}" pid="3" name="KSOProductBuildVer">
    <vt:lpwstr>2052-11.1.0.12358</vt:lpwstr>
  </property>
</Properties>
</file>