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</definedName>
  </definedNames>
  <calcPr calcId="144525"/>
</workbook>
</file>

<file path=xl/sharedStrings.xml><?xml version="1.0" encoding="utf-8"?>
<sst xmlns="http://schemas.openxmlformats.org/spreadsheetml/2006/main" count="272" uniqueCount="138">
  <si>
    <t>去哪儿网酒店预付对账单</t>
  </si>
  <si>
    <t>供应商名称：</t>
  </si>
  <si>
    <t>港丰国际</t>
  </si>
  <si>
    <t>结算周期：</t>
  </si>
  <si>
    <t>2022-10-03至2022-10-09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</si>
  <si>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</si>
  <si>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</si>
  <si>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</si>
  <si>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</si>
  <si>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</si>
  <si>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</si>
  <si>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</si>
  <si>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</si>
  <si>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</si>
  <si>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</si>
  <si>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</si>
  <si>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</si>
  <si>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</si>
  <si>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</si>
  <si>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</si>
  <si>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¥1,471.00</t>
  </si>
  <si>
    <t>¥580.00</t>
  </si>
  <si>
    <t>¥78.00</t>
  </si>
  <si>
    <t>¥813.00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</si>
  <si>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</si>
  <si>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</si>
  <si>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</si>
  <si>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</si>
  <si>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</si>
  <si>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</si>
  <si>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</si>
  <si>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</si>
  <si>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</si>
  <si>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</si>
  <si>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</si>
  <si>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</si>
  <si>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</si>
  <si>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</si>
  <si>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</si>
  <si>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</si>
  <si>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</si>
  <si>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</si>
  <si>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</si>
  <si>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</si>
  <si>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</si>
  <si>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</si>
  <si>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</si>
  <si>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</si>
  <si>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</si>
  <si>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</si>
  <si>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</si>
  <si>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</si>
  <si>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</si>
  <si>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</si>
  <si>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</si>
  <si>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</si>
  <si>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</si>
  <si>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</si>
  <si>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</si>
  <si>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</si>
  <si>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</si>
  <si>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</si>
  <si>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</si>
  <si>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</si>
  <si>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</si>
  <si>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</si>
  <si>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</si>
  <si>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</si>
  <si>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</si>
  <si>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</si>
  <si>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703076746617</t>
  </si>
  <si>
    <t>2640615</t>
  </si>
  <si>
    <t>酒店预付</t>
  </si>
  <si>
    <t>否</t>
  </si>
  <si>
    <t>普通</t>
  </si>
  <si>
    <t>158570288</t>
  </si>
  <si>
    <t>合艾盛泰乐酒店(SHA Extra Plus)</t>
  </si>
  <si>
    <t>1619975</t>
  </si>
  <si>
    <t>TAN/SWEETIN|ONG/SIAMBENG</t>
  </si>
  <si>
    <t>2022-08-01</t>
  </si>
  <si>
    <t>2022-09-30</t>
  </si>
  <si>
    <t>2022-10-03</t>
  </si>
  <si>
    <t>¥891.00</t>
  </si>
  <si>
    <t>superior room</t>
  </si>
  <si>
    <t>WEBSITE</t>
  </si>
  <si>
    <t>703140451654</t>
  </si>
  <si>
    <t>2723701</t>
  </si>
  <si>
    <t>158560718</t>
  </si>
  <si>
    <t>曼谷铂尔曼皇权酒店 (SHA Plus+)</t>
  </si>
  <si>
    <t>XIE/SHUANGQUAN</t>
  </si>
  <si>
    <t>2022-10-04</t>
  </si>
  <si>
    <t>2022-10-05</t>
  </si>
  <si>
    <t>2022-10-04 11:08:08</t>
  </si>
  <si>
    <t>Deluxe 1 King Size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</si>
  <si>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</si>
  <si>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</si>
  <si>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</si>
  <si>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</si>
  <si>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</si>
  <si>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</si>
  <si>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</si>
  <si>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</si>
  <si>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</si>
  <si>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</si>
  <si>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</si>
  <si>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A221011091822481</t>
  </si>
  <si>
    <r>
      <t>总计：</t>
    </r>
    <r>
      <rPr>
        <sz val="10"/>
        <rFont val="Arial"/>
        <charset val="134"/>
      </rPr>
      <t>813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</si>
  <si>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</si>
  <si>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</si>
  <si>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</si>
  <si>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</si>
  <si>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</si>
  <si>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</si>
  <si>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</si>
  <si>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</si>
  <si>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</si>
  <si>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</si>
  <si>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</si>
  <si>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</si>
  <si>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</si>
  <si>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</si>
  <si>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</si>
  <si>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</si>
  <si>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</si>
  <si>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</si>
  <si>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合艾盛泰乐酒店</t>
  </si>
  <si>
    <t>TAN SWEETIN,ONG SIAMBENG</t>
  </si>
  <si>
    <t>退房日周结</t>
  </si>
  <si>
    <t>813.00</t>
  </si>
  <si>
    <t>RMB</t>
  </si>
  <si>
    <t>0</t>
  </si>
  <si>
    <t>0.00</t>
  </si>
  <si>
    <t>去哪儿直连（港丰）</t>
  </si>
  <si>
    <t>31</t>
  </si>
  <si>
    <t>2022-08-02 16:07:43</t>
  </si>
  <si>
    <t>汇智国际旅游发展有限公司</t>
  </si>
  <si>
    <t>直采</t>
  </si>
  <si>
    <t>泰国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</si>
</sst>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22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23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91</v>
      </c>
      <c r="Q3" s="7"/>
      <c r="R3" s="11" t="s">
        <v>21</v>
      </c>
      <c r="S3" s="12" t="s">
        <v>21</v>
      </c>
      <c r="T3" s="7" t="s">
        <v>92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93</v>
      </c>
      <c r="AF3" t="s">
        <v>84</v>
      </c>
      <c r="AG3" t="s">
        <v>73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21</v>
      </c>
      <c r="T4" s="10" t="s">
        <v>95</v>
      </c>
      <c r="U4" s="13"/>
      <c r="V4" s="13" t="s">
        <v>82</v>
      </c>
      <c r="W4" s="13" t="s">
        <v>22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813</v>
      </c>
      <c r="E2" t="str">
        <f>VLOOKUP(A2,HOP!A:L,12,0)</f>
        <v>813.00</v>
      </c>
      <c r="F2" t="str">
        <f>VLOOKUP(A2,HOP!A:C,3,0)</f>
        <v>2640615</v>
      </c>
      <c r="G2">
        <f>D2-E2</f>
        <v>0</v>
      </c>
      <c r="H2" t="str">
        <f>$H$1&amp;F2</f>
        <v>，2640615</v>
      </c>
      <c r="I2" t="str">
        <f>VLOOKUP(A2,HOP!A:U,21,0)</f>
        <v>直采</v>
      </c>
    </row>
    <row r="3" ht="14.25" hidden="1" customHeight="1" spans="1:9">
      <c r="A3" s="6" t="s">
        <v>85</v>
      </c>
      <c r="B3" s="7" t="s">
        <v>90</v>
      </c>
      <c r="C3" s="7" t="s">
        <v>91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5" spans="4:4">
      <c r="D5" s="3">
        <f>SUM(D2:D4)</f>
        <v>813</v>
      </c>
    </row>
    <row r="6" ht="14.25" spans="4:4">
      <c r="D6" s="8" t="s">
        <v>23</v>
      </c>
    </row>
    <row r="9" spans="1:1">
      <c r="A9" t="s">
        <v>105</v>
      </c>
    </row>
    <row r="10" spans="1:1">
      <c r="A10" s="5" t="s">
        <v>106</v>
      </c>
    </row>
  </sheetData>
  <autoFilter ref="A1:I3">
    <filterColumn colId="3">
      <filters>
        <filter val="81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79</v>
      </c>
      <c r="C2" s="1" t="s">
        <v>71</v>
      </c>
      <c r="D2" s="1" t="s">
        <v>125</v>
      </c>
      <c r="E2" s="1" t="s">
        <v>126</v>
      </c>
      <c r="F2" s="1" t="s">
        <v>80</v>
      </c>
      <c r="G2" s="1" t="s">
        <v>81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73</v>
      </c>
      <c r="T2" s="1" t="s">
        <v>135</v>
      </c>
      <c r="U2" s="1" t="s">
        <v>136</v>
      </c>
      <c r="V2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2022-10-11T01:16:58Z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84DC036418384C8F8FE0690BAC3F2310</vt:lpwstr>
  </property>
</Properties>
</file>