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<sst xmlns="http://schemas.openxmlformats.org/spreadsheetml/2006/main" count="169" uniqueCount="103">
  <si>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</si>
  <si>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</si>
  <si>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</si>
  <si>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</si>
  <si>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</si>
  <si>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</si>
  <si>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</si>
  <si>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</si>
  <si>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</si>
  <si>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</si>
  <si>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</si>
  <si>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</si>
  <si>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</si>
  <si>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</si>
  <si>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</si>
  <si>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</si>
  <si>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</si>
  <si>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</si>
  <si>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</si>
  <si>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</si>
  <si>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</si>
  <si>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</si>
  <si>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</si>
  <si>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</si>
  <si>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</si>
  <si>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999221127499332	</t>
  </si>
  <si>
    <t>Ctrip</t>
  </si>
  <si>
    <t>正常</t>
  </si>
  <si>
    <t>[中山]维也纳国际酒店(中山石岐大信店)(92096850)</t>
  </si>
  <si>
    <t>高级双床房&lt;双人入住&gt;&lt;内宾&gt;&lt;预付&gt;&lt;双早&gt;</t>
  </si>
  <si>
    <t>CNY</t>
  </si>
  <si>
    <t>白信芳</t>
  </si>
  <si>
    <t>CA363221009CNY</t>
  </si>
  <si>
    <t>未提现</t>
  </si>
  <si>
    <t>携程开票</t>
  </si>
  <si>
    <t xml:space="preserve">2704611	</t>
  </si>
  <si>
    <t xml:space="preserve">104757411047	</t>
  </si>
  <si>
    <t>取消</t>
  </si>
  <si>
    <t xml:space="preserve">21135341977	</t>
  </si>
  <si>
    <t>[昭通]7天酒店(昭通发达广场店)(88739285)</t>
  </si>
  <si>
    <t>精选大床房&lt;双人入住&gt;&lt;内宾&gt;&lt;预付&gt;&lt;双早&gt;</t>
  </si>
  <si>
    <t>朱庆林</t>
  </si>
  <si>
    <t>CA363221010CNY</t>
  </si>
  <si>
    <t xml:space="preserve">2705959	</t>
  </si>
  <si>
    <t xml:space="preserve">104759151817	</t>
  </si>
  <si>
    <t xml:space="preserve">18907342956	</t>
  </si>
  <si>
    <t>[香港]香港弥敦酒店(Nathan Hotel)(10105446)</t>
  </si>
  <si>
    <t>特级尊贵客房&lt;双人入住&gt;&lt;内宾&gt;&lt;预付&gt;&lt;无早&gt;</t>
  </si>
  <si>
    <t>YANG/XIAOLING</t>
  </si>
  <si>
    <t>CA363221011CNY</t>
  </si>
  <si>
    <t xml:space="preserve">	</t>
  </si>
  <si>
    <t xml:space="preserve">999221112163125	</t>
  </si>
  <si>
    <t>[无锡]无锡君乐酒店(67321732)</t>
  </si>
  <si>
    <t>高级双床房&lt;双人入住&gt;&lt;内宾&gt;&lt;预付&gt;&lt;无早&gt;</t>
  </si>
  <si>
    <t>孙君蔚</t>
  </si>
  <si>
    <t xml:space="preserve">2702147	</t>
  </si>
  <si>
    <t xml:space="preserve">759892828	</t>
  </si>
  <si>
    <t>，</t>
  </si>
  <si>
    <t>A221011094631481</t>
  </si>
  <si>
    <t>CNY / HKD 当前参考汇率: 1.097344131</t>
  </si>
  <si>
    <t>总计： 1395.82 CNY/
1531.69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</si>
  <si>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</si>
  <si>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</si>
  <si>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</si>
  <si>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</si>
  <si>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</si>
  <si>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</si>
  <si>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</si>
  <si>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</si>
  <si>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</si>
  <si>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</si>
  <si>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</si>
  <si>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</si>
  <si>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</si>
  <si>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</si>
  <si>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</si>
  <si>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</si>
  <si>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</si>
  <si>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</si>
  <si>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</si>
  <si>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2022-09-21</t>
  </si>
  <si>
    <t>2702147</t>
  </si>
  <si>
    <t>无锡君乐酒店</t>
  </si>
  <si>
    <t>2022-09-25</t>
  </si>
  <si>
    <t>2022-09-26</t>
  </si>
  <si>
    <t>退房日周结</t>
  </si>
  <si>
    <t>240.38</t>
  </si>
  <si>
    <t>RMB</t>
  </si>
  <si>
    <t>0</t>
  </si>
  <si>
    <t>0.00</t>
  </si>
  <si>
    <t>携程国内直连(DD)</t>
  </si>
  <si>
    <t>01.011249</t>
  </si>
  <si>
    <t>2022-09-21 19:55:39</t>
  </si>
  <si>
    <t>否</t>
  </si>
  <si>
    <t>汇智国际旅游发展有限公司</t>
  </si>
  <si>
    <t>直连</t>
  </si>
  <si>
    <t>中国</t>
  </si>
  <si>
    <t>2022-08-29</t>
  </si>
  <si>
    <t>2672451</t>
  </si>
  <si>
    <t>香港弥敦酒店</t>
  </si>
  <si>
    <t>YANG XIAOLING</t>
  </si>
  <si>
    <t>1155.44</t>
  </si>
  <si>
    <t>2022-08-29 23:49:14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</si>
</sst>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13</xdr:col>
      <xdr:colOff>466725</xdr:colOff>
      <xdr:row>51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9867900" cy="512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44827</v>
      </c>
      <c r="G2" s="6">
        <v>44828</v>
      </c>
      <c r="H2" s="4">
        <v>1</v>
      </c>
      <c r="I2" s="4">
        <v>1</v>
      </c>
      <c r="J2" s="4">
        <v>1</v>
      </c>
      <c r="K2" s="4" t="s">
        <v>30</v>
      </c>
      <c r="L2" s="4">
        <v>248.46</v>
      </c>
      <c r="M2" s="4">
        <v>248.46</v>
      </c>
      <c r="N2" s="4" t="s">
        <v>31</v>
      </c>
      <c r="O2" s="4" t="s">
        <v>32</v>
      </c>
      <c r="P2" s="4" t="s">
        <v>33</v>
      </c>
      <c r="Q2" s="4">
        <v>0</v>
      </c>
      <c r="R2" s="7">
        <v>44827</v>
      </c>
      <c r="S2" s="6">
        <v>44843</v>
      </c>
      <c r="T2" s="4" t="s">
        <v>34</v>
      </c>
      <c r="U2" s="4">
        <v>248.46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44827</v>
      </c>
      <c r="G3" s="6">
        <v>44828</v>
      </c>
      <c r="H3" s="4">
        <v>1</v>
      </c>
      <c r="I3" s="4">
        <v>1</v>
      </c>
      <c r="J3" s="4">
        <v>1</v>
      </c>
      <c r="K3" s="4" t="s">
        <v>30</v>
      </c>
      <c r="L3" s="4">
        <v>-248.46</v>
      </c>
      <c r="M3" s="4">
        <v>-248.46</v>
      </c>
      <c r="N3" s="4" t="s">
        <v>31</v>
      </c>
      <c r="O3" s="4" t="s">
        <v>32</v>
      </c>
      <c r="P3" s="4" t="s">
        <v>33</v>
      </c>
      <c r="Q3" s="4">
        <v>0</v>
      </c>
      <c r="R3" s="7">
        <v>44827</v>
      </c>
      <c r="S3" s="6">
        <v>44843</v>
      </c>
      <c r="T3" s="4" t="s">
        <v>34</v>
      </c>
      <c r="U3" s="4">
        <v>-248.46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44828</v>
      </c>
      <c r="G4" s="6">
        <v>44829</v>
      </c>
      <c r="H4" s="4">
        <v>1</v>
      </c>
      <c r="I4" s="4">
        <v>1</v>
      </c>
      <c r="J4" s="4">
        <v>1</v>
      </c>
      <c r="K4" s="4" t="s">
        <v>30</v>
      </c>
      <c r="L4" s="4">
        <v>137.36</v>
      </c>
      <c r="M4" s="4">
        <v>137.36</v>
      </c>
      <c r="N4" s="4" t="s">
        <v>41</v>
      </c>
      <c r="O4" s="4" t="s">
        <v>42</v>
      </c>
      <c r="P4" s="4" t="s">
        <v>33</v>
      </c>
      <c r="Q4" s="4">
        <v>0</v>
      </c>
      <c r="R4" s="7">
        <v>44827</v>
      </c>
      <c r="S4" s="6">
        <v>44844</v>
      </c>
      <c r="T4" s="4" t="s">
        <v>34</v>
      </c>
      <c r="U4" s="4">
        <v>137.36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38</v>
      </c>
      <c r="B5" s="4" t="s">
        <v>26</v>
      </c>
      <c r="C5" s="4" t="s">
        <v>37</v>
      </c>
      <c r="D5" s="4" t="s">
        <v>39</v>
      </c>
      <c r="E5" s="4" t="s">
        <v>40</v>
      </c>
      <c r="F5" s="6">
        <v>44828</v>
      </c>
      <c r="G5" s="6">
        <v>44829</v>
      </c>
      <c r="H5" s="4">
        <v>1</v>
      </c>
      <c r="I5" s="4">
        <v>1</v>
      </c>
      <c r="J5" s="4">
        <v>1</v>
      </c>
      <c r="K5" s="4" t="s">
        <v>30</v>
      </c>
      <c r="L5" s="4">
        <v>-137.36</v>
      </c>
      <c r="M5" s="4">
        <v>-137.36</v>
      </c>
      <c r="N5" s="4" t="s">
        <v>41</v>
      </c>
      <c r="O5" s="4" t="s">
        <v>42</v>
      </c>
      <c r="P5" s="4" t="s">
        <v>33</v>
      </c>
      <c r="Q5" s="4">
        <v>0</v>
      </c>
      <c r="R5" s="7">
        <v>44827</v>
      </c>
      <c r="S5" s="6">
        <v>44844</v>
      </c>
      <c r="T5" s="4" t="s">
        <v>34</v>
      </c>
      <c r="U5" s="4">
        <v>-137.36</v>
      </c>
      <c r="V5" s="4">
        <v>0</v>
      </c>
      <c r="W5" s="4">
        <v>0</v>
      </c>
      <c r="X5" s="4" t="s">
        <v>43</v>
      </c>
      <c r="Y5" s="4" t="s">
        <v>44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44829</v>
      </c>
      <c r="G6" s="6">
        <v>44830</v>
      </c>
      <c r="H6" s="4">
        <v>1</v>
      </c>
      <c r="I6" s="4">
        <v>1</v>
      </c>
      <c r="J6" s="4">
        <v>1</v>
      </c>
      <c r="K6" s="4" t="s">
        <v>30</v>
      </c>
      <c r="L6" s="4">
        <v>1155.44</v>
      </c>
      <c r="M6" s="4">
        <v>1155.44</v>
      </c>
      <c r="N6" s="4" t="s">
        <v>48</v>
      </c>
      <c r="O6" s="4" t="s">
        <v>49</v>
      </c>
      <c r="P6" s="4" t="s">
        <v>33</v>
      </c>
      <c r="Q6" s="4">
        <v>0</v>
      </c>
      <c r="R6" s="7">
        <v>44802</v>
      </c>
      <c r="S6" s="6">
        <v>44845</v>
      </c>
      <c r="T6" s="4" t="s">
        <v>34</v>
      </c>
      <c r="U6" s="4">
        <v>1155.44</v>
      </c>
      <c r="V6" s="4">
        <v>0</v>
      </c>
      <c r="W6" s="4">
        <v>0</v>
      </c>
      <c r="X6" s="4" t="s">
        <v>50</v>
      </c>
      <c r="Y6" s="4" t="s">
        <v>50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44829</v>
      </c>
      <c r="G7" s="6">
        <v>44830</v>
      </c>
      <c r="H7" s="4">
        <v>1</v>
      </c>
      <c r="I7" s="4">
        <v>1</v>
      </c>
      <c r="J7" s="4">
        <v>1</v>
      </c>
      <c r="K7" s="4" t="s">
        <v>30</v>
      </c>
      <c r="L7" s="4">
        <v>240.38</v>
      </c>
      <c r="M7" s="4">
        <v>240.38</v>
      </c>
      <c r="N7" s="4" t="s">
        <v>54</v>
      </c>
      <c r="O7" s="4" t="s">
        <v>49</v>
      </c>
      <c r="P7" s="4" t="s">
        <v>33</v>
      </c>
      <c r="Q7" s="4">
        <v>0</v>
      </c>
      <c r="R7" s="7">
        <v>44825</v>
      </c>
      <c r="S7" s="6">
        <v>44845</v>
      </c>
      <c r="T7" s="4" t="s">
        <v>34</v>
      </c>
      <c r="U7" s="4">
        <v>240.38</v>
      </c>
      <c r="V7" s="4">
        <v>0</v>
      </c>
      <c r="W7" s="4">
        <v>0</v>
      </c>
      <c r="X7" s="4" t="s">
        <v>55</v>
      </c>
      <c r="Y7" s="4" t="s">
        <v>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hidden="1" spans="1:9">
      <c r="A2" s="5">
        <v>999221127499332</v>
      </c>
      <c r="B2" s="6">
        <v>44827</v>
      </c>
      <c r="C2" s="6">
        <v>44828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21135341977</v>
      </c>
      <c r="B3" s="6">
        <v>44828</v>
      </c>
      <c r="C3" s="6">
        <v>44829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9">
      <c r="A4" s="5">
        <v>18907342956</v>
      </c>
      <c r="B4" s="6">
        <v>44829</v>
      </c>
      <c r="C4" s="6">
        <v>44830</v>
      </c>
      <c r="D4" s="4">
        <v>1155.44</v>
      </c>
      <c r="E4" s="4" t="str">
        <f>VLOOKUP(A4,HOP!A:L,12,0)</f>
        <v>1155.44</v>
      </c>
      <c r="F4" s="4" t="str">
        <f>VLOOKUP(A4,HOP!A:C,3,0)</f>
        <v>2672451</v>
      </c>
      <c r="G4" s="4">
        <f>D4-E4</f>
        <v>0</v>
      </c>
      <c r="H4" s="4" t="str">
        <f>$H$1&amp;F4</f>
        <v>，2672451</v>
      </c>
      <c r="I4" s="4" t="str">
        <f>VLOOKUP(A4,HOP!A:U,21,0)</f>
        <v>直连</v>
      </c>
    </row>
    <row r="5" s="4" customFormat="1" spans="1:9">
      <c r="A5" s="5">
        <v>999221112163125</v>
      </c>
      <c r="B5" s="6">
        <v>44829</v>
      </c>
      <c r="C5" s="6">
        <v>44830</v>
      </c>
      <c r="D5" s="4">
        <v>240.38</v>
      </c>
      <c r="E5" s="4" t="str">
        <f>VLOOKUP(A5,HOP!A:L,12,0)</f>
        <v>240.38</v>
      </c>
      <c r="F5" s="4" t="str">
        <f>VLOOKUP(A5,HOP!A:C,3,0)</f>
        <v>2702147</v>
      </c>
      <c r="G5" s="4">
        <f>D5-E5</f>
        <v>0</v>
      </c>
      <c r="H5" s="4" t="str">
        <f>$H$1&amp;F5</f>
        <v>，2702147</v>
      </c>
      <c r="I5" s="4" t="str">
        <f>VLOOKUP(A5,HOP!A:U,21,0)</f>
        <v>直连</v>
      </c>
    </row>
    <row r="7" spans="4:4">
      <c r="D7" s="4">
        <f>SUM(D2:D6)</f>
        <v>1395.82</v>
      </c>
    </row>
    <row r="13" spans="1:1">
      <c r="A13" s="4" t="s">
        <v>58</v>
      </c>
    </row>
    <row r="14" spans="1:1">
      <c r="A14" s="4" t="s">
        <v>59</v>
      </c>
    </row>
    <row r="15" spans="1:1">
      <c r="A15" s="4" t="s">
        <v>60</v>
      </c>
    </row>
  </sheetData>
  <autoFilter ref="A1:XFD7">
    <filterColumn colId="3">
      <filters blank="1">
        <filter val="1395.82"/>
        <filter val="1155.44"/>
        <filter val="240.3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2" width="8" style="1"/>
    <col min="3" max="3" width="8.25" style="1" customWidth="1"/>
    <col min="4" max="16383" width="8" style="1"/>
  </cols>
  <sheetData>
    <row r="1" s="1" customFormat="1" spans="1:22">
      <c r="A1" s="2" t="s">
        <v>61</v>
      </c>
      <c r="B1" s="2" t="s">
        <v>62</v>
      </c>
      <c r="C1" s="2" t="s">
        <v>63</v>
      </c>
      <c r="D1" s="2" t="s">
        <v>64</v>
      </c>
      <c r="E1" s="2" t="s">
        <v>13</v>
      </c>
      <c r="F1" s="2" t="s">
        <v>5</v>
      </c>
      <c r="G1" s="2" t="s">
        <v>6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  <c r="U1" s="2" t="s">
        <v>78</v>
      </c>
      <c r="V1" s="2" t="s">
        <v>79</v>
      </c>
    </row>
    <row r="2" s="1" customFormat="1" spans="1:22">
      <c r="A2" s="3">
        <v>999221112163125</v>
      </c>
      <c r="B2" s="1" t="s">
        <v>80</v>
      </c>
      <c r="C2" s="1" t="s">
        <v>81</v>
      </c>
      <c r="D2" s="1" t="s">
        <v>82</v>
      </c>
      <c r="E2" s="1" t="s">
        <v>54</v>
      </c>
      <c r="F2" s="1" t="s">
        <v>83</v>
      </c>
      <c r="G2" s="1" t="s">
        <v>84</v>
      </c>
      <c r="H2" s="1" t="s">
        <v>85</v>
      </c>
      <c r="I2" s="1" t="s">
        <v>86</v>
      </c>
      <c r="J2" s="1" t="s">
        <v>87</v>
      </c>
      <c r="K2" s="1" t="s">
        <v>86</v>
      </c>
      <c r="L2" s="1" t="s">
        <v>86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  <c r="U2" s="1" t="s">
        <v>95</v>
      </c>
      <c r="V2" s="1" t="s">
        <v>96</v>
      </c>
    </row>
    <row r="3" s="1" customFormat="1" spans="1:22">
      <c r="A3" s="3">
        <v>18907342956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83</v>
      </c>
      <c r="G3" s="1" t="s">
        <v>84</v>
      </c>
      <c r="H3" s="1" t="s">
        <v>85</v>
      </c>
      <c r="I3" s="1" t="s">
        <v>101</v>
      </c>
      <c r="J3" s="1" t="s">
        <v>87</v>
      </c>
      <c r="K3" s="1" t="s">
        <v>101</v>
      </c>
      <c r="L3" s="1" t="s">
        <v>101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102</v>
      </c>
      <c r="S3" s="1" t="s">
        <v>93</v>
      </c>
      <c r="T3" s="1" t="s">
        <v>94</v>
      </c>
      <c r="U3" s="1" t="s">
        <v>95</v>
      </c>
      <c r="V3" s="1" t="s">
        <v>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2022-10-11T01:38:33Z</dcterms:created>
  <dcterms:modified xsi:type="dcterms:W3CDTF">2022-10-11T01:45:26Z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42AE4C43FB31415BBAF18CE0060D093E</vt:lpwstr>
  </property>
  <property fmtid="{D5CDD505-2E9C-101B-9397-08002B2CF9AE}" pid="3" name="KSOProductBuildVer">
    <vt:lpwstr>2052-11.1.0.12358</vt:lpwstr>
  </property>
</Properties>
</file>