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<sst xmlns="http://schemas.openxmlformats.org/spreadsheetml/2006/main" count="220" uniqueCount="133">
  <si>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</si>
  <si>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</si>
  <si>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</si>
  <si>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</si>
  <si>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</si>
  <si>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</si>
  <si>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</si>
  <si>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</si>
  <si>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</si>
  <si>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</si>
  <si>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</si>
  <si>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</si>
  <si>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</si>
  <si>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</si>
  <si>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</si>
  <si>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</si>
  <si>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</si>
  <si>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</si>
  <si>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</si>
  <si>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</si>
  <si>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</si>
  <si>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</si>
  <si>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</si>
  <si>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</si>
  <si>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</si>
  <si>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18017860749	</t>
  </si>
  <si>
    <t>Ctrip</t>
  </si>
  <si>
    <t>正常</t>
  </si>
  <si>
    <t>[曼谷]娜娜酒店(Nana Hotel)(37241179)</t>
  </si>
  <si>
    <t>标准房&lt;不退款&gt;&lt;2人入住&gt;</t>
  </si>
  <si>
    <t>USD</t>
  </si>
  <si>
    <t>KRIEGLER/WOUTER,KRIEGLER/WOUTER</t>
  </si>
  <si>
    <t>CA5326221011USD</t>
  </si>
  <si>
    <t>未提现</t>
  </si>
  <si>
    <t>携程开票</t>
  </si>
  <si>
    <t xml:space="preserve">	</t>
  </si>
  <si>
    <t xml:space="preserve">18913690699	</t>
  </si>
  <si>
    <t>[拉斯维加斯]云霄塔娱乐场度假酒店,贝斯特韦斯特至尊精选(The STRAT Hotel, Casino &amp; Skypod, BW Premier Collection)(37208395)</t>
  </si>
  <si>
    <t>标准两张大床房&lt;不退款&gt;&lt;2人入住&gt;</t>
  </si>
  <si>
    <t>Rukmangad/Akshay</t>
  </si>
  <si>
    <t xml:space="preserve">2674874	</t>
  </si>
  <si>
    <t xml:space="preserve">HT-B6XDTQ	</t>
  </si>
  <si>
    <t xml:space="preserve">18957817820	</t>
  </si>
  <si>
    <t>[费城]洛伊斯费城酒店(Loews Philadelphia Hotel)(37201022)</t>
  </si>
  <si>
    <t>豪华客房, 1 张特大床&lt;2人入住&gt;&lt;不退款&gt;</t>
  </si>
  <si>
    <t>martin/brenda</t>
  </si>
  <si>
    <t xml:space="preserve">70571SE213005	</t>
  </si>
  <si>
    <t xml:space="preserve">21119053963	</t>
  </si>
  <si>
    <t>[罗马]罗马特莱维酒店(Hotel Trevi Rome)(40740459)</t>
  </si>
  <si>
    <t>标准房&lt;2人入住&gt;&lt;不退款&gt;</t>
  </si>
  <si>
    <t>Chiarello/Giuseppe</t>
  </si>
  <si>
    <t xml:space="preserve">2703277	</t>
  </si>
  <si>
    <t xml:space="preserve">28220	</t>
  </si>
  <si>
    <t xml:space="preserve">21126259161	</t>
  </si>
  <si>
    <t>[斯莱戈]丽笙斯莱戈酒店(Radisson Blu Hotel &amp; Spa, Sligo)(40066167)</t>
  </si>
  <si>
    <t>标准间&lt;2人入住&gt;&lt;不退款&gt;</t>
  </si>
  <si>
    <t>Bilal/Awad Abdallah</t>
  </si>
  <si>
    <t xml:space="preserve">2704432	</t>
  </si>
  <si>
    <t xml:space="preserve">1545016	</t>
  </si>
  <si>
    <t>，</t>
  </si>
  <si>
    <t>A221011103011481</t>
  </si>
  <si>
    <t>USD / HKD 当前参考汇率: 7.84985</t>
  </si>
  <si>
    <t>总计：1430 USD/
11225.29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</si>
  <si>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</si>
  <si>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</si>
  <si>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</si>
  <si>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</si>
  <si>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</si>
  <si>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</si>
  <si>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</si>
  <si>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</si>
  <si>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</si>
  <si>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</si>
  <si>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</si>
  <si>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</si>
  <si>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</si>
  <si>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</si>
  <si>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</si>
  <si>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</si>
  <si>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</si>
  <si>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</si>
  <si>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</si>
  <si>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2022-09-01</t>
  </si>
  <si>
    <t>2674874</t>
  </si>
  <si>
    <t>云霄塔娱乐场度假酒店</t>
  </si>
  <si>
    <t>Rukmangad Akshay</t>
  </si>
  <si>
    <t>2022-10-07</t>
  </si>
  <si>
    <t>2022-10-08</t>
  </si>
  <si>
    <t>退房日周结</t>
  </si>
  <si>
    <t>1174.22</t>
  </si>
  <si>
    <t>170.00</t>
  </si>
  <si>
    <t>0</t>
  </si>
  <si>
    <t>0.00</t>
  </si>
  <si>
    <t>携程盛景国际直连</t>
  </si>
  <si>
    <t>01.010677</t>
  </si>
  <si>
    <t>2022-09-01 02:07:57</t>
  </si>
  <si>
    <t>否</t>
  </si>
  <si>
    <t>汇智国际旅游发展有限公司</t>
  </si>
  <si>
    <t>直连</t>
  </si>
  <si>
    <t>美国</t>
  </si>
  <si>
    <t>2022-09-14</t>
  </si>
  <si>
    <t>2690918</t>
  </si>
  <si>
    <t>洛伊斯费城酒店</t>
  </si>
  <si>
    <t>martin brenda</t>
  </si>
  <si>
    <t>2022-10-06</t>
  </si>
  <si>
    <t>3436.32</t>
  </si>
  <si>
    <t>492.00</t>
  </si>
  <si>
    <t>2022-09-14 09:27:57</t>
  </si>
  <si>
    <t>2022-09-22</t>
  </si>
  <si>
    <t>2703277</t>
  </si>
  <si>
    <t>罗马特莱维酒店</t>
  </si>
  <si>
    <t>Chiarello Giuseppe</t>
  </si>
  <si>
    <t>1081.19</t>
  </si>
  <si>
    <t>153.00</t>
  </si>
  <si>
    <t>2022-09-22 14:10:12</t>
  </si>
  <si>
    <t>意大利</t>
  </si>
  <si>
    <t>2022-09-23</t>
  </si>
  <si>
    <t>2704432</t>
  </si>
  <si>
    <t>丽笙斯莱戈酒店</t>
  </si>
  <si>
    <t>Bilal Awad Abdallah</t>
  </si>
  <si>
    <t>2036.01</t>
  </si>
  <si>
    <t>287.00</t>
  </si>
  <si>
    <t>2022-09-23 06:32:48</t>
  </si>
  <si>
    <t>爱尔兰</t>
  </si>
  <si>
    <t>2022-05-29</t>
  </si>
  <si>
    <t>2568232</t>
  </si>
  <si>
    <t>娜娜酒店</t>
  </si>
  <si>
    <t>KRIEGLER WOUTER,KRIEGLER WOUTER</t>
  </si>
  <si>
    <t>2022-10-04</t>
  </si>
  <si>
    <t>2202.42</t>
  </si>
  <si>
    <t>328.00</t>
  </si>
  <si>
    <t>2022-05-29 17:23:32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</si>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</sst>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15</xdr:col>
      <xdr:colOff>66675</xdr:colOff>
      <xdr:row>53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83945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44838</v>
      </c>
      <c r="G2" s="6">
        <v>44842</v>
      </c>
      <c r="H2" s="4">
        <v>2</v>
      </c>
      <c r="I2" s="4">
        <v>4</v>
      </c>
      <c r="J2" s="4">
        <v>8</v>
      </c>
      <c r="K2" s="4" t="s">
        <v>30</v>
      </c>
      <c r="L2" s="4">
        <v>328</v>
      </c>
      <c r="M2" s="4">
        <v>328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44710</v>
      </c>
      <c r="S2" s="6">
        <v>44845</v>
      </c>
      <c r="T2" s="4" t="s">
        <v>34</v>
      </c>
      <c r="U2" s="4">
        <v>328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44841</v>
      </c>
      <c r="G3" s="6">
        <v>44842</v>
      </c>
      <c r="H3" s="4">
        <v>1</v>
      </c>
      <c r="I3" s="4">
        <v>1</v>
      </c>
      <c r="J3" s="4">
        <v>1</v>
      </c>
      <c r="K3" s="4" t="s">
        <v>30</v>
      </c>
      <c r="L3" s="4">
        <v>170</v>
      </c>
      <c r="M3" s="4">
        <v>170</v>
      </c>
      <c r="N3" s="4" t="s">
        <v>39</v>
      </c>
      <c r="O3" s="4" t="s">
        <v>32</v>
      </c>
      <c r="P3" s="4" t="s">
        <v>33</v>
      </c>
      <c r="Q3" s="4">
        <v>0</v>
      </c>
      <c r="R3" s="7">
        <v>44805</v>
      </c>
      <c r="S3" s="6">
        <v>44845</v>
      </c>
      <c r="T3" s="4" t="s">
        <v>34</v>
      </c>
      <c r="U3" s="4">
        <v>170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44840</v>
      </c>
      <c r="G4" s="6">
        <v>44842</v>
      </c>
      <c r="H4" s="4">
        <v>1</v>
      </c>
      <c r="I4" s="4">
        <v>2</v>
      </c>
      <c r="J4" s="4">
        <v>2</v>
      </c>
      <c r="K4" s="4" t="s">
        <v>30</v>
      </c>
      <c r="L4" s="4">
        <v>492</v>
      </c>
      <c r="M4" s="4">
        <v>492</v>
      </c>
      <c r="N4" s="4" t="s">
        <v>45</v>
      </c>
      <c r="O4" s="4" t="s">
        <v>32</v>
      </c>
      <c r="P4" s="4" t="s">
        <v>33</v>
      </c>
      <c r="Q4" s="4">
        <v>0</v>
      </c>
      <c r="R4" s="7">
        <v>44818</v>
      </c>
      <c r="S4" s="6">
        <v>44845</v>
      </c>
      <c r="T4" s="4" t="s">
        <v>34</v>
      </c>
      <c r="U4" s="4">
        <v>492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44841</v>
      </c>
      <c r="G5" s="6">
        <v>44842</v>
      </c>
      <c r="H5" s="4">
        <v>1</v>
      </c>
      <c r="I5" s="4">
        <v>1</v>
      </c>
      <c r="J5" s="4">
        <v>1</v>
      </c>
      <c r="K5" s="4" t="s">
        <v>30</v>
      </c>
      <c r="L5" s="4">
        <v>153</v>
      </c>
      <c r="M5" s="4">
        <v>153</v>
      </c>
      <c r="N5" s="4" t="s">
        <v>50</v>
      </c>
      <c r="O5" s="4" t="s">
        <v>32</v>
      </c>
      <c r="P5" s="4" t="s">
        <v>33</v>
      </c>
      <c r="Q5" s="4">
        <v>0</v>
      </c>
      <c r="R5" s="7">
        <v>44826</v>
      </c>
      <c r="S5" s="6">
        <v>44845</v>
      </c>
      <c r="T5" s="4" t="s">
        <v>34</v>
      </c>
      <c r="U5" s="4">
        <v>153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44840</v>
      </c>
      <c r="G6" s="6">
        <v>44842</v>
      </c>
      <c r="H6" s="4">
        <v>1</v>
      </c>
      <c r="I6" s="4">
        <v>2</v>
      </c>
      <c r="J6" s="4">
        <v>2</v>
      </c>
      <c r="K6" s="4" t="s">
        <v>30</v>
      </c>
      <c r="L6" s="4">
        <v>287</v>
      </c>
      <c r="M6" s="4">
        <v>287</v>
      </c>
      <c r="N6" s="4" t="s">
        <v>56</v>
      </c>
      <c r="O6" s="4" t="s">
        <v>32</v>
      </c>
      <c r="P6" s="4" t="s">
        <v>33</v>
      </c>
      <c r="Q6" s="4">
        <v>0</v>
      </c>
      <c r="R6" s="7">
        <v>44827</v>
      </c>
      <c r="S6" s="6">
        <v>44845</v>
      </c>
      <c r="T6" s="4" t="s">
        <v>34</v>
      </c>
      <c r="U6" s="4">
        <v>287</v>
      </c>
      <c r="V6" s="4">
        <v>0</v>
      </c>
      <c r="W6" s="4">
        <v>0</v>
      </c>
      <c r="X6" s="4" t="s">
        <v>57</v>
      </c>
      <c r="Y6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18017860749</v>
      </c>
      <c r="B2" s="6">
        <v>44838</v>
      </c>
      <c r="C2" s="6">
        <v>44842</v>
      </c>
      <c r="D2" s="4">
        <v>328</v>
      </c>
      <c r="E2" s="4" t="str">
        <f>VLOOKUP(A2,HOP!A:L,12,0)</f>
        <v>328.00</v>
      </c>
      <c r="F2" s="4" t="str">
        <f>VLOOKUP(A2,HOP!A:C,3,0)</f>
        <v>2568232</v>
      </c>
      <c r="G2" s="4">
        <f>D2-E2</f>
        <v>0</v>
      </c>
      <c r="H2" s="4" t="str">
        <f>$H$1&amp;F2</f>
        <v>，2568232</v>
      </c>
      <c r="I2" s="4" t="str">
        <f>VLOOKUP(A2,HOP!A:U,21,0)</f>
        <v>直连</v>
      </c>
    </row>
    <row r="3" s="4" customFormat="1" spans="1:9">
      <c r="A3" s="5">
        <v>18913690699</v>
      </c>
      <c r="B3" s="6">
        <v>44841</v>
      </c>
      <c r="C3" s="6">
        <v>44842</v>
      </c>
      <c r="D3" s="4">
        <v>170</v>
      </c>
      <c r="E3" s="4" t="str">
        <f>VLOOKUP(A3,HOP!A:L,12,0)</f>
        <v>170.00</v>
      </c>
      <c r="F3" s="4" t="str">
        <f>VLOOKUP(A3,HOP!A:C,3,0)</f>
        <v>2674874</v>
      </c>
      <c r="G3" s="4">
        <f>D3-E3</f>
        <v>0</v>
      </c>
      <c r="H3" s="4" t="str">
        <f>$H$1&amp;F3</f>
        <v>，2674874</v>
      </c>
      <c r="I3" s="4" t="str">
        <f>VLOOKUP(A3,HOP!A:U,21,0)</f>
        <v>直连</v>
      </c>
    </row>
    <row r="4" s="4" customFormat="1" spans="1:9">
      <c r="A4" s="5">
        <v>18957817820</v>
      </c>
      <c r="B4" s="6">
        <v>44840</v>
      </c>
      <c r="C4" s="6">
        <v>44842</v>
      </c>
      <c r="D4" s="4">
        <v>492</v>
      </c>
      <c r="E4" s="4" t="str">
        <f>VLOOKUP(A4,HOP!A:L,12,0)</f>
        <v>492.00</v>
      </c>
      <c r="F4" s="4" t="str">
        <f>VLOOKUP(A4,HOP!A:C,3,0)</f>
        <v>2690918</v>
      </c>
      <c r="G4" s="4">
        <f>D4-E4</f>
        <v>0</v>
      </c>
      <c r="H4" s="4" t="str">
        <f>$H$1&amp;F4</f>
        <v>，2690918</v>
      </c>
      <c r="I4" s="4" t="str">
        <f>VLOOKUP(A4,HOP!A:U,21,0)</f>
        <v>直连</v>
      </c>
    </row>
    <row r="5" s="4" customFormat="1" spans="1:9">
      <c r="A5" s="5">
        <v>21119053963</v>
      </c>
      <c r="B5" s="6">
        <v>44841</v>
      </c>
      <c r="C5" s="6">
        <v>44842</v>
      </c>
      <c r="D5" s="4">
        <v>153</v>
      </c>
      <c r="E5" s="4" t="str">
        <f>VLOOKUP(A5,HOP!A:L,12,0)</f>
        <v>153.00</v>
      </c>
      <c r="F5" s="4" t="str">
        <f>VLOOKUP(A5,HOP!A:C,3,0)</f>
        <v>2703277</v>
      </c>
      <c r="G5" s="4">
        <f>D5-E5</f>
        <v>0</v>
      </c>
      <c r="H5" s="4" t="str">
        <f>$H$1&amp;F5</f>
        <v>，2703277</v>
      </c>
      <c r="I5" s="4" t="str">
        <f>VLOOKUP(A5,HOP!A:U,21,0)</f>
        <v>直连</v>
      </c>
    </row>
    <row r="6" s="4" customFormat="1" spans="1:9">
      <c r="A6" s="5">
        <v>21126259161</v>
      </c>
      <c r="B6" s="6">
        <v>44840</v>
      </c>
      <c r="C6" s="6">
        <v>44842</v>
      </c>
      <c r="D6" s="4">
        <v>287</v>
      </c>
      <c r="E6" s="4" t="str">
        <f>VLOOKUP(A6,HOP!A:L,12,0)</f>
        <v>287.00</v>
      </c>
      <c r="F6" s="4" t="str">
        <f>VLOOKUP(A6,HOP!A:C,3,0)</f>
        <v>2704432</v>
      </c>
      <c r="G6" s="4">
        <f>D6-E6</f>
        <v>0</v>
      </c>
      <c r="H6" s="4" t="str">
        <f>$H$1&amp;F6</f>
        <v>，2704432</v>
      </c>
      <c r="I6" s="4" t="str">
        <f>VLOOKUP(A6,HOP!A:U,21,0)</f>
        <v>直连</v>
      </c>
    </row>
    <row r="8" spans="4:4">
      <c r="D8" s="4">
        <f>SUM(D2:D7)</f>
        <v>1430</v>
      </c>
    </row>
    <row r="14" spans="1:1">
      <c r="A14" s="4" t="s">
        <v>60</v>
      </c>
    </row>
    <row r="15" spans="1:1">
      <c r="A15" s="4" t="s">
        <v>61</v>
      </c>
    </row>
    <row r="16" spans="1:1">
      <c r="A16" s="4" t="s">
        <v>62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18913690699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30</v>
      </c>
      <c r="K2" s="1" t="s">
        <v>90</v>
      </c>
      <c r="L2" s="1" t="s">
        <v>90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18957817820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87</v>
      </c>
      <c r="H3" s="1" t="s">
        <v>88</v>
      </c>
      <c r="I3" s="1" t="s">
        <v>105</v>
      </c>
      <c r="J3" s="1" t="s">
        <v>30</v>
      </c>
      <c r="K3" s="1" t="s">
        <v>106</v>
      </c>
      <c r="L3" s="1" t="s">
        <v>106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107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21119053963</v>
      </c>
      <c r="B4" s="1" t="s">
        <v>108</v>
      </c>
      <c r="C4" s="1" t="s">
        <v>109</v>
      </c>
      <c r="D4" s="1" t="s">
        <v>110</v>
      </c>
      <c r="E4" s="1" t="s">
        <v>111</v>
      </c>
      <c r="F4" s="1" t="s">
        <v>86</v>
      </c>
      <c r="G4" s="1" t="s">
        <v>87</v>
      </c>
      <c r="H4" s="1" t="s">
        <v>88</v>
      </c>
      <c r="I4" s="1" t="s">
        <v>112</v>
      </c>
      <c r="J4" s="1" t="s">
        <v>30</v>
      </c>
      <c r="K4" s="1" t="s">
        <v>113</v>
      </c>
      <c r="L4" s="1" t="s">
        <v>113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114</v>
      </c>
      <c r="S4" s="1" t="s">
        <v>96</v>
      </c>
      <c r="T4" s="1" t="s">
        <v>97</v>
      </c>
      <c r="U4" s="1" t="s">
        <v>98</v>
      </c>
      <c r="V4" s="1" t="s">
        <v>115</v>
      </c>
    </row>
    <row r="5" s="1" customFormat="1" spans="1:22">
      <c r="A5" s="3">
        <v>21126259161</v>
      </c>
      <c r="B5" s="1" t="s">
        <v>116</v>
      </c>
      <c r="C5" s="1" t="s">
        <v>117</v>
      </c>
      <c r="D5" s="1" t="s">
        <v>118</v>
      </c>
      <c r="E5" s="1" t="s">
        <v>119</v>
      </c>
      <c r="F5" s="1" t="s">
        <v>104</v>
      </c>
      <c r="G5" s="1" t="s">
        <v>87</v>
      </c>
      <c r="H5" s="1" t="s">
        <v>88</v>
      </c>
      <c r="I5" s="1" t="s">
        <v>120</v>
      </c>
      <c r="J5" s="1" t="s">
        <v>30</v>
      </c>
      <c r="K5" s="1" t="s">
        <v>121</v>
      </c>
      <c r="L5" s="1" t="s">
        <v>121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122</v>
      </c>
      <c r="S5" s="1" t="s">
        <v>96</v>
      </c>
      <c r="T5" s="1" t="s">
        <v>97</v>
      </c>
      <c r="U5" s="1" t="s">
        <v>98</v>
      </c>
      <c r="V5" s="1" t="s">
        <v>123</v>
      </c>
    </row>
    <row r="6" s="1" customFormat="1" spans="1:22">
      <c r="A6" s="3">
        <v>18017860749</v>
      </c>
      <c r="B6" s="1" t="s">
        <v>124</v>
      </c>
      <c r="C6" s="1" t="s">
        <v>125</v>
      </c>
      <c r="D6" s="1" t="s">
        <v>126</v>
      </c>
      <c r="E6" s="1" t="s">
        <v>127</v>
      </c>
      <c r="F6" s="1" t="s">
        <v>128</v>
      </c>
      <c r="G6" s="1" t="s">
        <v>87</v>
      </c>
      <c r="H6" s="1" t="s">
        <v>88</v>
      </c>
      <c r="I6" s="1" t="s">
        <v>129</v>
      </c>
      <c r="J6" s="1" t="s">
        <v>30</v>
      </c>
      <c r="K6" s="1" t="s">
        <v>130</v>
      </c>
      <c r="L6" s="1" t="s">
        <v>130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131</v>
      </c>
      <c r="S6" s="1" t="s">
        <v>96</v>
      </c>
      <c r="T6" s="1" t="s">
        <v>97</v>
      </c>
      <c r="U6" s="1" t="s">
        <v>98</v>
      </c>
      <c r="V6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2022-10-11T02:12:52Z</dcterms:created>
  <dcterms:modified xsi:type="dcterms:W3CDTF">2022-10-11T02:29:49Z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D24AF0186B964FE68AE2FF9A2234016C</vt:lpwstr>
  </property>
  <property fmtid="{D5CDD505-2E9C-101B-9397-08002B2CF9AE}" pid="3" name="KSOProductBuildVer">
    <vt:lpwstr>2052-11.1.0.12358</vt:lpwstr>
  </property>
</Properties>
</file>