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对账!$A$1:$X$24</definedName>
  </definedNames>
  <calcPr calcId="144525"/>
</workbook>
</file>

<file path=xl/sharedStrings.xml><?xml version="1.0" encoding="utf-8"?>
<sst xmlns="http://schemas.openxmlformats.org/spreadsheetml/2006/main" count="805" uniqueCount="271">
  <si>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</si>
  <si>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</si>
  <si>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</si>
  <si>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</si>
  <si>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</si>
  <si>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</si>
  <si>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</si>
  <si>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</si>
  <si>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</si>
  <si>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</si>
  <si>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</si>
  <si>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</si>
  <si>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</si>
  <si>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</si>
  <si>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</si>
  <si>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</si>
  <si>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</si>
  <si>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</si>
  <si>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</si>
  <si>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</si>
  <si>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</si>
  <si>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</si>
  <si>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</si>
  <si>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</si>
  <si>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</si>
  <si>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18938029105	</t>
  </si>
  <si>
    <t>Ctrip</t>
  </si>
  <si>
    <t>正常</t>
  </si>
  <si>
    <t>[台北]台北老爷大酒店(Hotel Royal Nikko Taipei)(82340186)</t>
  </si>
  <si>
    <t>精致中床房&lt;至多8间&gt;&lt;2人入住&gt;&lt;早餐&gt;</t>
  </si>
  <si>
    <t>CNY</t>
  </si>
  <si>
    <t>PAI/FANGHSUAN</t>
  </si>
  <si>
    <t>CA13744221010CNY</t>
  </si>
  <si>
    <t>未提现</t>
  </si>
  <si>
    <t>携程开票</t>
  </si>
  <si>
    <t xml:space="preserve">	</t>
  </si>
  <si>
    <t xml:space="preserve">21030468077	</t>
  </si>
  <si>
    <t>[苏州]苏州金鸡湖凯宾斯基大酒店(80243322)</t>
  </si>
  <si>
    <t>行政豪华湖景房-大床&lt;至多8间&gt;&lt;2人入住&gt;&lt;早餐&gt;</t>
  </si>
  <si>
    <t>HUANG/JIE</t>
  </si>
  <si>
    <t xml:space="preserve">76748SE084685	</t>
  </si>
  <si>
    <t xml:space="preserve">999221074000274	</t>
  </si>
  <si>
    <t>[五台]贝壳酒店(五台山风景区店)(76433068)</t>
  </si>
  <si>
    <t>特色套房&lt;2人入住&gt;</t>
  </si>
  <si>
    <t>王洪劼</t>
  </si>
  <si>
    <t xml:space="preserve">(GRT)79574853;	</t>
  </si>
  <si>
    <t xml:space="preserve">999221099476063	</t>
  </si>
  <si>
    <t>[西安]汉庭酒店(西安明城墙火车站新店)(83900911)</t>
  </si>
  <si>
    <t>大床房&lt;至多8间&gt;&lt;2人入住&gt;</t>
  </si>
  <si>
    <t>刘小艳</t>
  </si>
  <si>
    <t xml:space="preserve">R7100321096404368001	</t>
  </si>
  <si>
    <t xml:space="preserve">21114245498	</t>
  </si>
  <si>
    <t>[东莞]东莞翔盈国际酒店(76478964)</t>
  </si>
  <si>
    <t>特价房&lt;至多8间&gt;&lt;2人入住&gt;</t>
  </si>
  <si>
    <t>靳恩贞</t>
  </si>
  <si>
    <t xml:space="preserve">21118597021	</t>
  </si>
  <si>
    <t>[北京]汉庭酒店(北京平谷世纪广场店)(80251046)</t>
  </si>
  <si>
    <t>双床房&lt;至多8间&gt;&lt;2人入住&gt;</t>
  </si>
  <si>
    <t>杨春勇</t>
  </si>
  <si>
    <t xml:space="preserve">R1012001096556911001	</t>
  </si>
  <si>
    <t xml:space="preserve">999221120801225	</t>
  </si>
  <si>
    <t>[佛山]佛山顺德香云纱园林酒店(91300234)</t>
  </si>
  <si>
    <t>园景精致大床房&lt;至多8间&gt;&lt;2人入住&gt;</t>
  </si>
  <si>
    <t>王一刚</t>
  </si>
  <si>
    <t xml:space="preserve">2703513	</t>
  </si>
  <si>
    <t xml:space="preserve">419460	</t>
  </si>
  <si>
    <t xml:space="preserve">21125294003	</t>
  </si>
  <si>
    <t>[台北]台北第一大饭店(First Hotel)(80941322)</t>
  </si>
  <si>
    <t>标准客房(无窗)&lt;至多8间&gt;&lt;2人入住&gt;&lt;早餐&gt;</t>
  </si>
  <si>
    <t>Wang sheng lun/Wang sheng lun,Wang sheng lun/Wang sheng lun</t>
  </si>
  <si>
    <t xml:space="preserve">1500299	</t>
  </si>
  <si>
    <t xml:space="preserve">999221127939467	</t>
  </si>
  <si>
    <t>[合肥]格林豪泰酒店(合肥亳州路金地大厦店)(93876752)</t>
  </si>
  <si>
    <t>1.5米大床房&lt;至多8间&gt;&lt;2人入住&gt;</t>
  </si>
  <si>
    <t>黄伟源</t>
  </si>
  <si>
    <t xml:space="preserve">(GRT)79687114;	</t>
  </si>
  <si>
    <t xml:space="preserve">21132318012	</t>
  </si>
  <si>
    <t>[杭州]汉庭优佳酒店(杭州西湖店)(76436463)</t>
  </si>
  <si>
    <t>优佳大床房&lt;至多8间&gt;&lt;2人入住&gt;</t>
  </si>
  <si>
    <t>宋博涵</t>
  </si>
  <si>
    <t xml:space="preserve">2705548	</t>
  </si>
  <si>
    <t xml:space="preserve">R3100068096660643001	</t>
  </si>
  <si>
    <t>取消</t>
  </si>
  <si>
    <t xml:space="preserve">21133519771	</t>
  </si>
  <si>
    <t>[无锡]无锡君乐酒店(83901910)</t>
  </si>
  <si>
    <t>高级双床房&lt;至多8间&gt;&lt;2人入住&gt;</t>
  </si>
  <si>
    <t>袁桂生</t>
  </si>
  <si>
    <t xml:space="preserve">21134633426	</t>
  </si>
  <si>
    <t>rong peng/lee,rong peng/lee</t>
  </si>
  <si>
    <t xml:space="preserve">1500369	</t>
  </si>
  <si>
    <t xml:space="preserve">999221137175538	</t>
  </si>
  <si>
    <t>[广元]格林豪泰(广元高铁站店)(92124348)</t>
  </si>
  <si>
    <t>刘艳超</t>
  </si>
  <si>
    <t xml:space="preserve">(GRT)79712582;	</t>
  </si>
  <si>
    <t xml:space="preserve">21138245993	</t>
  </si>
  <si>
    <t>[溧阳]尚客优连锁酒店(溧阳天目湖店)(81208936)</t>
  </si>
  <si>
    <t>特惠大床房(无窗）&lt;至多8间&gt;&lt;2人入住&gt;</t>
  </si>
  <si>
    <t>丁月文</t>
  </si>
  <si>
    <t xml:space="preserve">YD02336220924115657359	</t>
  </si>
  <si>
    <t xml:space="preserve">999221140193664	</t>
  </si>
  <si>
    <t>[常熟]格林豪泰智选酒店(常熟辛庄镇洞港泾店)(80247799)</t>
  </si>
  <si>
    <t>商务双床房&lt;至多8间&gt;&lt;2人入住&gt;</t>
  </si>
  <si>
    <t>孟先生,康清华</t>
  </si>
  <si>
    <t xml:space="preserve">(GRT)79722368;(GRT)79722369;	</t>
  </si>
  <si>
    <t xml:space="preserve">999221140520004	</t>
  </si>
  <si>
    <t>[枣庄]尚客优精选酒店(枣庄振兴路吉品街店)(92484062)</t>
  </si>
  <si>
    <t>特惠大床房&lt;至多8间&gt;&lt;2人入住&gt;</t>
  </si>
  <si>
    <t>徐家伟</t>
  </si>
  <si>
    <t xml:space="preserve">(THK)YD00571220924162454280;	</t>
  </si>
  <si>
    <t xml:space="preserve">21141119919	</t>
  </si>
  <si>
    <t>[新北]新北新店仲信商务会馆(The Koos Hotel)(81210473)</t>
  </si>
  <si>
    <t>经典双床房&lt;至多8间&gt;&lt;2人入住&gt;</t>
  </si>
  <si>
    <t>Chen/Hui Ching,Chen/Hui Ching</t>
  </si>
  <si>
    <t xml:space="preserve">999221141134295	</t>
  </si>
  <si>
    <t>[上海]格林联盟(崇明八一路步行街店)(83900390)</t>
  </si>
  <si>
    <t>高级标准间&lt;至多8间&gt;&lt;2人入住&gt;</t>
  </si>
  <si>
    <t>戚赛</t>
  </si>
  <si>
    <t xml:space="preserve">2707344	</t>
  </si>
  <si>
    <t xml:space="preserve">(GRT)79726002;	</t>
  </si>
  <si>
    <t xml:space="preserve">21141946519	</t>
  </si>
  <si>
    <t>[大新]尚客优精选酒店(大新汽车站店)(92484346)</t>
  </si>
  <si>
    <t>李素民</t>
  </si>
  <si>
    <t xml:space="preserve">(THK)YD02827220924193354770;	</t>
  </si>
  <si>
    <t xml:space="preserve">21142148887	</t>
  </si>
  <si>
    <t>[宁波]宁波逸东豪生大酒店(80244337)</t>
  </si>
  <si>
    <t>高级房&lt;至多8间&gt;&lt;2人入住&gt;</t>
  </si>
  <si>
    <t>蒋阳</t>
  </si>
  <si>
    <t xml:space="preserve">999221142233562	</t>
  </si>
  <si>
    <t>[深州]尚客优快捷酒店(深州店)(80248557)</t>
  </si>
  <si>
    <t>马伟</t>
  </si>
  <si>
    <t xml:space="preserve">(THK)YD00680220924201214065;	</t>
  </si>
  <si>
    <t xml:space="preserve">999221142582450	</t>
  </si>
  <si>
    <t>[昆明]IU酒店(昆明西山万达大悦城火车站店)(80246469)</t>
  </si>
  <si>
    <t>小U·超级大床房&lt;至多8间&gt;&lt;2人入住&gt;</t>
  </si>
  <si>
    <t>朱发英</t>
  </si>
  <si>
    <t xml:space="preserve">104761188034	</t>
  </si>
  <si>
    <t xml:space="preserve">999221143685437	</t>
  </si>
  <si>
    <t>吕顺明</t>
  </si>
  <si>
    <t xml:space="preserve">(GRT)79734876;	</t>
  </si>
  <si>
    <t>，</t>
  </si>
  <si>
    <t xml:space="preserve"> 9130 CNY</t>
  </si>
  <si>
    <t>A221010095528481</t>
  </si>
  <si>
    <t>总计：9130元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</si>
  <si>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</si>
  <si>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</si>
  <si>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</si>
  <si>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</si>
  <si>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</si>
  <si>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</si>
  <si>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</si>
  <si>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</si>
  <si>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</si>
  <si>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</si>
  <si>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</si>
  <si>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</si>
  <si>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</si>
  <si>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</si>
  <si>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</si>
  <si>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</si>
  <si>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</si>
  <si>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</si>
  <si>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</si>
  <si>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2022-09-24</t>
  </si>
  <si>
    <t>2707776</t>
  </si>
  <si>
    <t>格林豪泰(广元高铁站店)</t>
  </si>
  <si>
    <t>2022-09-25</t>
  </si>
  <si>
    <t>退房日月结</t>
  </si>
  <si>
    <t>124.00</t>
  </si>
  <si>
    <t>RMB</t>
  </si>
  <si>
    <t>0</t>
  </si>
  <si>
    <t>0.00</t>
  </si>
  <si>
    <t>携程汇登国内直连</t>
  </si>
  <si>
    <t>01.011264</t>
  </si>
  <si>
    <t>2022-09-24 22:59:20</t>
  </si>
  <si>
    <t>否</t>
  </si>
  <si>
    <t>广州汇登信息科技有限公司</t>
  </si>
  <si>
    <t>直连</t>
  </si>
  <si>
    <t>中国</t>
  </si>
  <si>
    <t>2022-09-22</t>
  </si>
  <si>
    <t>2703194</t>
  </si>
  <si>
    <t>汉庭酒店(北京平谷世纪广场店)</t>
  </si>
  <si>
    <t>281.00</t>
  </si>
  <si>
    <t>2022-09-22 13:21:57</t>
  </si>
  <si>
    <t>2022-09-23</t>
  </si>
  <si>
    <t>2704694</t>
  </si>
  <si>
    <t>格林豪泰酒店(合肥亳州路金地大厦店)</t>
  </si>
  <si>
    <t>152.00</t>
  </si>
  <si>
    <t>2022-09-23 11:08:17</t>
  </si>
  <si>
    <t>2022-09-08</t>
  </si>
  <si>
    <t>2682724</t>
  </si>
  <si>
    <t>台北老爷大酒店</t>
  </si>
  <si>
    <t>PAI FANGHSUAN</t>
  </si>
  <si>
    <t>945.00</t>
  </si>
  <si>
    <t>2022-09-08 01:02:56</t>
  </si>
  <si>
    <t>2703513</t>
  </si>
  <si>
    <t>佛山顺德香云纱园林酒店</t>
  </si>
  <si>
    <t>404.00</t>
  </si>
  <si>
    <t>2022-09-22 16:53:26</t>
  </si>
  <si>
    <t>2707545</t>
  </si>
  <si>
    <t>尚客优快捷酒店(深州店)</t>
  </si>
  <si>
    <t>76.00</t>
  </si>
  <si>
    <t>2022-09-24 20:12:19</t>
  </si>
  <si>
    <t>2707586</t>
  </si>
  <si>
    <t>IU酒店(昆明西山万达大悦城火车站店)</t>
  </si>
  <si>
    <t>183.00</t>
  </si>
  <si>
    <t>2022-09-24 20:45:33</t>
  </si>
  <si>
    <t>2022-09-21</t>
  </si>
  <si>
    <t>2702443</t>
  </si>
  <si>
    <t>东莞翔盈国际酒店</t>
  </si>
  <si>
    <t>447.99</t>
  </si>
  <si>
    <t>2022-09-21 23:06:40</t>
  </si>
  <si>
    <t>2706430</t>
  </si>
  <si>
    <t>2022-09-24 09:22:53</t>
  </si>
  <si>
    <t>2707523</t>
  </si>
  <si>
    <t>宁波逸东豪生大酒店</t>
  </si>
  <si>
    <t>469.00</t>
  </si>
  <si>
    <t>2022-09-24 20:01:13</t>
  </si>
  <si>
    <t>2022-09-20</t>
  </si>
  <si>
    <t>2700586</t>
  </si>
  <si>
    <t>汉庭酒店(西安明城墙火车站新店)</t>
  </si>
  <si>
    <t>248.00</t>
  </si>
  <si>
    <t>2022-09-20 18:59:32</t>
  </si>
  <si>
    <t>2022-09-19</t>
  </si>
  <si>
    <t>2698683</t>
  </si>
  <si>
    <t>贝壳酒店(五台山风景区店)</t>
  </si>
  <si>
    <t>357.00</t>
  </si>
  <si>
    <t>2022-09-19 11:57:05</t>
  </si>
  <si>
    <t>2705842</t>
  </si>
  <si>
    <t>台北第一大饭店</t>
  </si>
  <si>
    <t>rong peng lee,rong peng lee</t>
  </si>
  <si>
    <t>334.00</t>
  </si>
  <si>
    <t>2022-09-23 21:35:56</t>
  </si>
  <si>
    <t>2705695</t>
  </si>
  <si>
    <t>无锡君乐酒店</t>
  </si>
  <si>
    <t>245.00</t>
  </si>
  <si>
    <t>2022-09-23 20:05:30</t>
  </si>
  <si>
    <t>2707092</t>
  </si>
  <si>
    <t>格林豪泰智选酒店(常熟辛庄镇洞港泾店)</t>
  </si>
  <si>
    <t>346.00</t>
  </si>
  <si>
    <t>2022-09-24 15:39:47</t>
  </si>
  <si>
    <t>2704214</t>
  </si>
  <si>
    <t>Wang sheng lun Wang sheng lun,Wang sheng lun Wang sheng lun</t>
  </si>
  <si>
    <t>333.00</t>
  </si>
  <si>
    <t>2022-09-22 23:55:26</t>
  </si>
  <si>
    <t>2022-09-16</t>
  </si>
  <si>
    <t>2694837</t>
  </si>
  <si>
    <t>苏州金鸡湖凯宾斯基大酒店</t>
  </si>
  <si>
    <t>HUANG JIE</t>
  </si>
  <si>
    <t>3143.00</t>
  </si>
  <si>
    <t>2022-09-16 20:18:13</t>
  </si>
  <si>
    <t>2707342</t>
  </si>
  <si>
    <t>新北新店仲信商务会馆</t>
  </si>
  <si>
    <t>Chen Hui Ching,Chen Hui Ching</t>
  </si>
  <si>
    <t>410.00</t>
  </si>
  <si>
    <t>2022-09-24 17:44:56</t>
  </si>
  <si>
    <t>2706669</t>
  </si>
  <si>
    <t>尚客优连锁酒店(溧阳天目湖店)</t>
  </si>
  <si>
    <t>131.00</t>
  </si>
  <si>
    <t>2022-09-24 11:57:01</t>
  </si>
  <si>
    <t>2707481</t>
  </si>
  <si>
    <t>尚客优精选酒店(大新汽车站店)</t>
  </si>
  <si>
    <t>108.00</t>
  </si>
  <si>
    <t>2022-09-24 19:33:59</t>
  </si>
  <si>
    <t>2707344</t>
  </si>
  <si>
    <t>格林联盟(崇明八一路步行街店)</t>
  </si>
  <si>
    <t>182.00</t>
  </si>
  <si>
    <t>2022-09-24 17:46:47</t>
  </si>
  <si>
    <t>2707169</t>
  </si>
  <si>
    <t>尚客优精选酒店(枣庄振兴路吉品街店)</t>
  </si>
  <si>
    <t>87.00</t>
  </si>
  <si>
    <t>2022-09-24 16:24:56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</si>
</sst>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44828</v>
      </c>
      <c r="G2" s="6">
        <v>44829</v>
      </c>
      <c r="H2" s="4">
        <v>1</v>
      </c>
      <c r="I2" s="4">
        <v>1</v>
      </c>
      <c r="J2" s="4">
        <v>1</v>
      </c>
      <c r="K2" s="4" t="s">
        <v>30</v>
      </c>
      <c r="L2" s="4">
        <v>945</v>
      </c>
      <c r="M2" s="4">
        <v>945</v>
      </c>
      <c r="N2" s="4" t="s">
        <v>31</v>
      </c>
      <c r="O2" s="4" t="s">
        <v>32</v>
      </c>
      <c r="P2" s="4" t="s">
        <v>33</v>
      </c>
      <c r="Q2" s="4">
        <v>0</v>
      </c>
      <c r="R2" s="7">
        <v>44812</v>
      </c>
      <c r="S2" s="6">
        <v>44844</v>
      </c>
      <c r="T2" s="4" t="s">
        <v>34</v>
      </c>
      <c r="U2" s="4">
        <v>945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44827</v>
      </c>
      <c r="G3" s="6">
        <v>44829</v>
      </c>
      <c r="H3" s="4">
        <v>1</v>
      </c>
      <c r="I3" s="4">
        <v>2</v>
      </c>
      <c r="J3" s="4">
        <v>2</v>
      </c>
      <c r="K3" s="4" t="s">
        <v>30</v>
      </c>
      <c r="L3" s="4">
        <v>3143</v>
      </c>
      <c r="M3" s="4">
        <v>3143</v>
      </c>
      <c r="N3" s="4" t="s">
        <v>39</v>
      </c>
      <c r="O3" s="4" t="s">
        <v>32</v>
      </c>
      <c r="P3" s="4" t="s">
        <v>33</v>
      </c>
      <c r="Q3" s="4">
        <v>0</v>
      </c>
      <c r="R3" s="7">
        <v>44820</v>
      </c>
      <c r="S3" s="6">
        <v>44844</v>
      </c>
      <c r="T3" s="4" t="s">
        <v>34</v>
      </c>
      <c r="U3" s="4">
        <v>3143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44828</v>
      </c>
      <c r="G4" s="6">
        <v>44829</v>
      </c>
      <c r="H4" s="4">
        <v>1</v>
      </c>
      <c r="I4" s="4">
        <v>1</v>
      </c>
      <c r="J4" s="4">
        <v>1</v>
      </c>
      <c r="K4" s="4" t="s">
        <v>30</v>
      </c>
      <c r="L4" s="4">
        <v>357</v>
      </c>
      <c r="M4" s="4">
        <v>357</v>
      </c>
      <c r="N4" s="4" t="s">
        <v>44</v>
      </c>
      <c r="O4" s="4" t="s">
        <v>32</v>
      </c>
      <c r="P4" s="4" t="s">
        <v>33</v>
      </c>
      <c r="Q4" s="4">
        <v>0</v>
      </c>
      <c r="R4" s="7">
        <v>44823</v>
      </c>
      <c r="S4" s="6">
        <v>44844</v>
      </c>
      <c r="T4" s="4" t="s">
        <v>34</v>
      </c>
      <c r="U4" s="4">
        <v>357</v>
      </c>
      <c r="V4" s="4">
        <v>0</v>
      </c>
      <c r="W4" s="4">
        <v>0</v>
      </c>
      <c r="X4" s="4" t="s">
        <v>35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44827</v>
      </c>
      <c r="G5" s="6">
        <v>44829</v>
      </c>
      <c r="H5" s="4">
        <v>1</v>
      </c>
      <c r="I5" s="4">
        <v>2</v>
      </c>
      <c r="J5" s="4">
        <v>2</v>
      </c>
      <c r="K5" s="4" t="s">
        <v>30</v>
      </c>
      <c r="L5" s="4">
        <v>248</v>
      </c>
      <c r="M5" s="4">
        <v>248</v>
      </c>
      <c r="N5" s="4" t="s">
        <v>49</v>
      </c>
      <c r="O5" s="4" t="s">
        <v>32</v>
      </c>
      <c r="P5" s="4" t="s">
        <v>33</v>
      </c>
      <c r="Q5" s="4">
        <v>0</v>
      </c>
      <c r="R5" s="7">
        <v>44824</v>
      </c>
      <c r="S5" s="6">
        <v>44844</v>
      </c>
      <c r="T5" s="4" t="s">
        <v>34</v>
      </c>
      <c r="U5" s="4">
        <v>248</v>
      </c>
      <c r="V5" s="4">
        <v>0</v>
      </c>
      <c r="W5" s="4">
        <v>0</v>
      </c>
      <c r="X5" s="4" t="s">
        <v>35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44826</v>
      </c>
      <c r="G6" s="6">
        <v>44829</v>
      </c>
      <c r="H6" s="4">
        <v>1</v>
      </c>
      <c r="I6" s="4">
        <v>3</v>
      </c>
      <c r="J6" s="4">
        <v>3</v>
      </c>
      <c r="K6" s="4" t="s">
        <v>30</v>
      </c>
      <c r="L6" s="4">
        <v>448</v>
      </c>
      <c r="M6" s="4">
        <v>448</v>
      </c>
      <c r="N6" s="4" t="s">
        <v>54</v>
      </c>
      <c r="O6" s="4" t="s">
        <v>32</v>
      </c>
      <c r="P6" s="4" t="s">
        <v>33</v>
      </c>
      <c r="Q6" s="4">
        <v>0</v>
      </c>
      <c r="R6" s="7">
        <v>44825</v>
      </c>
      <c r="S6" s="6">
        <v>44844</v>
      </c>
      <c r="T6" s="4" t="s">
        <v>34</v>
      </c>
      <c r="U6" s="4">
        <v>448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44828</v>
      </c>
      <c r="G7" s="6">
        <v>44829</v>
      </c>
      <c r="H7" s="4">
        <v>1</v>
      </c>
      <c r="I7" s="4">
        <v>1</v>
      </c>
      <c r="J7" s="4">
        <v>1</v>
      </c>
      <c r="K7" s="4" t="s">
        <v>30</v>
      </c>
      <c r="L7" s="4">
        <v>281</v>
      </c>
      <c r="M7" s="4">
        <v>281</v>
      </c>
      <c r="N7" s="4" t="s">
        <v>58</v>
      </c>
      <c r="O7" s="4" t="s">
        <v>32</v>
      </c>
      <c r="P7" s="4" t="s">
        <v>33</v>
      </c>
      <c r="Q7" s="4">
        <v>0</v>
      </c>
      <c r="R7" s="7">
        <v>44826</v>
      </c>
      <c r="S7" s="6">
        <v>44844</v>
      </c>
      <c r="T7" s="4" t="s">
        <v>34</v>
      </c>
      <c r="U7" s="4">
        <v>281</v>
      </c>
      <c r="V7" s="4">
        <v>0</v>
      </c>
      <c r="W7" s="4">
        <v>0</v>
      </c>
      <c r="X7" s="4" t="s">
        <v>35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44828</v>
      </c>
      <c r="G8" s="6">
        <v>44829</v>
      </c>
      <c r="H8" s="4">
        <v>1</v>
      </c>
      <c r="I8" s="4">
        <v>1</v>
      </c>
      <c r="J8" s="4">
        <v>1</v>
      </c>
      <c r="K8" s="4" t="s">
        <v>30</v>
      </c>
      <c r="L8" s="4">
        <v>404</v>
      </c>
      <c r="M8" s="4">
        <v>404</v>
      </c>
      <c r="N8" s="4" t="s">
        <v>63</v>
      </c>
      <c r="O8" s="4" t="s">
        <v>32</v>
      </c>
      <c r="P8" s="4" t="s">
        <v>33</v>
      </c>
      <c r="Q8" s="4">
        <v>0</v>
      </c>
      <c r="R8" s="7">
        <v>44826</v>
      </c>
      <c r="S8" s="6">
        <v>44844</v>
      </c>
      <c r="T8" s="4" t="s">
        <v>34</v>
      </c>
      <c r="U8" s="4">
        <v>404</v>
      </c>
      <c r="V8" s="4">
        <v>0</v>
      </c>
      <c r="W8" s="4">
        <v>0</v>
      </c>
      <c r="X8" s="4" t="s">
        <v>64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44828</v>
      </c>
      <c r="G9" s="6">
        <v>44829</v>
      </c>
      <c r="H9" s="4">
        <v>1</v>
      </c>
      <c r="I9" s="4">
        <v>1</v>
      </c>
      <c r="J9" s="4">
        <v>1</v>
      </c>
      <c r="K9" s="4" t="s">
        <v>30</v>
      </c>
      <c r="L9" s="4">
        <v>333</v>
      </c>
      <c r="M9" s="4">
        <v>333</v>
      </c>
      <c r="N9" s="4" t="s">
        <v>69</v>
      </c>
      <c r="O9" s="4" t="s">
        <v>32</v>
      </c>
      <c r="P9" s="4" t="s">
        <v>33</v>
      </c>
      <c r="Q9" s="4">
        <v>0</v>
      </c>
      <c r="R9" s="7">
        <v>44826</v>
      </c>
      <c r="S9" s="6">
        <v>44844</v>
      </c>
      <c r="T9" s="4" t="s">
        <v>34</v>
      </c>
      <c r="U9" s="4">
        <v>333</v>
      </c>
      <c r="V9" s="4">
        <v>0</v>
      </c>
      <c r="W9" s="4">
        <v>0</v>
      </c>
      <c r="X9" s="4" t="s">
        <v>35</v>
      </c>
      <c r="Y9" s="4" t="s">
        <v>70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44828</v>
      </c>
      <c r="G10" s="6">
        <v>44829</v>
      </c>
      <c r="H10" s="4">
        <v>1</v>
      </c>
      <c r="I10" s="4">
        <v>1</v>
      </c>
      <c r="J10" s="4">
        <v>1</v>
      </c>
      <c r="K10" s="4" t="s">
        <v>30</v>
      </c>
      <c r="L10" s="4">
        <v>152</v>
      </c>
      <c r="M10" s="4">
        <v>152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44827</v>
      </c>
      <c r="S10" s="6">
        <v>44844</v>
      </c>
      <c r="T10" s="4" t="s">
        <v>34</v>
      </c>
      <c r="U10" s="4">
        <v>152</v>
      </c>
      <c r="V10" s="4">
        <v>0</v>
      </c>
      <c r="W10" s="4">
        <v>0</v>
      </c>
      <c r="X10" s="4" t="s">
        <v>35</v>
      </c>
      <c r="Y10" s="4" t="s">
        <v>75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44828</v>
      </c>
      <c r="G11" s="6">
        <v>44829</v>
      </c>
      <c r="H11" s="4">
        <v>1</v>
      </c>
      <c r="I11" s="4">
        <v>1</v>
      </c>
      <c r="J11" s="4">
        <v>1</v>
      </c>
      <c r="K11" s="4" t="s">
        <v>30</v>
      </c>
      <c r="L11" s="4">
        <v>296</v>
      </c>
      <c r="M11" s="4">
        <v>296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44827</v>
      </c>
      <c r="S11" s="6">
        <v>44844</v>
      </c>
      <c r="T11" s="4" t="s">
        <v>34</v>
      </c>
      <c r="U11" s="4">
        <v>296</v>
      </c>
      <c r="V11" s="4">
        <v>0</v>
      </c>
      <c r="W11" s="4">
        <v>0</v>
      </c>
      <c r="X11" s="4" t="s">
        <v>80</v>
      </c>
      <c r="Y11" s="4" t="s">
        <v>81</v>
      </c>
    </row>
    <row r="12" s="4" customFormat="1" spans="1:25">
      <c r="A12" s="4" t="s">
        <v>76</v>
      </c>
      <c r="B12" s="4" t="s">
        <v>26</v>
      </c>
      <c r="C12" s="4" t="s">
        <v>82</v>
      </c>
      <c r="D12" s="4" t="s">
        <v>77</v>
      </c>
      <c r="E12" s="4" t="s">
        <v>78</v>
      </c>
      <c r="F12" s="6">
        <v>44828</v>
      </c>
      <c r="G12" s="6">
        <v>44829</v>
      </c>
      <c r="H12" s="4">
        <v>1</v>
      </c>
      <c r="I12" s="4">
        <v>1</v>
      </c>
      <c r="J12" s="4">
        <v>1</v>
      </c>
      <c r="K12" s="4" t="s">
        <v>30</v>
      </c>
      <c r="L12" s="4">
        <v>-296</v>
      </c>
      <c r="M12" s="4">
        <v>-296</v>
      </c>
      <c r="N12" s="4" t="s">
        <v>79</v>
      </c>
      <c r="O12" s="4" t="s">
        <v>32</v>
      </c>
      <c r="P12" s="4" t="s">
        <v>33</v>
      </c>
      <c r="Q12" s="4">
        <v>0</v>
      </c>
      <c r="R12" s="7">
        <v>44827</v>
      </c>
      <c r="S12" s="6">
        <v>44844</v>
      </c>
      <c r="T12" s="4" t="s">
        <v>34</v>
      </c>
      <c r="U12" s="4">
        <v>-296</v>
      </c>
      <c r="V12" s="4">
        <v>0</v>
      </c>
      <c r="W12" s="4">
        <v>0</v>
      </c>
      <c r="X12" s="4" t="s">
        <v>80</v>
      </c>
      <c r="Y12" s="4" t="s">
        <v>81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44828</v>
      </c>
      <c r="G13" s="6">
        <v>44829</v>
      </c>
      <c r="H13" s="4">
        <v>1</v>
      </c>
      <c r="I13" s="4">
        <v>1</v>
      </c>
      <c r="J13" s="4">
        <v>1</v>
      </c>
      <c r="K13" s="4" t="s">
        <v>30</v>
      </c>
      <c r="L13" s="4">
        <v>245</v>
      </c>
      <c r="M13" s="4">
        <v>245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44827</v>
      </c>
      <c r="S13" s="6">
        <v>44844</v>
      </c>
      <c r="T13" s="4" t="s">
        <v>34</v>
      </c>
      <c r="U13" s="4">
        <v>245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87</v>
      </c>
      <c r="B14" s="4" t="s">
        <v>26</v>
      </c>
      <c r="C14" s="4" t="s">
        <v>27</v>
      </c>
      <c r="D14" s="4" t="s">
        <v>67</v>
      </c>
      <c r="E14" s="4" t="s">
        <v>68</v>
      </c>
      <c r="F14" s="6">
        <v>44828</v>
      </c>
      <c r="G14" s="6">
        <v>44829</v>
      </c>
      <c r="H14" s="4">
        <v>1</v>
      </c>
      <c r="I14" s="4">
        <v>1</v>
      </c>
      <c r="J14" s="4">
        <v>1</v>
      </c>
      <c r="K14" s="4" t="s">
        <v>30</v>
      </c>
      <c r="L14" s="4">
        <v>334</v>
      </c>
      <c r="M14" s="4">
        <v>334</v>
      </c>
      <c r="N14" s="4" t="s">
        <v>88</v>
      </c>
      <c r="O14" s="4" t="s">
        <v>32</v>
      </c>
      <c r="P14" s="4" t="s">
        <v>33</v>
      </c>
      <c r="Q14" s="4">
        <v>0</v>
      </c>
      <c r="R14" s="7">
        <v>44827</v>
      </c>
      <c r="S14" s="6">
        <v>44844</v>
      </c>
      <c r="T14" s="4" t="s">
        <v>34</v>
      </c>
      <c r="U14" s="4">
        <v>334</v>
      </c>
      <c r="V14" s="4">
        <v>0</v>
      </c>
      <c r="W14" s="4">
        <v>0</v>
      </c>
      <c r="X14" s="4" t="s">
        <v>35</v>
      </c>
      <c r="Y14" s="4" t="s">
        <v>89</v>
      </c>
    </row>
    <row r="15" s="4" customFormat="1" spans="1:25">
      <c r="A15" s="4" t="s">
        <v>90</v>
      </c>
      <c r="B15" s="4" t="s">
        <v>26</v>
      </c>
      <c r="C15" s="4" t="s">
        <v>27</v>
      </c>
      <c r="D15" s="4" t="s">
        <v>91</v>
      </c>
      <c r="E15" s="4" t="s">
        <v>57</v>
      </c>
      <c r="F15" s="6">
        <v>44828</v>
      </c>
      <c r="G15" s="6">
        <v>44829</v>
      </c>
      <c r="H15" s="4">
        <v>1</v>
      </c>
      <c r="I15" s="4">
        <v>1</v>
      </c>
      <c r="J15" s="4">
        <v>1</v>
      </c>
      <c r="K15" s="4" t="s">
        <v>30</v>
      </c>
      <c r="L15" s="4">
        <v>124</v>
      </c>
      <c r="M15" s="4">
        <v>124</v>
      </c>
      <c r="N15" s="4" t="s">
        <v>92</v>
      </c>
      <c r="O15" s="4" t="s">
        <v>32</v>
      </c>
      <c r="P15" s="4" t="s">
        <v>33</v>
      </c>
      <c r="Q15" s="4">
        <v>0</v>
      </c>
      <c r="R15" s="7">
        <v>44828</v>
      </c>
      <c r="S15" s="6">
        <v>44844</v>
      </c>
      <c r="T15" s="4" t="s">
        <v>34</v>
      </c>
      <c r="U15" s="4">
        <v>124</v>
      </c>
      <c r="V15" s="4">
        <v>0</v>
      </c>
      <c r="W15" s="4">
        <v>0</v>
      </c>
      <c r="X15" s="4" t="s">
        <v>35</v>
      </c>
      <c r="Y15" s="4" t="s">
        <v>93</v>
      </c>
    </row>
    <row r="16" s="4" customFormat="1" spans="1:25">
      <c r="A16" s="4" t="s">
        <v>94</v>
      </c>
      <c r="B16" s="4" t="s">
        <v>26</v>
      </c>
      <c r="C16" s="4" t="s">
        <v>27</v>
      </c>
      <c r="D16" s="4" t="s">
        <v>95</v>
      </c>
      <c r="E16" s="4" t="s">
        <v>96</v>
      </c>
      <c r="F16" s="6">
        <v>44828</v>
      </c>
      <c r="G16" s="6">
        <v>44829</v>
      </c>
      <c r="H16" s="4">
        <v>1</v>
      </c>
      <c r="I16" s="4">
        <v>1</v>
      </c>
      <c r="J16" s="4">
        <v>1</v>
      </c>
      <c r="K16" s="4" t="s">
        <v>30</v>
      </c>
      <c r="L16" s="4">
        <v>131</v>
      </c>
      <c r="M16" s="4">
        <v>131</v>
      </c>
      <c r="N16" s="4" t="s">
        <v>97</v>
      </c>
      <c r="O16" s="4" t="s">
        <v>32</v>
      </c>
      <c r="P16" s="4" t="s">
        <v>33</v>
      </c>
      <c r="Q16" s="4">
        <v>0</v>
      </c>
      <c r="R16" s="7">
        <v>44828</v>
      </c>
      <c r="S16" s="6">
        <v>44844</v>
      </c>
      <c r="T16" s="4" t="s">
        <v>34</v>
      </c>
      <c r="U16" s="4">
        <v>131</v>
      </c>
      <c r="V16" s="4">
        <v>0</v>
      </c>
      <c r="W16" s="4">
        <v>0</v>
      </c>
      <c r="X16" s="4" t="s">
        <v>35</v>
      </c>
      <c r="Y16" s="4" t="s">
        <v>98</v>
      </c>
    </row>
    <row r="17" s="4" customFormat="1" spans="1:25">
      <c r="A17" s="4" t="s">
        <v>99</v>
      </c>
      <c r="B17" s="4" t="s">
        <v>26</v>
      </c>
      <c r="C17" s="4" t="s">
        <v>27</v>
      </c>
      <c r="D17" s="4" t="s">
        <v>100</v>
      </c>
      <c r="E17" s="4" t="s">
        <v>101</v>
      </c>
      <c r="F17" s="6">
        <v>44828</v>
      </c>
      <c r="G17" s="6">
        <v>44829</v>
      </c>
      <c r="H17" s="4">
        <v>2</v>
      </c>
      <c r="I17" s="4">
        <v>1</v>
      </c>
      <c r="J17" s="4">
        <v>2</v>
      </c>
      <c r="K17" s="4" t="s">
        <v>30</v>
      </c>
      <c r="L17" s="4">
        <v>346</v>
      </c>
      <c r="M17" s="4">
        <v>346</v>
      </c>
      <c r="N17" s="4" t="s">
        <v>102</v>
      </c>
      <c r="O17" s="4" t="s">
        <v>32</v>
      </c>
      <c r="P17" s="4" t="s">
        <v>33</v>
      </c>
      <c r="Q17" s="4">
        <v>0</v>
      </c>
      <c r="R17" s="7">
        <v>44828</v>
      </c>
      <c r="S17" s="6">
        <v>44844</v>
      </c>
      <c r="T17" s="4" t="s">
        <v>34</v>
      </c>
      <c r="U17" s="4">
        <v>346</v>
      </c>
      <c r="V17" s="4">
        <v>0</v>
      </c>
      <c r="W17" s="4">
        <v>0</v>
      </c>
      <c r="X17" s="4" t="s">
        <v>35</v>
      </c>
      <c r="Y17" s="4" t="s">
        <v>103</v>
      </c>
    </row>
    <row r="18" s="4" customFormat="1" spans="1:25">
      <c r="A18" s="4" t="s">
        <v>104</v>
      </c>
      <c r="B18" s="4" t="s">
        <v>26</v>
      </c>
      <c r="C18" s="4" t="s">
        <v>27</v>
      </c>
      <c r="D18" s="4" t="s">
        <v>105</v>
      </c>
      <c r="E18" s="4" t="s">
        <v>106</v>
      </c>
      <c r="F18" s="6">
        <v>44828</v>
      </c>
      <c r="G18" s="6">
        <v>44829</v>
      </c>
      <c r="H18" s="4">
        <v>1</v>
      </c>
      <c r="I18" s="4">
        <v>1</v>
      </c>
      <c r="J18" s="4">
        <v>1</v>
      </c>
      <c r="K18" s="4" t="s">
        <v>30</v>
      </c>
      <c r="L18" s="4">
        <v>87</v>
      </c>
      <c r="M18" s="4">
        <v>87</v>
      </c>
      <c r="N18" s="4" t="s">
        <v>107</v>
      </c>
      <c r="O18" s="4" t="s">
        <v>32</v>
      </c>
      <c r="P18" s="4" t="s">
        <v>33</v>
      </c>
      <c r="Q18" s="4">
        <v>0</v>
      </c>
      <c r="R18" s="7">
        <v>44828</v>
      </c>
      <c r="S18" s="6">
        <v>44844</v>
      </c>
      <c r="T18" s="4" t="s">
        <v>34</v>
      </c>
      <c r="U18" s="4">
        <v>87</v>
      </c>
      <c r="V18" s="4">
        <v>0</v>
      </c>
      <c r="W18" s="4">
        <v>0</v>
      </c>
      <c r="X18" s="4" t="s">
        <v>35</v>
      </c>
      <c r="Y18" s="4" t="s">
        <v>108</v>
      </c>
    </row>
    <row r="19" s="4" customFormat="1" spans="1:25">
      <c r="A19" s="4" t="s">
        <v>109</v>
      </c>
      <c r="B19" s="4" t="s">
        <v>26</v>
      </c>
      <c r="C19" s="4" t="s">
        <v>27</v>
      </c>
      <c r="D19" s="4" t="s">
        <v>110</v>
      </c>
      <c r="E19" s="4" t="s">
        <v>111</v>
      </c>
      <c r="F19" s="6">
        <v>44828</v>
      </c>
      <c r="G19" s="6">
        <v>44829</v>
      </c>
      <c r="H19" s="4">
        <v>1</v>
      </c>
      <c r="I19" s="4">
        <v>1</v>
      </c>
      <c r="J19" s="4">
        <v>1</v>
      </c>
      <c r="K19" s="4" t="s">
        <v>30</v>
      </c>
      <c r="L19" s="4">
        <v>410</v>
      </c>
      <c r="M19" s="4">
        <v>410</v>
      </c>
      <c r="N19" s="4" t="s">
        <v>112</v>
      </c>
      <c r="O19" s="4" t="s">
        <v>32</v>
      </c>
      <c r="P19" s="4" t="s">
        <v>33</v>
      </c>
      <c r="Q19" s="4">
        <v>0</v>
      </c>
      <c r="R19" s="7">
        <v>44828</v>
      </c>
      <c r="S19" s="6">
        <v>44844</v>
      </c>
      <c r="T19" s="4" t="s">
        <v>34</v>
      </c>
      <c r="U19" s="4">
        <v>410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113</v>
      </c>
      <c r="B20" s="4" t="s">
        <v>26</v>
      </c>
      <c r="C20" s="4" t="s">
        <v>27</v>
      </c>
      <c r="D20" s="4" t="s">
        <v>114</v>
      </c>
      <c r="E20" s="4" t="s">
        <v>115</v>
      </c>
      <c r="F20" s="6">
        <v>44828</v>
      </c>
      <c r="G20" s="6">
        <v>44829</v>
      </c>
      <c r="H20" s="4">
        <v>1</v>
      </c>
      <c r="I20" s="4">
        <v>1</v>
      </c>
      <c r="J20" s="4">
        <v>1</v>
      </c>
      <c r="K20" s="4" t="s">
        <v>30</v>
      </c>
      <c r="L20" s="4">
        <v>182</v>
      </c>
      <c r="M20" s="4">
        <v>182</v>
      </c>
      <c r="N20" s="4" t="s">
        <v>116</v>
      </c>
      <c r="O20" s="4" t="s">
        <v>32</v>
      </c>
      <c r="P20" s="4" t="s">
        <v>33</v>
      </c>
      <c r="Q20" s="4">
        <v>0</v>
      </c>
      <c r="R20" s="7">
        <v>44828</v>
      </c>
      <c r="S20" s="6">
        <v>44844</v>
      </c>
      <c r="T20" s="4" t="s">
        <v>34</v>
      </c>
      <c r="U20" s="4">
        <v>182</v>
      </c>
      <c r="V20" s="4">
        <v>0</v>
      </c>
      <c r="W20" s="4">
        <v>0</v>
      </c>
      <c r="X20" s="4" t="s">
        <v>117</v>
      </c>
      <c r="Y20" s="4" t="s">
        <v>118</v>
      </c>
    </row>
    <row r="21" s="4" customFormat="1" spans="1:25">
      <c r="A21" s="4" t="s">
        <v>119</v>
      </c>
      <c r="B21" s="4" t="s">
        <v>26</v>
      </c>
      <c r="C21" s="4" t="s">
        <v>27</v>
      </c>
      <c r="D21" s="4" t="s">
        <v>120</v>
      </c>
      <c r="E21" s="4" t="s">
        <v>106</v>
      </c>
      <c r="F21" s="6">
        <v>44828</v>
      </c>
      <c r="G21" s="6">
        <v>44829</v>
      </c>
      <c r="H21" s="4">
        <v>1</v>
      </c>
      <c r="I21" s="4">
        <v>1</v>
      </c>
      <c r="J21" s="4">
        <v>1</v>
      </c>
      <c r="K21" s="4" t="s">
        <v>30</v>
      </c>
      <c r="L21" s="4">
        <v>108</v>
      </c>
      <c r="M21" s="4">
        <v>108</v>
      </c>
      <c r="N21" s="4" t="s">
        <v>121</v>
      </c>
      <c r="O21" s="4" t="s">
        <v>32</v>
      </c>
      <c r="P21" s="4" t="s">
        <v>33</v>
      </c>
      <c r="Q21" s="4">
        <v>0</v>
      </c>
      <c r="R21" s="7">
        <v>44828</v>
      </c>
      <c r="S21" s="6">
        <v>44844</v>
      </c>
      <c r="T21" s="4" t="s">
        <v>34</v>
      </c>
      <c r="U21" s="4">
        <v>108</v>
      </c>
      <c r="V21" s="4">
        <v>0</v>
      </c>
      <c r="W21" s="4">
        <v>0</v>
      </c>
      <c r="X21" s="4" t="s">
        <v>35</v>
      </c>
      <c r="Y21" s="4" t="s">
        <v>122</v>
      </c>
    </row>
    <row r="22" s="4" customFormat="1" spans="1:25">
      <c r="A22" s="4" t="s">
        <v>123</v>
      </c>
      <c r="B22" s="4" t="s">
        <v>26</v>
      </c>
      <c r="C22" s="4" t="s">
        <v>27</v>
      </c>
      <c r="D22" s="4" t="s">
        <v>124</v>
      </c>
      <c r="E22" s="4" t="s">
        <v>125</v>
      </c>
      <c r="F22" s="6">
        <v>44828</v>
      </c>
      <c r="G22" s="6">
        <v>44829</v>
      </c>
      <c r="H22" s="4">
        <v>1</v>
      </c>
      <c r="I22" s="4">
        <v>1</v>
      </c>
      <c r="J22" s="4">
        <v>1</v>
      </c>
      <c r="K22" s="4" t="s">
        <v>30</v>
      </c>
      <c r="L22" s="4">
        <v>469</v>
      </c>
      <c r="M22" s="4">
        <v>469</v>
      </c>
      <c r="N22" s="4" t="s">
        <v>126</v>
      </c>
      <c r="O22" s="4" t="s">
        <v>32</v>
      </c>
      <c r="P22" s="4" t="s">
        <v>33</v>
      </c>
      <c r="Q22" s="4">
        <v>0</v>
      </c>
      <c r="R22" s="7">
        <v>44828</v>
      </c>
      <c r="S22" s="6">
        <v>44844</v>
      </c>
      <c r="T22" s="4" t="s">
        <v>34</v>
      </c>
      <c r="U22" s="4">
        <v>469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127</v>
      </c>
      <c r="B23" s="4" t="s">
        <v>26</v>
      </c>
      <c r="C23" s="4" t="s">
        <v>27</v>
      </c>
      <c r="D23" s="4" t="s">
        <v>128</v>
      </c>
      <c r="E23" s="4" t="s">
        <v>53</v>
      </c>
      <c r="F23" s="6">
        <v>44828</v>
      </c>
      <c r="G23" s="6">
        <v>44829</v>
      </c>
      <c r="H23" s="4">
        <v>1</v>
      </c>
      <c r="I23" s="4">
        <v>1</v>
      </c>
      <c r="J23" s="4">
        <v>1</v>
      </c>
      <c r="K23" s="4" t="s">
        <v>30</v>
      </c>
      <c r="L23" s="4">
        <v>76</v>
      </c>
      <c r="M23" s="4">
        <v>76</v>
      </c>
      <c r="N23" s="4" t="s">
        <v>129</v>
      </c>
      <c r="O23" s="4" t="s">
        <v>32</v>
      </c>
      <c r="P23" s="4" t="s">
        <v>33</v>
      </c>
      <c r="Q23" s="4">
        <v>0</v>
      </c>
      <c r="R23" s="7">
        <v>44828</v>
      </c>
      <c r="S23" s="6">
        <v>44844</v>
      </c>
      <c r="T23" s="4" t="s">
        <v>34</v>
      </c>
      <c r="U23" s="4">
        <v>76</v>
      </c>
      <c r="V23" s="4">
        <v>0</v>
      </c>
      <c r="W23" s="4">
        <v>0</v>
      </c>
      <c r="X23" s="4" t="s">
        <v>35</v>
      </c>
      <c r="Y23" s="4" t="s">
        <v>130</v>
      </c>
    </row>
    <row r="24" s="4" customFormat="1" spans="1:25">
      <c r="A24" s="4" t="s">
        <v>131</v>
      </c>
      <c r="B24" s="4" t="s">
        <v>26</v>
      </c>
      <c r="C24" s="4" t="s">
        <v>27</v>
      </c>
      <c r="D24" s="4" t="s">
        <v>132</v>
      </c>
      <c r="E24" s="4" t="s">
        <v>133</v>
      </c>
      <c r="F24" s="6">
        <v>44828</v>
      </c>
      <c r="G24" s="6">
        <v>44829</v>
      </c>
      <c r="H24" s="4">
        <v>1</v>
      </c>
      <c r="I24" s="4">
        <v>1</v>
      </c>
      <c r="J24" s="4">
        <v>1</v>
      </c>
      <c r="K24" s="4" t="s">
        <v>30</v>
      </c>
      <c r="L24" s="4">
        <v>183</v>
      </c>
      <c r="M24" s="4">
        <v>183</v>
      </c>
      <c r="N24" s="4" t="s">
        <v>134</v>
      </c>
      <c r="O24" s="4" t="s">
        <v>32</v>
      </c>
      <c r="P24" s="4" t="s">
        <v>33</v>
      </c>
      <c r="Q24" s="4">
        <v>0</v>
      </c>
      <c r="R24" s="7">
        <v>44828</v>
      </c>
      <c r="S24" s="6">
        <v>44844</v>
      </c>
      <c r="T24" s="4" t="s">
        <v>34</v>
      </c>
      <c r="U24" s="4">
        <v>183</v>
      </c>
      <c r="V24" s="4">
        <v>0</v>
      </c>
      <c r="W24" s="4">
        <v>0</v>
      </c>
      <c r="X24" s="4" t="s">
        <v>35</v>
      </c>
      <c r="Y24" s="4" t="s">
        <v>135</v>
      </c>
    </row>
    <row r="25" s="4" customFormat="1" spans="1:25">
      <c r="A25" s="4" t="s">
        <v>136</v>
      </c>
      <c r="B25" s="4" t="s">
        <v>26</v>
      </c>
      <c r="C25" s="4" t="s">
        <v>27</v>
      </c>
      <c r="D25" s="4" t="s">
        <v>91</v>
      </c>
      <c r="E25" s="4" t="s">
        <v>57</v>
      </c>
      <c r="F25" s="6">
        <v>44828</v>
      </c>
      <c r="G25" s="6">
        <v>44829</v>
      </c>
      <c r="H25" s="4">
        <v>1</v>
      </c>
      <c r="I25" s="4">
        <v>1</v>
      </c>
      <c r="J25" s="4">
        <v>1</v>
      </c>
      <c r="K25" s="4" t="s">
        <v>30</v>
      </c>
      <c r="L25" s="4">
        <v>124</v>
      </c>
      <c r="M25" s="4">
        <v>124</v>
      </c>
      <c r="N25" s="4" t="s">
        <v>137</v>
      </c>
      <c r="O25" s="4" t="s">
        <v>32</v>
      </c>
      <c r="P25" s="4" t="s">
        <v>33</v>
      </c>
      <c r="Q25" s="4">
        <v>0</v>
      </c>
      <c r="R25" s="7">
        <v>44828</v>
      </c>
      <c r="S25" s="6">
        <v>44844</v>
      </c>
      <c r="T25" s="4" t="s">
        <v>34</v>
      </c>
      <c r="U25" s="4">
        <v>124</v>
      </c>
      <c r="V25" s="4">
        <v>0</v>
      </c>
      <c r="W25" s="4">
        <v>0</v>
      </c>
      <c r="X25" s="4" t="s">
        <v>35</v>
      </c>
      <c r="Y25" s="4" t="s">
        <v>138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2"/>
  <sheetViews>
    <sheetView tabSelected="1" workbookViewId="0">
      <selection activeCell="J1" sqref="J1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139</v>
      </c>
    </row>
    <row r="2" s="4" customFormat="1" spans="1:9">
      <c r="A2" s="5">
        <v>18938029105</v>
      </c>
      <c r="B2" s="6">
        <v>44828</v>
      </c>
      <c r="C2" s="6">
        <v>44829</v>
      </c>
      <c r="D2" s="4">
        <v>945</v>
      </c>
      <c r="E2" s="4" t="str">
        <f>VLOOKUP(A2,HOP!A:L,12,0)</f>
        <v>945.00</v>
      </c>
      <c r="F2" s="4" t="str">
        <f>VLOOKUP(A2,HOP!A:C,3,0)</f>
        <v>2682724</v>
      </c>
      <c r="G2" s="4">
        <f>D2-E2</f>
        <v>0</v>
      </c>
      <c r="H2" s="4" t="str">
        <f>$H$1&amp;F2</f>
        <v>，2682724</v>
      </c>
      <c r="I2" s="4" t="str">
        <f>VLOOKUP(A2,HOP!A:U,21,0)</f>
        <v>直连</v>
      </c>
    </row>
    <row r="3" s="4" customFormat="1" spans="1:9">
      <c r="A3" s="5">
        <v>21030468077</v>
      </c>
      <c r="B3" s="6">
        <v>44827</v>
      </c>
      <c r="C3" s="6">
        <v>44829</v>
      </c>
      <c r="D3" s="4">
        <v>3143</v>
      </c>
      <c r="E3" s="4" t="str">
        <f>VLOOKUP(A3,HOP!A:L,12,0)</f>
        <v>3143.00</v>
      </c>
      <c r="F3" s="4" t="str">
        <f>VLOOKUP(A3,HOP!A:C,3,0)</f>
        <v>2694837</v>
      </c>
      <c r="G3" s="4">
        <f t="shared" ref="G3:G24" si="0">D3-E3</f>
        <v>0</v>
      </c>
      <c r="H3" s="4" t="str">
        <f t="shared" ref="H3:H24" si="1">$H$1&amp;F3</f>
        <v>，2694837</v>
      </c>
      <c r="I3" s="4" t="str">
        <f>VLOOKUP(A3,HOP!A:U,21,0)</f>
        <v>直连</v>
      </c>
    </row>
    <row r="4" s="4" customFormat="1" spans="1:9">
      <c r="A4" s="5">
        <v>999221074000274</v>
      </c>
      <c r="B4" s="6">
        <v>44828</v>
      </c>
      <c r="C4" s="6">
        <v>44829</v>
      </c>
      <c r="D4" s="4">
        <v>357</v>
      </c>
      <c r="E4" s="4" t="str">
        <f>VLOOKUP(A4,HOP!A:L,12,0)</f>
        <v>357.00</v>
      </c>
      <c r="F4" s="4" t="str">
        <f>VLOOKUP(A4,HOP!A:C,3,0)</f>
        <v>2698683</v>
      </c>
      <c r="G4" s="4">
        <f t="shared" si="0"/>
        <v>0</v>
      </c>
      <c r="H4" s="4" t="str">
        <f t="shared" si="1"/>
        <v>，2698683</v>
      </c>
      <c r="I4" s="4" t="str">
        <f>VLOOKUP(A4,HOP!A:U,21,0)</f>
        <v>直连</v>
      </c>
    </row>
    <row r="5" s="4" customFormat="1" spans="1:9">
      <c r="A5" s="5">
        <v>999221099476063</v>
      </c>
      <c r="B5" s="6">
        <v>44827</v>
      </c>
      <c r="C5" s="6">
        <v>44829</v>
      </c>
      <c r="D5" s="4">
        <v>248</v>
      </c>
      <c r="E5" s="4" t="str">
        <f>VLOOKUP(A5,HOP!A:L,12,0)</f>
        <v>248.00</v>
      </c>
      <c r="F5" s="4" t="str">
        <f>VLOOKUP(A5,HOP!A:C,3,0)</f>
        <v>2700586</v>
      </c>
      <c r="G5" s="4">
        <f t="shared" si="0"/>
        <v>0</v>
      </c>
      <c r="H5" s="4" t="str">
        <f t="shared" si="1"/>
        <v>，2700586</v>
      </c>
      <c r="I5" s="4" t="str">
        <f>VLOOKUP(A5,HOP!A:U,21,0)</f>
        <v>直连</v>
      </c>
    </row>
    <row r="6" s="4" customFormat="1" spans="1:9">
      <c r="A6" s="5">
        <v>21114245498</v>
      </c>
      <c r="B6" s="6">
        <v>44826</v>
      </c>
      <c r="C6" s="6">
        <v>44829</v>
      </c>
      <c r="D6" s="4">
        <v>448</v>
      </c>
      <c r="E6" s="4" t="str">
        <f>VLOOKUP(A6,HOP!A:L,12,0)</f>
        <v>447.99</v>
      </c>
      <c r="F6" s="4" t="str">
        <f>VLOOKUP(A6,HOP!A:C,3,0)</f>
        <v>2702443</v>
      </c>
      <c r="G6" s="4">
        <f t="shared" si="0"/>
        <v>0.00999999999999091</v>
      </c>
      <c r="H6" s="4" t="str">
        <f t="shared" si="1"/>
        <v>，2702443</v>
      </c>
      <c r="I6" s="4" t="str">
        <f>VLOOKUP(A6,HOP!A:U,21,0)</f>
        <v>直连</v>
      </c>
    </row>
    <row r="7" s="4" customFormat="1" spans="1:9">
      <c r="A7" s="5">
        <v>21118597021</v>
      </c>
      <c r="B7" s="6">
        <v>44828</v>
      </c>
      <c r="C7" s="6">
        <v>44829</v>
      </c>
      <c r="D7" s="4">
        <v>281</v>
      </c>
      <c r="E7" s="4" t="str">
        <f>VLOOKUP(A7,HOP!A:L,12,0)</f>
        <v>281.00</v>
      </c>
      <c r="F7" s="4" t="str">
        <f>VLOOKUP(A7,HOP!A:C,3,0)</f>
        <v>2703194</v>
      </c>
      <c r="G7" s="4">
        <f t="shared" si="0"/>
        <v>0</v>
      </c>
      <c r="H7" s="4" t="str">
        <f t="shared" si="1"/>
        <v>，2703194</v>
      </c>
      <c r="I7" s="4" t="str">
        <f>VLOOKUP(A7,HOP!A:U,21,0)</f>
        <v>直连</v>
      </c>
    </row>
    <row r="8" s="4" customFormat="1" spans="1:9">
      <c r="A8" s="5">
        <v>999221120801225</v>
      </c>
      <c r="B8" s="6">
        <v>44828</v>
      </c>
      <c r="C8" s="6">
        <v>44829</v>
      </c>
      <c r="D8" s="4">
        <v>404</v>
      </c>
      <c r="E8" s="4" t="str">
        <f>VLOOKUP(A8,HOP!A:L,12,0)</f>
        <v>404.00</v>
      </c>
      <c r="F8" s="4" t="str">
        <f>VLOOKUP(A8,HOP!A:C,3,0)</f>
        <v>2703513</v>
      </c>
      <c r="G8" s="4">
        <f t="shared" si="0"/>
        <v>0</v>
      </c>
      <c r="H8" s="4" t="str">
        <f t="shared" si="1"/>
        <v>，2703513</v>
      </c>
      <c r="I8" s="4" t="str">
        <f>VLOOKUP(A8,HOP!A:U,21,0)</f>
        <v>直连</v>
      </c>
    </row>
    <row r="9" s="4" customFormat="1" spans="1:9">
      <c r="A9" s="5">
        <v>21125294003</v>
      </c>
      <c r="B9" s="6">
        <v>44828</v>
      </c>
      <c r="C9" s="6">
        <v>44829</v>
      </c>
      <c r="D9" s="4">
        <v>333</v>
      </c>
      <c r="E9" s="4" t="str">
        <f>VLOOKUP(A9,HOP!A:L,12,0)</f>
        <v>333.00</v>
      </c>
      <c r="F9" s="4" t="str">
        <f>VLOOKUP(A9,HOP!A:C,3,0)</f>
        <v>2704214</v>
      </c>
      <c r="G9" s="4">
        <f t="shared" si="0"/>
        <v>0</v>
      </c>
      <c r="H9" s="4" t="str">
        <f t="shared" si="1"/>
        <v>，2704214</v>
      </c>
      <c r="I9" s="4" t="str">
        <f>VLOOKUP(A9,HOP!A:U,21,0)</f>
        <v>直连</v>
      </c>
    </row>
    <row r="10" s="4" customFormat="1" spans="1:9">
      <c r="A10" s="5">
        <v>999221127939467</v>
      </c>
      <c r="B10" s="6">
        <v>44828</v>
      </c>
      <c r="C10" s="6">
        <v>44829</v>
      </c>
      <c r="D10" s="4">
        <v>152</v>
      </c>
      <c r="E10" s="4" t="str">
        <f>VLOOKUP(A10,HOP!A:L,12,0)</f>
        <v>152.00</v>
      </c>
      <c r="F10" s="4" t="str">
        <f>VLOOKUP(A10,HOP!A:C,3,0)</f>
        <v>2704694</v>
      </c>
      <c r="G10" s="4">
        <f t="shared" si="0"/>
        <v>0</v>
      </c>
      <c r="H10" s="4" t="str">
        <f t="shared" si="1"/>
        <v>，2704694</v>
      </c>
      <c r="I10" s="4" t="str">
        <f>VLOOKUP(A10,HOP!A:U,21,0)</f>
        <v>直连</v>
      </c>
    </row>
    <row r="11" s="4" customFormat="1" hidden="1" spans="1:9">
      <c r="A11" s="5">
        <v>21132318012</v>
      </c>
      <c r="B11" s="6">
        <v>44828</v>
      </c>
      <c r="C11" s="6">
        <v>44829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spans="1:9">
      <c r="A12" s="5">
        <v>21133519771</v>
      </c>
      <c r="B12" s="6">
        <v>44828</v>
      </c>
      <c r="C12" s="6">
        <v>44829</v>
      </c>
      <c r="D12" s="4">
        <v>245</v>
      </c>
      <c r="E12" s="4" t="str">
        <f>VLOOKUP(A12,HOP!A:L,12,0)</f>
        <v>245.00</v>
      </c>
      <c r="F12" s="4" t="str">
        <f>VLOOKUP(A12,HOP!A:C,3,0)</f>
        <v>2705695</v>
      </c>
      <c r="G12" s="4">
        <f t="shared" si="0"/>
        <v>0</v>
      </c>
      <c r="H12" s="4" t="str">
        <f t="shared" si="1"/>
        <v>，2705695</v>
      </c>
      <c r="I12" s="4" t="str">
        <f>VLOOKUP(A12,HOP!A:U,21,0)</f>
        <v>直连</v>
      </c>
    </row>
    <row r="13" s="4" customFormat="1" spans="1:9">
      <c r="A13" s="5">
        <v>21134633426</v>
      </c>
      <c r="B13" s="6">
        <v>44828</v>
      </c>
      <c r="C13" s="6">
        <v>44829</v>
      </c>
      <c r="D13" s="4">
        <v>334</v>
      </c>
      <c r="E13" s="4" t="str">
        <f>VLOOKUP(A13,HOP!A:L,12,0)</f>
        <v>334.00</v>
      </c>
      <c r="F13" s="4" t="str">
        <f>VLOOKUP(A13,HOP!A:C,3,0)</f>
        <v>2705842</v>
      </c>
      <c r="G13" s="4">
        <f t="shared" si="0"/>
        <v>0</v>
      </c>
      <c r="H13" s="4" t="str">
        <f t="shared" si="1"/>
        <v>，2705842</v>
      </c>
      <c r="I13" s="4" t="str">
        <f>VLOOKUP(A13,HOP!A:U,21,0)</f>
        <v>直连</v>
      </c>
    </row>
    <row r="14" s="4" customFormat="1" spans="1:9">
      <c r="A14" s="5">
        <v>999221137175538</v>
      </c>
      <c r="B14" s="6">
        <v>44828</v>
      </c>
      <c r="C14" s="6">
        <v>44829</v>
      </c>
      <c r="D14" s="4">
        <v>124</v>
      </c>
      <c r="E14" s="4" t="str">
        <f>VLOOKUP(A14,HOP!A:L,12,0)</f>
        <v>124.00</v>
      </c>
      <c r="F14" s="4" t="str">
        <f>VLOOKUP(A14,HOP!A:C,3,0)</f>
        <v>2706430</v>
      </c>
      <c r="G14" s="4">
        <f t="shared" si="0"/>
        <v>0</v>
      </c>
      <c r="H14" s="4" t="str">
        <f t="shared" si="1"/>
        <v>，2706430</v>
      </c>
      <c r="I14" s="4" t="str">
        <f>VLOOKUP(A14,HOP!A:U,21,0)</f>
        <v>直连</v>
      </c>
    </row>
    <row r="15" s="4" customFormat="1" spans="1:9">
      <c r="A15" s="5">
        <v>21138245993</v>
      </c>
      <c r="B15" s="6">
        <v>44828</v>
      </c>
      <c r="C15" s="6">
        <v>44829</v>
      </c>
      <c r="D15" s="4">
        <v>131</v>
      </c>
      <c r="E15" s="4" t="str">
        <f>VLOOKUP(A15,HOP!A:L,12,0)</f>
        <v>131.00</v>
      </c>
      <c r="F15" s="4" t="str">
        <f>VLOOKUP(A15,HOP!A:C,3,0)</f>
        <v>2706669</v>
      </c>
      <c r="G15" s="4">
        <f t="shared" si="0"/>
        <v>0</v>
      </c>
      <c r="H15" s="4" t="str">
        <f t="shared" si="1"/>
        <v>，2706669</v>
      </c>
      <c r="I15" s="4" t="str">
        <f>VLOOKUP(A15,HOP!A:U,21,0)</f>
        <v>直连</v>
      </c>
    </row>
    <row r="16" s="4" customFormat="1" spans="1:9">
      <c r="A16" s="5">
        <v>999221140193664</v>
      </c>
      <c r="B16" s="6">
        <v>44828</v>
      </c>
      <c r="C16" s="6">
        <v>44829</v>
      </c>
      <c r="D16" s="4">
        <v>346</v>
      </c>
      <c r="E16" s="4" t="str">
        <f>VLOOKUP(A16,HOP!A:L,12,0)</f>
        <v>346.00</v>
      </c>
      <c r="F16" s="4" t="str">
        <f>VLOOKUP(A16,HOP!A:C,3,0)</f>
        <v>2707092</v>
      </c>
      <c r="G16" s="4">
        <f t="shared" si="0"/>
        <v>0</v>
      </c>
      <c r="H16" s="4" t="str">
        <f t="shared" si="1"/>
        <v>，2707092</v>
      </c>
      <c r="I16" s="4" t="str">
        <f>VLOOKUP(A16,HOP!A:U,21,0)</f>
        <v>直连</v>
      </c>
    </row>
    <row r="17" s="4" customFormat="1" spans="1:9">
      <c r="A17" s="5">
        <v>999221140520004</v>
      </c>
      <c r="B17" s="6">
        <v>44828</v>
      </c>
      <c r="C17" s="6">
        <v>44829</v>
      </c>
      <c r="D17" s="4">
        <v>87</v>
      </c>
      <c r="E17" s="4" t="str">
        <f>VLOOKUP(A17,HOP!A:L,12,0)</f>
        <v>87.00</v>
      </c>
      <c r="F17" s="4" t="str">
        <f>VLOOKUP(A17,HOP!A:C,3,0)</f>
        <v>2707169</v>
      </c>
      <c r="G17" s="4">
        <f t="shared" si="0"/>
        <v>0</v>
      </c>
      <c r="H17" s="4" t="str">
        <f t="shared" si="1"/>
        <v>，2707169</v>
      </c>
      <c r="I17" s="4" t="str">
        <f>VLOOKUP(A17,HOP!A:U,21,0)</f>
        <v>直连</v>
      </c>
    </row>
    <row r="18" s="4" customFormat="1" spans="1:9">
      <c r="A18" s="5">
        <v>21141119919</v>
      </c>
      <c r="B18" s="6">
        <v>44828</v>
      </c>
      <c r="C18" s="6">
        <v>44829</v>
      </c>
      <c r="D18" s="4">
        <v>410</v>
      </c>
      <c r="E18" s="4" t="str">
        <f>VLOOKUP(A18,HOP!A:L,12,0)</f>
        <v>410.00</v>
      </c>
      <c r="F18" s="4" t="str">
        <f>VLOOKUP(A18,HOP!A:C,3,0)</f>
        <v>2707342</v>
      </c>
      <c r="G18" s="4">
        <f t="shared" si="0"/>
        <v>0</v>
      </c>
      <c r="H18" s="4" t="str">
        <f t="shared" si="1"/>
        <v>，2707342</v>
      </c>
      <c r="I18" s="4" t="str">
        <f>VLOOKUP(A18,HOP!A:U,21,0)</f>
        <v>直连</v>
      </c>
    </row>
    <row r="19" s="4" customFormat="1" spans="1:9">
      <c r="A19" s="5">
        <v>999221141134295</v>
      </c>
      <c r="B19" s="6">
        <v>44828</v>
      </c>
      <c r="C19" s="6">
        <v>44829</v>
      </c>
      <c r="D19" s="4">
        <v>182</v>
      </c>
      <c r="E19" s="4" t="str">
        <f>VLOOKUP(A19,HOP!A:L,12,0)</f>
        <v>182.00</v>
      </c>
      <c r="F19" s="4" t="str">
        <f>VLOOKUP(A19,HOP!A:C,3,0)</f>
        <v>2707344</v>
      </c>
      <c r="G19" s="4">
        <f t="shared" si="0"/>
        <v>0</v>
      </c>
      <c r="H19" s="4" t="str">
        <f t="shared" si="1"/>
        <v>，2707344</v>
      </c>
      <c r="I19" s="4" t="str">
        <f>VLOOKUP(A19,HOP!A:U,21,0)</f>
        <v>直连</v>
      </c>
    </row>
    <row r="20" s="4" customFormat="1" spans="1:9">
      <c r="A20" s="5">
        <v>21141946519</v>
      </c>
      <c r="B20" s="6">
        <v>44828</v>
      </c>
      <c r="C20" s="6">
        <v>44829</v>
      </c>
      <c r="D20" s="4">
        <v>108</v>
      </c>
      <c r="E20" s="4" t="str">
        <f>VLOOKUP(A20,HOP!A:L,12,0)</f>
        <v>108.00</v>
      </c>
      <c r="F20" s="4" t="str">
        <f>VLOOKUP(A20,HOP!A:C,3,0)</f>
        <v>2707481</v>
      </c>
      <c r="G20" s="4">
        <f t="shared" si="0"/>
        <v>0</v>
      </c>
      <c r="H20" s="4" t="str">
        <f t="shared" si="1"/>
        <v>，2707481</v>
      </c>
      <c r="I20" s="4" t="str">
        <f>VLOOKUP(A20,HOP!A:U,21,0)</f>
        <v>直连</v>
      </c>
    </row>
    <row r="21" s="4" customFormat="1" spans="1:9">
      <c r="A21" s="5">
        <v>21142148887</v>
      </c>
      <c r="B21" s="6">
        <v>44828</v>
      </c>
      <c r="C21" s="6">
        <v>44829</v>
      </c>
      <c r="D21" s="4">
        <v>469</v>
      </c>
      <c r="E21" s="4" t="str">
        <f>VLOOKUP(A21,HOP!A:L,12,0)</f>
        <v>469.00</v>
      </c>
      <c r="F21" s="4" t="str">
        <f>VLOOKUP(A21,HOP!A:C,3,0)</f>
        <v>2707523</v>
      </c>
      <c r="G21" s="4">
        <f t="shared" si="0"/>
        <v>0</v>
      </c>
      <c r="H21" s="4" t="str">
        <f t="shared" si="1"/>
        <v>，2707523</v>
      </c>
      <c r="I21" s="4" t="str">
        <f>VLOOKUP(A21,HOP!A:U,21,0)</f>
        <v>直连</v>
      </c>
    </row>
    <row r="22" s="4" customFormat="1" spans="1:9">
      <c r="A22" s="5">
        <v>999221142233562</v>
      </c>
      <c r="B22" s="6">
        <v>44828</v>
      </c>
      <c r="C22" s="6">
        <v>44829</v>
      </c>
      <c r="D22" s="4">
        <v>76</v>
      </c>
      <c r="E22" s="4" t="str">
        <f>VLOOKUP(A22,HOP!A:L,12,0)</f>
        <v>76.00</v>
      </c>
      <c r="F22" s="4" t="str">
        <f>VLOOKUP(A22,HOP!A:C,3,0)</f>
        <v>2707545</v>
      </c>
      <c r="G22" s="4">
        <f t="shared" si="0"/>
        <v>0</v>
      </c>
      <c r="H22" s="4" t="str">
        <f t="shared" si="1"/>
        <v>，2707545</v>
      </c>
      <c r="I22" s="4" t="str">
        <f>VLOOKUP(A22,HOP!A:U,21,0)</f>
        <v>直连</v>
      </c>
    </row>
    <row r="23" s="4" customFormat="1" spans="1:9">
      <c r="A23" s="5">
        <v>999221142582450</v>
      </c>
      <c r="B23" s="6">
        <v>44828</v>
      </c>
      <c r="C23" s="6">
        <v>44829</v>
      </c>
      <c r="D23" s="4">
        <v>183</v>
      </c>
      <c r="E23" s="4" t="str">
        <f>VLOOKUP(A23,HOP!A:L,12,0)</f>
        <v>183.00</v>
      </c>
      <c r="F23" s="4" t="str">
        <f>VLOOKUP(A23,HOP!A:C,3,0)</f>
        <v>2707586</v>
      </c>
      <c r="G23" s="4">
        <f t="shared" si="0"/>
        <v>0</v>
      </c>
      <c r="H23" s="4" t="str">
        <f t="shared" si="1"/>
        <v>，2707586</v>
      </c>
      <c r="I23" s="4" t="str">
        <f>VLOOKUP(A23,HOP!A:U,21,0)</f>
        <v>直连</v>
      </c>
    </row>
    <row r="24" s="4" customFormat="1" spans="1:9">
      <c r="A24" s="5">
        <v>999221143685437</v>
      </c>
      <c r="B24" s="6">
        <v>44828</v>
      </c>
      <c r="C24" s="6">
        <v>44829</v>
      </c>
      <c r="D24" s="4">
        <v>124</v>
      </c>
      <c r="E24" s="4" t="str">
        <f>VLOOKUP(A24,HOP!A:L,12,0)</f>
        <v>124.00</v>
      </c>
      <c r="F24" s="4" t="str">
        <f>VLOOKUP(A24,HOP!A:C,3,0)</f>
        <v>2707776</v>
      </c>
      <c r="G24" s="4">
        <f t="shared" si="0"/>
        <v>0</v>
      </c>
      <c r="H24" s="4" t="str">
        <f t="shared" si="1"/>
        <v>，2707776</v>
      </c>
      <c r="I24" s="4" t="str">
        <f>VLOOKUP(A24,HOP!A:U,21,0)</f>
        <v>直连</v>
      </c>
    </row>
    <row r="26" spans="4:4">
      <c r="D26" s="4">
        <f>SUM(D2:D25)</f>
        <v>9130</v>
      </c>
    </row>
    <row r="27" spans="4:4">
      <c r="D27" s="4" t="s">
        <v>140</v>
      </c>
    </row>
    <row r="31" spans="1:1">
      <c r="A31" s="4" t="s">
        <v>141</v>
      </c>
    </row>
    <row r="32" spans="1:1">
      <c r="A32" s="4" t="s">
        <v>142</v>
      </c>
    </row>
  </sheetData>
  <autoFilter ref="A1:X24">
    <filterColumn colId="3">
      <filters>
        <filter val="410"/>
        <filter val="152"/>
        <filter val="357"/>
        <filter val="124"/>
        <filter val="469"/>
        <filter val="131"/>
        <filter val="333"/>
        <filter val="334"/>
        <filter val="76"/>
        <filter val="281"/>
        <filter val="182"/>
        <filter val="183"/>
        <filter val="3143"/>
        <filter val="404"/>
        <filter val="245"/>
        <filter val="945"/>
        <filter val="346"/>
        <filter val="87"/>
        <filter val="108"/>
        <filter val="248"/>
        <filter val="4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workbookViewId="0">
      <selection activeCell="E37" sqref="E37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143</v>
      </c>
      <c r="B1" s="2" t="s">
        <v>144</v>
      </c>
      <c r="C1" s="2" t="s">
        <v>145</v>
      </c>
      <c r="D1" s="2" t="s">
        <v>146</v>
      </c>
      <c r="E1" s="2" t="s">
        <v>13</v>
      </c>
      <c r="F1" s="2" t="s">
        <v>5</v>
      </c>
      <c r="G1" s="2" t="s">
        <v>6</v>
      </c>
      <c r="H1" s="2" t="s">
        <v>147</v>
      </c>
      <c r="I1" s="2" t="s">
        <v>148</v>
      </c>
      <c r="J1" s="2" t="s">
        <v>149</v>
      </c>
      <c r="K1" s="2" t="s">
        <v>150</v>
      </c>
      <c r="L1" s="2" t="s">
        <v>151</v>
      </c>
      <c r="M1" s="2" t="s">
        <v>152</v>
      </c>
      <c r="N1" s="2" t="s">
        <v>153</v>
      </c>
      <c r="O1" s="2" t="s">
        <v>154</v>
      </c>
      <c r="P1" s="2" t="s">
        <v>155</v>
      </c>
      <c r="Q1" s="2" t="s">
        <v>156</v>
      </c>
      <c r="R1" s="2" t="s">
        <v>157</v>
      </c>
      <c r="S1" s="2" t="s">
        <v>158</v>
      </c>
      <c r="T1" s="2" t="s">
        <v>159</v>
      </c>
      <c r="U1" s="2" t="s">
        <v>160</v>
      </c>
      <c r="V1" s="2" t="s">
        <v>161</v>
      </c>
    </row>
    <row r="2" s="1" customFormat="1" spans="1:22">
      <c r="A2" s="3">
        <v>999221143685437</v>
      </c>
      <c r="B2" s="1" t="s">
        <v>162</v>
      </c>
      <c r="C2" s="1" t="s">
        <v>163</v>
      </c>
      <c r="D2" s="1" t="s">
        <v>164</v>
      </c>
      <c r="E2" s="1" t="s">
        <v>137</v>
      </c>
      <c r="F2" s="1" t="s">
        <v>162</v>
      </c>
      <c r="G2" s="1" t="s">
        <v>165</v>
      </c>
      <c r="H2" s="1" t="s">
        <v>166</v>
      </c>
      <c r="I2" s="1" t="s">
        <v>167</v>
      </c>
      <c r="J2" s="1" t="s">
        <v>168</v>
      </c>
      <c r="K2" s="1" t="s">
        <v>167</v>
      </c>
      <c r="L2" s="1" t="s">
        <v>167</v>
      </c>
      <c r="M2" s="1" t="s">
        <v>169</v>
      </c>
      <c r="N2" s="1" t="s">
        <v>169</v>
      </c>
      <c r="O2" s="1" t="s">
        <v>170</v>
      </c>
      <c r="P2" s="1" t="s">
        <v>171</v>
      </c>
      <c r="Q2" s="1" t="s">
        <v>172</v>
      </c>
      <c r="R2" s="1" t="s">
        <v>173</v>
      </c>
      <c r="S2" s="1" t="s">
        <v>174</v>
      </c>
      <c r="T2" s="1" t="s">
        <v>175</v>
      </c>
      <c r="U2" s="1" t="s">
        <v>176</v>
      </c>
      <c r="V2" s="1" t="s">
        <v>177</v>
      </c>
    </row>
    <row r="3" s="1" customFormat="1" spans="1:22">
      <c r="A3" s="3">
        <v>21118597021</v>
      </c>
      <c r="B3" s="1" t="s">
        <v>178</v>
      </c>
      <c r="C3" s="1" t="s">
        <v>179</v>
      </c>
      <c r="D3" s="1" t="s">
        <v>180</v>
      </c>
      <c r="E3" s="1" t="s">
        <v>58</v>
      </c>
      <c r="F3" s="1" t="s">
        <v>162</v>
      </c>
      <c r="G3" s="1" t="s">
        <v>165</v>
      </c>
      <c r="H3" s="1" t="s">
        <v>166</v>
      </c>
      <c r="I3" s="1" t="s">
        <v>181</v>
      </c>
      <c r="J3" s="1" t="s">
        <v>168</v>
      </c>
      <c r="K3" s="1" t="s">
        <v>181</v>
      </c>
      <c r="L3" s="1" t="s">
        <v>181</v>
      </c>
      <c r="M3" s="1" t="s">
        <v>169</v>
      </c>
      <c r="N3" s="1" t="s">
        <v>169</v>
      </c>
      <c r="O3" s="1" t="s">
        <v>170</v>
      </c>
      <c r="P3" s="1" t="s">
        <v>171</v>
      </c>
      <c r="Q3" s="1" t="s">
        <v>172</v>
      </c>
      <c r="R3" s="1" t="s">
        <v>182</v>
      </c>
      <c r="S3" s="1" t="s">
        <v>174</v>
      </c>
      <c r="T3" s="1" t="s">
        <v>175</v>
      </c>
      <c r="U3" s="1" t="s">
        <v>176</v>
      </c>
      <c r="V3" s="1" t="s">
        <v>177</v>
      </c>
    </row>
    <row r="4" s="1" customFormat="1" spans="1:22">
      <c r="A4" s="3">
        <v>999221127939467</v>
      </c>
      <c r="B4" s="1" t="s">
        <v>183</v>
      </c>
      <c r="C4" s="1" t="s">
        <v>184</v>
      </c>
      <c r="D4" s="1" t="s">
        <v>185</v>
      </c>
      <c r="E4" s="1" t="s">
        <v>74</v>
      </c>
      <c r="F4" s="1" t="s">
        <v>162</v>
      </c>
      <c r="G4" s="1" t="s">
        <v>165</v>
      </c>
      <c r="H4" s="1" t="s">
        <v>166</v>
      </c>
      <c r="I4" s="1" t="s">
        <v>186</v>
      </c>
      <c r="J4" s="1" t="s">
        <v>168</v>
      </c>
      <c r="K4" s="1" t="s">
        <v>186</v>
      </c>
      <c r="L4" s="1" t="s">
        <v>186</v>
      </c>
      <c r="M4" s="1" t="s">
        <v>169</v>
      </c>
      <c r="N4" s="1" t="s">
        <v>169</v>
      </c>
      <c r="O4" s="1" t="s">
        <v>170</v>
      </c>
      <c r="P4" s="1" t="s">
        <v>171</v>
      </c>
      <c r="Q4" s="1" t="s">
        <v>172</v>
      </c>
      <c r="R4" s="1" t="s">
        <v>187</v>
      </c>
      <c r="S4" s="1" t="s">
        <v>174</v>
      </c>
      <c r="T4" s="1" t="s">
        <v>175</v>
      </c>
      <c r="U4" s="1" t="s">
        <v>176</v>
      </c>
      <c r="V4" s="1" t="s">
        <v>177</v>
      </c>
    </row>
    <row r="5" s="1" customFormat="1" spans="1:22">
      <c r="A5" s="3">
        <v>18938029105</v>
      </c>
      <c r="B5" s="1" t="s">
        <v>188</v>
      </c>
      <c r="C5" s="1" t="s">
        <v>189</v>
      </c>
      <c r="D5" s="1" t="s">
        <v>190</v>
      </c>
      <c r="E5" s="1" t="s">
        <v>191</v>
      </c>
      <c r="F5" s="1" t="s">
        <v>162</v>
      </c>
      <c r="G5" s="1" t="s">
        <v>165</v>
      </c>
      <c r="H5" s="1" t="s">
        <v>166</v>
      </c>
      <c r="I5" s="1" t="s">
        <v>192</v>
      </c>
      <c r="J5" s="1" t="s">
        <v>168</v>
      </c>
      <c r="K5" s="1" t="s">
        <v>192</v>
      </c>
      <c r="L5" s="1" t="s">
        <v>192</v>
      </c>
      <c r="M5" s="1" t="s">
        <v>169</v>
      </c>
      <c r="N5" s="1" t="s">
        <v>169</v>
      </c>
      <c r="O5" s="1" t="s">
        <v>170</v>
      </c>
      <c r="P5" s="1" t="s">
        <v>171</v>
      </c>
      <c r="Q5" s="1" t="s">
        <v>172</v>
      </c>
      <c r="R5" s="1" t="s">
        <v>193</v>
      </c>
      <c r="S5" s="1" t="s">
        <v>174</v>
      </c>
      <c r="T5" s="1" t="s">
        <v>175</v>
      </c>
      <c r="U5" s="1" t="s">
        <v>176</v>
      </c>
      <c r="V5" s="1" t="s">
        <v>177</v>
      </c>
    </row>
    <row r="6" s="1" customFormat="1" spans="1:22">
      <c r="A6" s="3">
        <v>999221120801225</v>
      </c>
      <c r="B6" s="1" t="s">
        <v>178</v>
      </c>
      <c r="C6" s="1" t="s">
        <v>194</v>
      </c>
      <c r="D6" s="1" t="s">
        <v>195</v>
      </c>
      <c r="E6" s="1" t="s">
        <v>63</v>
      </c>
      <c r="F6" s="1" t="s">
        <v>162</v>
      </c>
      <c r="G6" s="1" t="s">
        <v>165</v>
      </c>
      <c r="H6" s="1" t="s">
        <v>166</v>
      </c>
      <c r="I6" s="1" t="s">
        <v>196</v>
      </c>
      <c r="J6" s="1" t="s">
        <v>168</v>
      </c>
      <c r="K6" s="1" t="s">
        <v>196</v>
      </c>
      <c r="L6" s="1" t="s">
        <v>196</v>
      </c>
      <c r="M6" s="1" t="s">
        <v>169</v>
      </c>
      <c r="N6" s="1" t="s">
        <v>169</v>
      </c>
      <c r="O6" s="1" t="s">
        <v>170</v>
      </c>
      <c r="P6" s="1" t="s">
        <v>171</v>
      </c>
      <c r="Q6" s="1" t="s">
        <v>172</v>
      </c>
      <c r="R6" s="1" t="s">
        <v>197</v>
      </c>
      <c r="S6" s="1" t="s">
        <v>174</v>
      </c>
      <c r="T6" s="1" t="s">
        <v>175</v>
      </c>
      <c r="U6" s="1" t="s">
        <v>176</v>
      </c>
      <c r="V6" s="1" t="s">
        <v>177</v>
      </c>
    </row>
    <row r="7" s="1" customFormat="1" spans="1:22">
      <c r="A7" s="3">
        <v>999221142233562</v>
      </c>
      <c r="B7" s="1" t="s">
        <v>162</v>
      </c>
      <c r="C7" s="1" t="s">
        <v>198</v>
      </c>
      <c r="D7" s="1" t="s">
        <v>199</v>
      </c>
      <c r="E7" s="1" t="s">
        <v>129</v>
      </c>
      <c r="F7" s="1" t="s">
        <v>162</v>
      </c>
      <c r="G7" s="1" t="s">
        <v>165</v>
      </c>
      <c r="H7" s="1" t="s">
        <v>166</v>
      </c>
      <c r="I7" s="1" t="s">
        <v>200</v>
      </c>
      <c r="J7" s="1" t="s">
        <v>168</v>
      </c>
      <c r="K7" s="1" t="s">
        <v>200</v>
      </c>
      <c r="L7" s="1" t="s">
        <v>200</v>
      </c>
      <c r="M7" s="1" t="s">
        <v>169</v>
      </c>
      <c r="N7" s="1" t="s">
        <v>169</v>
      </c>
      <c r="O7" s="1" t="s">
        <v>170</v>
      </c>
      <c r="P7" s="1" t="s">
        <v>171</v>
      </c>
      <c r="Q7" s="1" t="s">
        <v>172</v>
      </c>
      <c r="R7" s="1" t="s">
        <v>201</v>
      </c>
      <c r="S7" s="1" t="s">
        <v>174</v>
      </c>
      <c r="T7" s="1" t="s">
        <v>175</v>
      </c>
      <c r="U7" s="1" t="s">
        <v>176</v>
      </c>
      <c r="V7" s="1" t="s">
        <v>177</v>
      </c>
    </row>
    <row r="8" s="1" customFormat="1" spans="1:22">
      <c r="A8" s="3">
        <v>999221142582450</v>
      </c>
      <c r="B8" s="1" t="s">
        <v>162</v>
      </c>
      <c r="C8" s="1" t="s">
        <v>202</v>
      </c>
      <c r="D8" s="1" t="s">
        <v>203</v>
      </c>
      <c r="E8" s="1" t="s">
        <v>134</v>
      </c>
      <c r="F8" s="1" t="s">
        <v>162</v>
      </c>
      <c r="G8" s="1" t="s">
        <v>165</v>
      </c>
      <c r="H8" s="1" t="s">
        <v>166</v>
      </c>
      <c r="I8" s="1" t="s">
        <v>204</v>
      </c>
      <c r="J8" s="1" t="s">
        <v>168</v>
      </c>
      <c r="K8" s="1" t="s">
        <v>204</v>
      </c>
      <c r="L8" s="1" t="s">
        <v>204</v>
      </c>
      <c r="M8" s="1" t="s">
        <v>169</v>
      </c>
      <c r="N8" s="1" t="s">
        <v>169</v>
      </c>
      <c r="O8" s="1" t="s">
        <v>170</v>
      </c>
      <c r="P8" s="1" t="s">
        <v>171</v>
      </c>
      <c r="Q8" s="1" t="s">
        <v>172</v>
      </c>
      <c r="R8" s="1" t="s">
        <v>205</v>
      </c>
      <c r="S8" s="1" t="s">
        <v>174</v>
      </c>
      <c r="T8" s="1" t="s">
        <v>175</v>
      </c>
      <c r="U8" s="1" t="s">
        <v>176</v>
      </c>
      <c r="V8" s="1" t="s">
        <v>177</v>
      </c>
    </row>
    <row r="9" s="1" customFormat="1" spans="1:22">
      <c r="A9" s="3">
        <v>21114245498</v>
      </c>
      <c r="B9" s="1" t="s">
        <v>206</v>
      </c>
      <c r="C9" s="1" t="s">
        <v>207</v>
      </c>
      <c r="D9" s="1" t="s">
        <v>208</v>
      </c>
      <c r="E9" s="1" t="s">
        <v>54</v>
      </c>
      <c r="F9" s="1" t="s">
        <v>178</v>
      </c>
      <c r="G9" s="1" t="s">
        <v>165</v>
      </c>
      <c r="H9" s="1" t="s">
        <v>166</v>
      </c>
      <c r="I9" s="1" t="s">
        <v>209</v>
      </c>
      <c r="J9" s="1" t="s">
        <v>168</v>
      </c>
      <c r="K9" s="1" t="s">
        <v>209</v>
      </c>
      <c r="L9" s="1" t="s">
        <v>209</v>
      </c>
      <c r="M9" s="1" t="s">
        <v>169</v>
      </c>
      <c r="N9" s="1" t="s">
        <v>169</v>
      </c>
      <c r="O9" s="1" t="s">
        <v>170</v>
      </c>
      <c r="P9" s="1" t="s">
        <v>171</v>
      </c>
      <c r="Q9" s="1" t="s">
        <v>172</v>
      </c>
      <c r="R9" s="1" t="s">
        <v>210</v>
      </c>
      <c r="S9" s="1" t="s">
        <v>174</v>
      </c>
      <c r="T9" s="1" t="s">
        <v>175</v>
      </c>
      <c r="U9" s="1" t="s">
        <v>176</v>
      </c>
      <c r="V9" s="1" t="s">
        <v>177</v>
      </c>
    </row>
    <row r="10" s="1" customFormat="1" spans="1:22">
      <c r="A10" s="3">
        <v>999221137175538</v>
      </c>
      <c r="B10" s="1" t="s">
        <v>162</v>
      </c>
      <c r="C10" s="1" t="s">
        <v>211</v>
      </c>
      <c r="D10" s="1" t="s">
        <v>164</v>
      </c>
      <c r="E10" s="1" t="s">
        <v>92</v>
      </c>
      <c r="F10" s="1" t="s">
        <v>162</v>
      </c>
      <c r="G10" s="1" t="s">
        <v>165</v>
      </c>
      <c r="H10" s="1" t="s">
        <v>166</v>
      </c>
      <c r="I10" s="1" t="s">
        <v>167</v>
      </c>
      <c r="J10" s="1" t="s">
        <v>168</v>
      </c>
      <c r="K10" s="1" t="s">
        <v>167</v>
      </c>
      <c r="L10" s="1" t="s">
        <v>167</v>
      </c>
      <c r="M10" s="1" t="s">
        <v>169</v>
      </c>
      <c r="N10" s="1" t="s">
        <v>169</v>
      </c>
      <c r="O10" s="1" t="s">
        <v>170</v>
      </c>
      <c r="P10" s="1" t="s">
        <v>171</v>
      </c>
      <c r="Q10" s="1" t="s">
        <v>172</v>
      </c>
      <c r="R10" s="1" t="s">
        <v>212</v>
      </c>
      <c r="S10" s="1" t="s">
        <v>174</v>
      </c>
      <c r="T10" s="1" t="s">
        <v>175</v>
      </c>
      <c r="U10" s="1" t="s">
        <v>176</v>
      </c>
      <c r="V10" s="1" t="s">
        <v>177</v>
      </c>
    </row>
    <row r="11" s="1" customFormat="1" spans="1:22">
      <c r="A11" s="3">
        <v>21142148887</v>
      </c>
      <c r="B11" s="1" t="s">
        <v>162</v>
      </c>
      <c r="C11" s="1" t="s">
        <v>213</v>
      </c>
      <c r="D11" s="1" t="s">
        <v>214</v>
      </c>
      <c r="E11" s="1" t="s">
        <v>126</v>
      </c>
      <c r="F11" s="1" t="s">
        <v>162</v>
      </c>
      <c r="G11" s="1" t="s">
        <v>165</v>
      </c>
      <c r="H11" s="1" t="s">
        <v>166</v>
      </c>
      <c r="I11" s="1" t="s">
        <v>215</v>
      </c>
      <c r="J11" s="1" t="s">
        <v>168</v>
      </c>
      <c r="K11" s="1" t="s">
        <v>215</v>
      </c>
      <c r="L11" s="1" t="s">
        <v>215</v>
      </c>
      <c r="M11" s="1" t="s">
        <v>169</v>
      </c>
      <c r="N11" s="1" t="s">
        <v>169</v>
      </c>
      <c r="O11" s="1" t="s">
        <v>170</v>
      </c>
      <c r="P11" s="1" t="s">
        <v>171</v>
      </c>
      <c r="Q11" s="1" t="s">
        <v>172</v>
      </c>
      <c r="R11" s="1" t="s">
        <v>216</v>
      </c>
      <c r="S11" s="1" t="s">
        <v>174</v>
      </c>
      <c r="T11" s="1" t="s">
        <v>175</v>
      </c>
      <c r="U11" s="1" t="s">
        <v>176</v>
      </c>
      <c r="V11" s="1" t="s">
        <v>177</v>
      </c>
    </row>
    <row r="12" s="1" customFormat="1" spans="1:22">
      <c r="A12" s="3">
        <v>999221099476063</v>
      </c>
      <c r="B12" s="1" t="s">
        <v>217</v>
      </c>
      <c r="C12" s="1" t="s">
        <v>218</v>
      </c>
      <c r="D12" s="1" t="s">
        <v>219</v>
      </c>
      <c r="E12" s="1" t="s">
        <v>49</v>
      </c>
      <c r="F12" s="1" t="s">
        <v>183</v>
      </c>
      <c r="G12" s="1" t="s">
        <v>165</v>
      </c>
      <c r="H12" s="1" t="s">
        <v>166</v>
      </c>
      <c r="I12" s="1" t="s">
        <v>220</v>
      </c>
      <c r="J12" s="1" t="s">
        <v>168</v>
      </c>
      <c r="K12" s="1" t="s">
        <v>220</v>
      </c>
      <c r="L12" s="1" t="s">
        <v>220</v>
      </c>
      <c r="M12" s="1" t="s">
        <v>169</v>
      </c>
      <c r="N12" s="1" t="s">
        <v>169</v>
      </c>
      <c r="O12" s="1" t="s">
        <v>170</v>
      </c>
      <c r="P12" s="1" t="s">
        <v>171</v>
      </c>
      <c r="Q12" s="1" t="s">
        <v>172</v>
      </c>
      <c r="R12" s="1" t="s">
        <v>221</v>
      </c>
      <c r="S12" s="1" t="s">
        <v>174</v>
      </c>
      <c r="T12" s="1" t="s">
        <v>175</v>
      </c>
      <c r="U12" s="1" t="s">
        <v>176</v>
      </c>
      <c r="V12" s="1" t="s">
        <v>177</v>
      </c>
    </row>
    <row r="13" s="1" customFormat="1" spans="1:22">
      <c r="A13" s="3">
        <v>999221074000274</v>
      </c>
      <c r="B13" s="1" t="s">
        <v>222</v>
      </c>
      <c r="C13" s="1" t="s">
        <v>223</v>
      </c>
      <c r="D13" s="1" t="s">
        <v>224</v>
      </c>
      <c r="E13" s="1" t="s">
        <v>44</v>
      </c>
      <c r="F13" s="1" t="s">
        <v>162</v>
      </c>
      <c r="G13" s="1" t="s">
        <v>165</v>
      </c>
      <c r="H13" s="1" t="s">
        <v>166</v>
      </c>
      <c r="I13" s="1" t="s">
        <v>225</v>
      </c>
      <c r="J13" s="1" t="s">
        <v>168</v>
      </c>
      <c r="K13" s="1" t="s">
        <v>225</v>
      </c>
      <c r="L13" s="1" t="s">
        <v>225</v>
      </c>
      <c r="M13" s="1" t="s">
        <v>169</v>
      </c>
      <c r="N13" s="1" t="s">
        <v>169</v>
      </c>
      <c r="O13" s="1" t="s">
        <v>170</v>
      </c>
      <c r="P13" s="1" t="s">
        <v>171</v>
      </c>
      <c r="Q13" s="1" t="s">
        <v>172</v>
      </c>
      <c r="R13" s="1" t="s">
        <v>226</v>
      </c>
      <c r="S13" s="1" t="s">
        <v>174</v>
      </c>
      <c r="T13" s="1" t="s">
        <v>175</v>
      </c>
      <c r="U13" s="1" t="s">
        <v>176</v>
      </c>
      <c r="V13" s="1" t="s">
        <v>177</v>
      </c>
    </row>
    <row r="14" s="1" customFormat="1" spans="1:22">
      <c r="A14" s="3">
        <v>21134633426</v>
      </c>
      <c r="B14" s="1" t="s">
        <v>183</v>
      </c>
      <c r="C14" s="1" t="s">
        <v>227</v>
      </c>
      <c r="D14" s="1" t="s">
        <v>228</v>
      </c>
      <c r="E14" s="1" t="s">
        <v>229</v>
      </c>
      <c r="F14" s="1" t="s">
        <v>162</v>
      </c>
      <c r="G14" s="1" t="s">
        <v>165</v>
      </c>
      <c r="H14" s="1" t="s">
        <v>166</v>
      </c>
      <c r="I14" s="1" t="s">
        <v>230</v>
      </c>
      <c r="J14" s="1" t="s">
        <v>168</v>
      </c>
      <c r="K14" s="1" t="s">
        <v>230</v>
      </c>
      <c r="L14" s="1" t="s">
        <v>230</v>
      </c>
      <c r="M14" s="1" t="s">
        <v>169</v>
      </c>
      <c r="N14" s="1" t="s">
        <v>169</v>
      </c>
      <c r="O14" s="1" t="s">
        <v>170</v>
      </c>
      <c r="P14" s="1" t="s">
        <v>171</v>
      </c>
      <c r="Q14" s="1" t="s">
        <v>172</v>
      </c>
      <c r="R14" s="1" t="s">
        <v>231</v>
      </c>
      <c r="S14" s="1" t="s">
        <v>174</v>
      </c>
      <c r="T14" s="1" t="s">
        <v>175</v>
      </c>
      <c r="U14" s="1" t="s">
        <v>176</v>
      </c>
      <c r="V14" s="1" t="s">
        <v>177</v>
      </c>
    </row>
    <row r="15" s="1" customFormat="1" spans="1:22">
      <c r="A15" s="3">
        <v>21133519771</v>
      </c>
      <c r="B15" s="1" t="s">
        <v>183</v>
      </c>
      <c r="C15" s="1" t="s">
        <v>232</v>
      </c>
      <c r="D15" s="1" t="s">
        <v>233</v>
      </c>
      <c r="E15" s="1" t="s">
        <v>86</v>
      </c>
      <c r="F15" s="1" t="s">
        <v>162</v>
      </c>
      <c r="G15" s="1" t="s">
        <v>165</v>
      </c>
      <c r="H15" s="1" t="s">
        <v>166</v>
      </c>
      <c r="I15" s="1" t="s">
        <v>234</v>
      </c>
      <c r="J15" s="1" t="s">
        <v>168</v>
      </c>
      <c r="K15" s="1" t="s">
        <v>234</v>
      </c>
      <c r="L15" s="1" t="s">
        <v>234</v>
      </c>
      <c r="M15" s="1" t="s">
        <v>169</v>
      </c>
      <c r="N15" s="1" t="s">
        <v>169</v>
      </c>
      <c r="O15" s="1" t="s">
        <v>170</v>
      </c>
      <c r="P15" s="1" t="s">
        <v>171</v>
      </c>
      <c r="Q15" s="1" t="s">
        <v>172</v>
      </c>
      <c r="R15" s="1" t="s">
        <v>235</v>
      </c>
      <c r="S15" s="1" t="s">
        <v>174</v>
      </c>
      <c r="T15" s="1" t="s">
        <v>175</v>
      </c>
      <c r="U15" s="1" t="s">
        <v>176</v>
      </c>
      <c r="V15" s="1" t="s">
        <v>177</v>
      </c>
    </row>
    <row r="16" s="1" customFormat="1" spans="1:22">
      <c r="A16" s="3">
        <v>999221140193664</v>
      </c>
      <c r="B16" s="1" t="s">
        <v>162</v>
      </c>
      <c r="C16" s="1" t="s">
        <v>236</v>
      </c>
      <c r="D16" s="1" t="s">
        <v>237</v>
      </c>
      <c r="E16" s="1" t="s">
        <v>102</v>
      </c>
      <c r="F16" s="1" t="s">
        <v>162</v>
      </c>
      <c r="G16" s="1" t="s">
        <v>165</v>
      </c>
      <c r="H16" s="1" t="s">
        <v>166</v>
      </c>
      <c r="I16" s="1" t="s">
        <v>238</v>
      </c>
      <c r="J16" s="1" t="s">
        <v>168</v>
      </c>
      <c r="K16" s="1" t="s">
        <v>238</v>
      </c>
      <c r="L16" s="1" t="s">
        <v>238</v>
      </c>
      <c r="M16" s="1" t="s">
        <v>169</v>
      </c>
      <c r="N16" s="1" t="s">
        <v>169</v>
      </c>
      <c r="O16" s="1" t="s">
        <v>170</v>
      </c>
      <c r="P16" s="1" t="s">
        <v>171</v>
      </c>
      <c r="Q16" s="1" t="s">
        <v>172</v>
      </c>
      <c r="R16" s="1" t="s">
        <v>239</v>
      </c>
      <c r="S16" s="1" t="s">
        <v>174</v>
      </c>
      <c r="T16" s="1" t="s">
        <v>175</v>
      </c>
      <c r="U16" s="1" t="s">
        <v>176</v>
      </c>
      <c r="V16" s="1" t="s">
        <v>177</v>
      </c>
    </row>
    <row r="17" s="1" customFormat="1" spans="1:22">
      <c r="A17" s="3">
        <v>21125294003</v>
      </c>
      <c r="B17" s="1" t="s">
        <v>178</v>
      </c>
      <c r="C17" s="1" t="s">
        <v>240</v>
      </c>
      <c r="D17" s="1" t="s">
        <v>228</v>
      </c>
      <c r="E17" s="1" t="s">
        <v>241</v>
      </c>
      <c r="F17" s="1" t="s">
        <v>162</v>
      </c>
      <c r="G17" s="1" t="s">
        <v>165</v>
      </c>
      <c r="H17" s="1" t="s">
        <v>166</v>
      </c>
      <c r="I17" s="1" t="s">
        <v>242</v>
      </c>
      <c r="J17" s="1" t="s">
        <v>168</v>
      </c>
      <c r="K17" s="1" t="s">
        <v>242</v>
      </c>
      <c r="L17" s="1" t="s">
        <v>242</v>
      </c>
      <c r="M17" s="1" t="s">
        <v>169</v>
      </c>
      <c r="N17" s="1" t="s">
        <v>169</v>
      </c>
      <c r="O17" s="1" t="s">
        <v>170</v>
      </c>
      <c r="P17" s="1" t="s">
        <v>171</v>
      </c>
      <c r="Q17" s="1" t="s">
        <v>172</v>
      </c>
      <c r="R17" s="1" t="s">
        <v>243</v>
      </c>
      <c r="S17" s="1" t="s">
        <v>174</v>
      </c>
      <c r="T17" s="1" t="s">
        <v>175</v>
      </c>
      <c r="U17" s="1" t="s">
        <v>176</v>
      </c>
      <c r="V17" s="1" t="s">
        <v>177</v>
      </c>
    </row>
    <row r="18" s="1" customFormat="1" spans="1:22">
      <c r="A18" s="3">
        <v>21030468077</v>
      </c>
      <c r="B18" s="1" t="s">
        <v>244</v>
      </c>
      <c r="C18" s="1" t="s">
        <v>245</v>
      </c>
      <c r="D18" s="1" t="s">
        <v>246</v>
      </c>
      <c r="E18" s="1" t="s">
        <v>247</v>
      </c>
      <c r="F18" s="1" t="s">
        <v>183</v>
      </c>
      <c r="G18" s="1" t="s">
        <v>165</v>
      </c>
      <c r="H18" s="1" t="s">
        <v>166</v>
      </c>
      <c r="I18" s="1" t="s">
        <v>248</v>
      </c>
      <c r="J18" s="1" t="s">
        <v>168</v>
      </c>
      <c r="K18" s="1" t="s">
        <v>248</v>
      </c>
      <c r="L18" s="1" t="s">
        <v>248</v>
      </c>
      <c r="M18" s="1" t="s">
        <v>169</v>
      </c>
      <c r="N18" s="1" t="s">
        <v>169</v>
      </c>
      <c r="O18" s="1" t="s">
        <v>170</v>
      </c>
      <c r="P18" s="1" t="s">
        <v>171</v>
      </c>
      <c r="Q18" s="1" t="s">
        <v>172</v>
      </c>
      <c r="R18" s="1" t="s">
        <v>249</v>
      </c>
      <c r="S18" s="1" t="s">
        <v>174</v>
      </c>
      <c r="T18" s="1" t="s">
        <v>175</v>
      </c>
      <c r="U18" s="1" t="s">
        <v>176</v>
      </c>
      <c r="V18" s="1" t="s">
        <v>177</v>
      </c>
    </row>
    <row r="19" s="1" customFormat="1" spans="1:22">
      <c r="A19" s="3">
        <v>21141119919</v>
      </c>
      <c r="B19" s="1" t="s">
        <v>162</v>
      </c>
      <c r="C19" s="1" t="s">
        <v>250</v>
      </c>
      <c r="D19" s="1" t="s">
        <v>251</v>
      </c>
      <c r="E19" s="1" t="s">
        <v>252</v>
      </c>
      <c r="F19" s="1" t="s">
        <v>162</v>
      </c>
      <c r="G19" s="1" t="s">
        <v>165</v>
      </c>
      <c r="H19" s="1" t="s">
        <v>166</v>
      </c>
      <c r="I19" s="1" t="s">
        <v>253</v>
      </c>
      <c r="J19" s="1" t="s">
        <v>168</v>
      </c>
      <c r="K19" s="1" t="s">
        <v>253</v>
      </c>
      <c r="L19" s="1" t="s">
        <v>253</v>
      </c>
      <c r="M19" s="1" t="s">
        <v>169</v>
      </c>
      <c r="N19" s="1" t="s">
        <v>169</v>
      </c>
      <c r="O19" s="1" t="s">
        <v>170</v>
      </c>
      <c r="P19" s="1" t="s">
        <v>171</v>
      </c>
      <c r="Q19" s="1" t="s">
        <v>172</v>
      </c>
      <c r="R19" s="1" t="s">
        <v>254</v>
      </c>
      <c r="S19" s="1" t="s">
        <v>174</v>
      </c>
      <c r="T19" s="1" t="s">
        <v>175</v>
      </c>
      <c r="U19" s="1" t="s">
        <v>176</v>
      </c>
      <c r="V19" s="1" t="s">
        <v>177</v>
      </c>
    </row>
    <row r="20" s="1" customFormat="1" spans="1:22">
      <c r="A20" s="3">
        <v>21138245993</v>
      </c>
      <c r="B20" s="1" t="s">
        <v>162</v>
      </c>
      <c r="C20" s="1" t="s">
        <v>255</v>
      </c>
      <c r="D20" s="1" t="s">
        <v>256</v>
      </c>
      <c r="E20" s="1" t="s">
        <v>97</v>
      </c>
      <c r="F20" s="1" t="s">
        <v>162</v>
      </c>
      <c r="G20" s="1" t="s">
        <v>165</v>
      </c>
      <c r="H20" s="1" t="s">
        <v>166</v>
      </c>
      <c r="I20" s="1" t="s">
        <v>257</v>
      </c>
      <c r="J20" s="1" t="s">
        <v>168</v>
      </c>
      <c r="K20" s="1" t="s">
        <v>257</v>
      </c>
      <c r="L20" s="1" t="s">
        <v>257</v>
      </c>
      <c r="M20" s="1" t="s">
        <v>169</v>
      </c>
      <c r="N20" s="1" t="s">
        <v>169</v>
      </c>
      <c r="O20" s="1" t="s">
        <v>170</v>
      </c>
      <c r="P20" s="1" t="s">
        <v>171</v>
      </c>
      <c r="Q20" s="1" t="s">
        <v>172</v>
      </c>
      <c r="R20" s="1" t="s">
        <v>258</v>
      </c>
      <c r="S20" s="1" t="s">
        <v>174</v>
      </c>
      <c r="T20" s="1" t="s">
        <v>175</v>
      </c>
      <c r="U20" s="1" t="s">
        <v>176</v>
      </c>
      <c r="V20" s="1" t="s">
        <v>177</v>
      </c>
    </row>
    <row r="21" s="1" customFormat="1" spans="1:22">
      <c r="A21" s="3">
        <v>21141946519</v>
      </c>
      <c r="B21" s="1" t="s">
        <v>162</v>
      </c>
      <c r="C21" s="1" t="s">
        <v>259</v>
      </c>
      <c r="D21" s="1" t="s">
        <v>260</v>
      </c>
      <c r="E21" s="1" t="s">
        <v>121</v>
      </c>
      <c r="F21" s="1" t="s">
        <v>162</v>
      </c>
      <c r="G21" s="1" t="s">
        <v>165</v>
      </c>
      <c r="H21" s="1" t="s">
        <v>166</v>
      </c>
      <c r="I21" s="1" t="s">
        <v>261</v>
      </c>
      <c r="J21" s="1" t="s">
        <v>168</v>
      </c>
      <c r="K21" s="1" t="s">
        <v>261</v>
      </c>
      <c r="L21" s="1" t="s">
        <v>261</v>
      </c>
      <c r="M21" s="1" t="s">
        <v>169</v>
      </c>
      <c r="N21" s="1" t="s">
        <v>169</v>
      </c>
      <c r="O21" s="1" t="s">
        <v>170</v>
      </c>
      <c r="P21" s="1" t="s">
        <v>171</v>
      </c>
      <c r="Q21" s="1" t="s">
        <v>172</v>
      </c>
      <c r="R21" s="1" t="s">
        <v>262</v>
      </c>
      <c r="S21" s="1" t="s">
        <v>174</v>
      </c>
      <c r="T21" s="1" t="s">
        <v>175</v>
      </c>
      <c r="U21" s="1" t="s">
        <v>176</v>
      </c>
      <c r="V21" s="1" t="s">
        <v>177</v>
      </c>
    </row>
    <row r="22" s="1" customFormat="1" spans="1:22">
      <c r="A22" s="3">
        <v>999221141134295</v>
      </c>
      <c r="B22" s="1" t="s">
        <v>162</v>
      </c>
      <c r="C22" s="1" t="s">
        <v>263</v>
      </c>
      <c r="D22" s="1" t="s">
        <v>264</v>
      </c>
      <c r="E22" s="1" t="s">
        <v>116</v>
      </c>
      <c r="F22" s="1" t="s">
        <v>162</v>
      </c>
      <c r="G22" s="1" t="s">
        <v>165</v>
      </c>
      <c r="H22" s="1" t="s">
        <v>166</v>
      </c>
      <c r="I22" s="1" t="s">
        <v>265</v>
      </c>
      <c r="J22" s="1" t="s">
        <v>168</v>
      </c>
      <c r="K22" s="1" t="s">
        <v>265</v>
      </c>
      <c r="L22" s="1" t="s">
        <v>265</v>
      </c>
      <c r="M22" s="1" t="s">
        <v>169</v>
      </c>
      <c r="N22" s="1" t="s">
        <v>169</v>
      </c>
      <c r="O22" s="1" t="s">
        <v>170</v>
      </c>
      <c r="P22" s="1" t="s">
        <v>171</v>
      </c>
      <c r="Q22" s="1" t="s">
        <v>172</v>
      </c>
      <c r="R22" s="1" t="s">
        <v>266</v>
      </c>
      <c r="S22" s="1" t="s">
        <v>174</v>
      </c>
      <c r="T22" s="1" t="s">
        <v>175</v>
      </c>
      <c r="U22" s="1" t="s">
        <v>176</v>
      </c>
      <c r="V22" s="1" t="s">
        <v>177</v>
      </c>
    </row>
    <row r="23" s="1" customFormat="1" spans="1:22">
      <c r="A23" s="3">
        <v>999221140520004</v>
      </c>
      <c r="B23" s="1" t="s">
        <v>162</v>
      </c>
      <c r="C23" s="1" t="s">
        <v>267</v>
      </c>
      <c r="D23" s="1" t="s">
        <v>268</v>
      </c>
      <c r="E23" s="1" t="s">
        <v>107</v>
      </c>
      <c r="F23" s="1" t="s">
        <v>162</v>
      </c>
      <c r="G23" s="1" t="s">
        <v>165</v>
      </c>
      <c r="H23" s="1" t="s">
        <v>166</v>
      </c>
      <c r="I23" s="1" t="s">
        <v>269</v>
      </c>
      <c r="J23" s="1" t="s">
        <v>168</v>
      </c>
      <c r="K23" s="1" t="s">
        <v>269</v>
      </c>
      <c r="L23" s="1" t="s">
        <v>269</v>
      </c>
      <c r="M23" s="1" t="s">
        <v>169</v>
      </c>
      <c r="N23" s="1" t="s">
        <v>169</v>
      </c>
      <c r="O23" s="1" t="s">
        <v>170</v>
      </c>
      <c r="P23" s="1" t="s">
        <v>171</v>
      </c>
      <c r="Q23" s="1" t="s">
        <v>172</v>
      </c>
      <c r="R23" s="1" t="s">
        <v>270</v>
      </c>
      <c r="S23" s="1" t="s">
        <v>174</v>
      </c>
      <c r="T23" s="1" t="s">
        <v>175</v>
      </c>
      <c r="U23" s="1" t="s">
        <v>176</v>
      </c>
      <c r="V23" s="1" t="s">
        <v>177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2022-10-10T01:49:33Z</dcterms:created>
  <dcterms:modified xsi:type="dcterms:W3CDTF">2022-10-10T01:54:10Z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F0F668B20850442BAF1959692DB97014</vt:lpwstr>
  </property>
  <property fmtid="{D5CDD505-2E9C-101B-9397-08002B2CF9AE}" pid="3" name="KSOProductBuildVer">
    <vt:lpwstr>2052-11.1.0.12358</vt:lpwstr>
  </property>
</Properties>
</file>