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44525"/>
</workbook>
</file>

<file path=xl/sharedStrings.xml><?xml version="1.0" encoding="utf-8"?>
<sst xmlns="http://schemas.openxmlformats.org/spreadsheetml/2006/main" count="442" uniqueCount="174">
  <si>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</si>
  <si>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</si>
  <si>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</si>
  <si>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</si>
  <si>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</si>
  <si>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</si>
  <si>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</si>
  <si>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</si>
  <si>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</si>
  <si>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</si>
  <si>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</si>
  <si>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</si>
  <si>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</si>
  <si>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</si>
  <si>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</si>
  <si>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</si>
  <si>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</si>
  <si>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</si>
  <si>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</si>
  <si>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</si>
  <si>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</si>
  <si>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</si>
  <si>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</si>
  <si>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</si>
  <si>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</si>
  <si>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18916974390	</t>
  </si>
  <si>
    <t>Ctrip</t>
  </si>
  <si>
    <t>正常</t>
  </si>
  <si>
    <t>[香港]香港帝都酒店(Royal Park Hotel)(80247072)</t>
  </si>
  <si>
    <t>全新装潢河畔豪华客房&lt;至多8间&gt;&lt;2人入住&gt;</t>
  </si>
  <si>
    <t>CNY</t>
  </si>
  <si>
    <t>CHENG/KICHEONG,Sit/TungMui</t>
  </si>
  <si>
    <t>CA13744221012CNY</t>
  </si>
  <si>
    <t>未提现</t>
  </si>
  <si>
    <t>携程开票</t>
  </si>
  <si>
    <t xml:space="preserve">	</t>
  </si>
  <si>
    <t xml:space="preserve">21099763950	</t>
  </si>
  <si>
    <t>[大连]汉庭酒店(大连机场虹港路店)(68611024)</t>
  </si>
  <si>
    <t>高级双床房&lt;至多8间&gt;&lt;2人入住&gt;</t>
  </si>
  <si>
    <t>陈佳龙</t>
  </si>
  <si>
    <t xml:space="preserve">R8000350096405477001	</t>
  </si>
  <si>
    <t xml:space="preserve">999221107008924	</t>
  </si>
  <si>
    <t>[杭州]杭州紫金港莎玛酒店(80248742)</t>
  </si>
  <si>
    <t>两房套房&lt;至多8间&gt;&lt;2人入住&gt;&lt;早餐&gt;</t>
  </si>
  <si>
    <t>徐海花</t>
  </si>
  <si>
    <t xml:space="preserve">2701428	</t>
  </si>
  <si>
    <t xml:space="preserve">2209210024	</t>
  </si>
  <si>
    <t xml:space="preserve">999221122186229	</t>
  </si>
  <si>
    <t>高级大床房&lt;至多8间&gt;&lt;2人入住&gt;</t>
  </si>
  <si>
    <t>郭敏</t>
  </si>
  <si>
    <t xml:space="preserve">R8000350096577195001	</t>
  </si>
  <si>
    <t xml:space="preserve">999221126794843	</t>
  </si>
  <si>
    <t>[深圳]汉庭酒店(深圳大鹏佳兆业店)(93872634)</t>
  </si>
  <si>
    <t>零压商务大床房&lt;至多8间&gt;&lt;2人入住&gt;</t>
  </si>
  <si>
    <t>刘加强</t>
  </si>
  <si>
    <t xml:space="preserve">R5180004096626956001	</t>
  </si>
  <si>
    <t xml:space="preserve">999221180235778	</t>
  </si>
  <si>
    <t>[广元]格林豪泰(广元高铁站店)(92124348)</t>
  </si>
  <si>
    <t>双床房&lt;至多8间&gt;&lt;2人入住&gt;</t>
  </si>
  <si>
    <t>王冰雪</t>
  </si>
  <si>
    <t xml:space="preserve">(GRT)79759949;	</t>
  </si>
  <si>
    <t xml:space="preserve">21181045248	</t>
  </si>
  <si>
    <t>[合肥]格林豪泰智选酒店(合肥经开区莲花路店)(68608014)</t>
  </si>
  <si>
    <t>标准房&lt;至多8间&gt;&lt;2人入住&gt;</t>
  </si>
  <si>
    <t>胡林康</t>
  </si>
  <si>
    <t xml:space="preserve">(GRT)79761993;	</t>
  </si>
  <si>
    <t xml:space="preserve">999221181609217	</t>
  </si>
  <si>
    <t>刘艳超</t>
  </si>
  <si>
    <t xml:space="preserve">(GRT)79763973;	</t>
  </si>
  <si>
    <t>取消</t>
  </si>
  <si>
    <t xml:space="preserve">21194223263	</t>
  </si>
  <si>
    <t>[合肥]格林豪泰(合肥西二环省肿瘤医院店)(68605849)</t>
  </si>
  <si>
    <t>徐娟娟</t>
  </si>
  <si>
    <t xml:space="preserve">(GRT)79775258;	</t>
  </si>
  <si>
    <t xml:space="preserve">21194465383	</t>
  </si>
  <si>
    <t>[阳泉]格林豪泰快捷酒店(阳泉市政府店)(76434486)</t>
  </si>
  <si>
    <t>商务大床房&lt;至多8间&gt;&lt;2人入住&gt;</t>
  </si>
  <si>
    <t>王军</t>
  </si>
  <si>
    <t xml:space="preserve">(GRT)79775701;	</t>
  </si>
  <si>
    <t xml:space="preserve">999221199768208	</t>
  </si>
  <si>
    <t>[兴义]7天优品酒店(兴义坪东大道店)(92484299)</t>
  </si>
  <si>
    <t>精选特优房&lt;至多8间&gt;&lt;2人入住&gt;</t>
  </si>
  <si>
    <t>梁永涛</t>
  </si>
  <si>
    <t xml:space="preserve">104765752494	</t>
  </si>
  <si>
    <t xml:space="preserve">21200485348	</t>
  </si>
  <si>
    <t>[洛杉矶]洛杉矶国际机场索内斯塔酒店(Sonesta Los Angeles Airport LAX)(93873477)</t>
  </si>
  <si>
    <t>豪华房(大床)&lt;至多8间&gt;&lt;2人入住&gt;</t>
  </si>
  <si>
    <t>McIver/Luke,Cosgrove/Amy</t>
  </si>
  <si>
    <t xml:space="preserve">31849SE299460	</t>
  </si>
  <si>
    <t>，</t>
  </si>
  <si>
    <t xml:space="preserve"> 5913 CNY</t>
  </si>
  <si>
    <t>A221012091410481</t>
  </si>
  <si>
    <t>总计：5913元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</si>
  <si>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</si>
  <si>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</si>
  <si>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</si>
  <si>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</si>
  <si>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</si>
  <si>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</si>
  <si>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</si>
  <si>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</si>
  <si>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</si>
  <si>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</si>
  <si>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</si>
  <si>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</si>
  <si>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</si>
  <si>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</si>
  <si>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</si>
  <si>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</si>
  <si>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</si>
  <si>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</si>
  <si>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</si>
  <si>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2022-09-26</t>
  </si>
  <si>
    <t>2710935</t>
  </si>
  <si>
    <t>洛杉矶国际机场索内斯塔酒店</t>
  </si>
  <si>
    <t>McIver Luke,Cosgrove Amy</t>
  </si>
  <si>
    <t>2022-09-27</t>
  </si>
  <si>
    <t>退房日月结</t>
  </si>
  <si>
    <t>940.00</t>
  </si>
  <si>
    <t>RMB</t>
  </si>
  <si>
    <t>0</t>
  </si>
  <si>
    <t>0.00</t>
  </si>
  <si>
    <t>携程汇登国内直连</t>
  </si>
  <si>
    <t>01.011264</t>
  </si>
  <si>
    <t>2022-09-26 23:04:32</t>
  </si>
  <si>
    <t>否</t>
  </si>
  <si>
    <t>广州汇登信息科技有限公司</t>
  </si>
  <si>
    <t>直连</t>
  </si>
  <si>
    <t>美国</t>
  </si>
  <si>
    <t>2710342</t>
  </si>
  <si>
    <t>格林豪泰快捷酒店(阳泉市政府店)</t>
  </si>
  <si>
    <t>161.00</t>
  </si>
  <si>
    <t>2022-09-26 17:14:11</t>
  </si>
  <si>
    <t>中国</t>
  </si>
  <si>
    <t>2022-09-21</t>
  </si>
  <si>
    <t>2701428</t>
  </si>
  <si>
    <t>杭州紫金港莎玛酒店</t>
  </si>
  <si>
    <t>2022-09-24</t>
  </si>
  <si>
    <t>2814.00</t>
  </si>
  <si>
    <t>2022-09-21 11:32:25</t>
  </si>
  <si>
    <t>2022-09-03</t>
  </si>
  <si>
    <t>2677468</t>
  </si>
  <si>
    <t>香港帝都酒店</t>
  </si>
  <si>
    <t>CHENG KICHEONG,Sit TungMui</t>
  </si>
  <si>
    <t>876.00</t>
  </si>
  <si>
    <t>2022-09-03 09:23:47</t>
  </si>
  <si>
    <t>2022-09-20</t>
  </si>
  <si>
    <t>2700609</t>
  </si>
  <si>
    <t>汉庭酒店(大连机场虹港路店)</t>
  </si>
  <si>
    <t>222.00</t>
  </si>
  <si>
    <t>2022-09-20 19:18:04</t>
  </si>
  <si>
    <t>2710839</t>
  </si>
  <si>
    <t>7天优品酒店(兴义坪东大道店)</t>
  </si>
  <si>
    <t>99.00</t>
  </si>
  <si>
    <t>2022-09-26 22:10:30</t>
  </si>
  <si>
    <t>2709352</t>
  </si>
  <si>
    <t>格林豪泰(广元高铁站店)</t>
  </si>
  <si>
    <t>124.00</t>
  </si>
  <si>
    <t>2022-09-26 00:15:15</t>
  </si>
  <si>
    <t>2022-09-23</t>
  </si>
  <si>
    <t>2704518</t>
  </si>
  <si>
    <t>汉庭酒店(深圳大鹏佳兆业店)</t>
  </si>
  <si>
    <t>231.00</t>
  </si>
  <si>
    <t>2022-09-23 08:49:20</t>
  </si>
  <si>
    <t>2710328</t>
  </si>
  <si>
    <t>格林豪泰(合肥西二环省肿瘤医院店)</t>
  </si>
  <si>
    <t>186.00</t>
  </si>
  <si>
    <t>2022-09-26 17:01:10</t>
  </si>
  <si>
    <t>2709616</t>
  </si>
  <si>
    <t>格林豪泰(合肥莲花路快捷酒店)</t>
  </si>
  <si>
    <t>136.00</t>
  </si>
  <si>
    <t>2022-09-26 08:08:33</t>
  </si>
  <si>
    <t>2709753</t>
  </si>
  <si>
    <t>2022-09-26 10:06:53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</si>
</sst>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44830</v>
      </c>
      <c r="G2" s="6">
        <v>44831</v>
      </c>
      <c r="H2" s="4">
        <v>1</v>
      </c>
      <c r="I2" s="4">
        <v>1</v>
      </c>
      <c r="J2" s="4">
        <v>1</v>
      </c>
      <c r="K2" s="4" t="s">
        <v>30</v>
      </c>
      <c r="L2" s="4">
        <v>876</v>
      </c>
      <c r="M2" s="4">
        <v>876</v>
      </c>
      <c r="N2" s="4" t="s">
        <v>31</v>
      </c>
      <c r="O2" s="4" t="s">
        <v>32</v>
      </c>
      <c r="P2" s="4" t="s">
        <v>33</v>
      </c>
      <c r="Q2" s="4">
        <v>0</v>
      </c>
      <c r="R2" s="7">
        <v>44807</v>
      </c>
      <c r="S2" s="6">
        <v>44846</v>
      </c>
      <c r="T2" s="4" t="s">
        <v>34</v>
      </c>
      <c r="U2" s="4">
        <v>876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44830</v>
      </c>
      <c r="G3" s="6">
        <v>44831</v>
      </c>
      <c r="H3" s="4">
        <v>1</v>
      </c>
      <c r="I3" s="4">
        <v>1</v>
      </c>
      <c r="J3" s="4">
        <v>1</v>
      </c>
      <c r="K3" s="4" t="s">
        <v>30</v>
      </c>
      <c r="L3" s="4">
        <v>222</v>
      </c>
      <c r="M3" s="4">
        <v>222</v>
      </c>
      <c r="N3" s="4" t="s">
        <v>39</v>
      </c>
      <c r="O3" s="4" t="s">
        <v>32</v>
      </c>
      <c r="P3" s="4" t="s">
        <v>33</v>
      </c>
      <c r="Q3" s="4">
        <v>0</v>
      </c>
      <c r="R3" s="7">
        <v>44824</v>
      </c>
      <c r="S3" s="6">
        <v>44846</v>
      </c>
      <c r="T3" s="4" t="s">
        <v>34</v>
      </c>
      <c r="U3" s="4">
        <v>222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44828</v>
      </c>
      <c r="G4" s="6">
        <v>44831</v>
      </c>
      <c r="H4" s="4">
        <v>1</v>
      </c>
      <c r="I4" s="4">
        <v>3</v>
      </c>
      <c r="J4" s="4">
        <v>3</v>
      </c>
      <c r="K4" s="4" t="s">
        <v>30</v>
      </c>
      <c r="L4" s="4">
        <v>2814</v>
      </c>
      <c r="M4" s="4">
        <v>2814</v>
      </c>
      <c r="N4" s="4" t="s">
        <v>44</v>
      </c>
      <c r="O4" s="4" t="s">
        <v>32</v>
      </c>
      <c r="P4" s="4" t="s">
        <v>33</v>
      </c>
      <c r="Q4" s="4">
        <v>0</v>
      </c>
      <c r="R4" s="7">
        <v>44825</v>
      </c>
      <c r="S4" s="6">
        <v>44846</v>
      </c>
      <c r="T4" s="4" t="s">
        <v>34</v>
      </c>
      <c r="U4" s="4">
        <v>2814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37</v>
      </c>
      <c r="E5" s="4" t="s">
        <v>48</v>
      </c>
      <c r="F5" s="6">
        <v>44830</v>
      </c>
      <c r="G5" s="6">
        <v>44831</v>
      </c>
      <c r="H5" s="4">
        <v>1</v>
      </c>
      <c r="I5" s="4">
        <v>1</v>
      </c>
      <c r="J5" s="4">
        <v>1</v>
      </c>
      <c r="K5" s="4" t="s">
        <v>30</v>
      </c>
      <c r="L5" s="4">
        <v>239</v>
      </c>
      <c r="M5" s="4">
        <v>239</v>
      </c>
      <c r="N5" s="4" t="s">
        <v>49</v>
      </c>
      <c r="O5" s="4" t="s">
        <v>32</v>
      </c>
      <c r="P5" s="4" t="s">
        <v>33</v>
      </c>
      <c r="Q5" s="4">
        <v>0</v>
      </c>
      <c r="R5" s="7">
        <v>44826</v>
      </c>
      <c r="S5" s="6">
        <v>44846</v>
      </c>
      <c r="T5" s="4" t="s">
        <v>34</v>
      </c>
      <c r="U5" s="4">
        <v>239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44830</v>
      </c>
      <c r="G6" s="6">
        <v>44831</v>
      </c>
      <c r="H6" s="4">
        <v>1</v>
      </c>
      <c r="I6" s="4">
        <v>1</v>
      </c>
      <c r="J6" s="4">
        <v>1</v>
      </c>
      <c r="K6" s="4" t="s">
        <v>30</v>
      </c>
      <c r="L6" s="4">
        <v>231</v>
      </c>
      <c r="M6" s="4">
        <v>231</v>
      </c>
      <c r="N6" s="4" t="s">
        <v>54</v>
      </c>
      <c r="O6" s="4" t="s">
        <v>32</v>
      </c>
      <c r="P6" s="4" t="s">
        <v>33</v>
      </c>
      <c r="Q6" s="4">
        <v>0</v>
      </c>
      <c r="R6" s="7">
        <v>44827</v>
      </c>
      <c r="S6" s="6">
        <v>44846</v>
      </c>
      <c r="T6" s="4" t="s">
        <v>34</v>
      </c>
      <c r="U6" s="4">
        <v>231</v>
      </c>
      <c r="V6" s="4">
        <v>0</v>
      </c>
      <c r="W6" s="4">
        <v>0</v>
      </c>
      <c r="X6" s="4" t="s">
        <v>35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44830</v>
      </c>
      <c r="G7" s="6">
        <v>44831</v>
      </c>
      <c r="H7" s="4">
        <v>1</v>
      </c>
      <c r="I7" s="4">
        <v>1</v>
      </c>
      <c r="J7" s="4">
        <v>1</v>
      </c>
      <c r="K7" s="4" t="s">
        <v>30</v>
      </c>
      <c r="L7" s="4">
        <v>124</v>
      </c>
      <c r="M7" s="4">
        <v>124</v>
      </c>
      <c r="N7" s="4" t="s">
        <v>59</v>
      </c>
      <c r="O7" s="4" t="s">
        <v>32</v>
      </c>
      <c r="P7" s="4" t="s">
        <v>33</v>
      </c>
      <c r="Q7" s="4">
        <v>0</v>
      </c>
      <c r="R7" s="7">
        <v>44830</v>
      </c>
      <c r="S7" s="6">
        <v>44846</v>
      </c>
      <c r="T7" s="4" t="s">
        <v>34</v>
      </c>
      <c r="U7" s="4">
        <v>124</v>
      </c>
      <c r="V7" s="4">
        <v>0</v>
      </c>
      <c r="W7" s="4">
        <v>0</v>
      </c>
      <c r="X7" s="4" t="s">
        <v>35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44830</v>
      </c>
      <c r="G8" s="6">
        <v>44831</v>
      </c>
      <c r="H8" s="4">
        <v>1</v>
      </c>
      <c r="I8" s="4">
        <v>1</v>
      </c>
      <c r="J8" s="4">
        <v>1</v>
      </c>
      <c r="K8" s="4" t="s">
        <v>30</v>
      </c>
      <c r="L8" s="4">
        <v>136</v>
      </c>
      <c r="M8" s="4">
        <v>136</v>
      </c>
      <c r="N8" s="4" t="s">
        <v>64</v>
      </c>
      <c r="O8" s="4" t="s">
        <v>32</v>
      </c>
      <c r="P8" s="4" t="s">
        <v>33</v>
      </c>
      <c r="Q8" s="4">
        <v>0</v>
      </c>
      <c r="R8" s="7">
        <v>44830</v>
      </c>
      <c r="S8" s="6">
        <v>44846</v>
      </c>
      <c r="T8" s="4" t="s">
        <v>34</v>
      </c>
      <c r="U8" s="4">
        <v>136</v>
      </c>
      <c r="V8" s="4">
        <v>0</v>
      </c>
      <c r="W8" s="4">
        <v>0</v>
      </c>
      <c r="X8" s="4" t="s">
        <v>35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57</v>
      </c>
      <c r="E9" s="4" t="s">
        <v>58</v>
      </c>
      <c r="F9" s="6">
        <v>44830</v>
      </c>
      <c r="G9" s="6">
        <v>44831</v>
      </c>
      <c r="H9" s="4">
        <v>1</v>
      </c>
      <c r="I9" s="4">
        <v>1</v>
      </c>
      <c r="J9" s="4">
        <v>1</v>
      </c>
      <c r="K9" s="4" t="s">
        <v>30</v>
      </c>
      <c r="L9" s="4">
        <v>124</v>
      </c>
      <c r="M9" s="4">
        <v>124</v>
      </c>
      <c r="N9" s="4" t="s">
        <v>67</v>
      </c>
      <c r="O9" s="4" t="s">
        <v>32</v>
      </c>
      <c r="P9" s="4" t="s">
        <v>33</v>
      </c>
      <c r="Q9" s="4">
        <v>0</v>
      </c>
      <c r="R9" s="7">
        <v>44830</v>
      </c>
      <c r="S9" s="6">
        <v>44846</v>
      </c>
      <c r="T9" s="4" t="s">
        <v>34</v>
      </c>
      <c r="U9" s="4">
        <v>124</v>
      </c>
      <c r="V9" s="4">
        <v>0</v>
      </c>
      <c r="W9" s="4">
        <v>0</v>
      </c>
      <c r="X9" s="4" t="s">
        <v>35</v>
      </c>
      <c r="Y9" s="4" t="s">
        <v>68</v>
      </c>
    </row>
    <row r="10" s="4" customFormat="1" spans="1:25">
      <c r="A10" s="4" t="s">
        <v>47</v>
      </c>
      <c r="B10" s="4" t="s">
        <v>26</v>
      </c>
      <c r="C10" s="4" t="s">
        <v>69</v>
      </c>
      <c r="D10" s="4" t="s">
        <v>37</v>
      </c>
      <c r="E10" s="4" t="s">
        <v>48</v>
      </c>
      <c r="F10" s="6">
        <v>44830</v>
      </c>
      <c r="G10" s="6">
        <v>44831</v>
      </c>
      <c r="H10" s="4">
        <v>1</v>
      </c>
      <c r="I10" s="4">
        <v>1</v>
      </c>
      <c r="J10" s="4">
        <v>1</v>
      </c>
      <c r="K10" s="4" t="s">
        <v>30</v>
      </c>
      <c r="L10" s="4">
        <v>-239</v>
      </c>
      <c r="M10" s="4">
        <v>-239</v>
      </c>
      <c r="N10" s="4" t="s">
        <v>49</v>
      </c>
      <c r="O10" s="4" t="s">
        <v>32</v>
      </c>
      <c r="P10" s="4" t="s">
        <v>33</v>
      </c>
      <c r="Q10" s="4">
        <v>0</v>
      </c>
      <c r="R10" s="7">
        <v>44826</v>
      </c>
      <c r="S10" s="6">
        <v>44846</v>
      </c>
      <c r="T10" s="4" t="s">
        <v>34</v>
      </c>
      <c r="U10" s="4">
        <v>-239</v>
      </c>
      <c r="V10" s="4">
        <v>0</v>
      </c>
      <c r="W10" s="4">
        <v>0</v>
      </c>
      <c r="X10" s="4" t="s">
        <v>35</v>
      </c>
      <c r="Y10" s="4" t="s">
        <v>50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38</v>
      </c>
      <c r="F11" s="6">
        <v>44830</v>
      </c>
      <c r="G11" s="6">
        <v>44831</v>
      </c>
      <c r="H11" s="4">
        <v>1</v>
      </c>
      <c r="I11" s="4">
        <v>1</v>
      </c>
      <c r="J11" s="4">
        <v>1</v>
      </c>
      <c r="K11" s="4" t="s">
        <v>30</v>
      </c>
      <c r="L11" s="4">
        <v>186</v>
      </c>
      <c r="M11" s="4">
        <v>186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44830</v>
      </c>
      <c r="S11" s="6">
        <v>44846</v>
      </c>
      <c r="T11" s="4" t="s">
        <v>34</v>
      </c>
      <c r="U11" s="4">
        <v>186</v>
      </c>
      <c r="V11" s="4">
        <v>0</v>
      </c>
      <c r="W11" s="4">
        <v>0</v>
      </c>
      <c r="X11" s="4" t="s">
        <v>35</v>
      </c>
      <c r="Y11" s="4" t="s">
        <v>73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44830</v>
      </c>
      <c r="G12" s="6">
        <v>44831</v>
      </c>
      <c r="H12" s="4">
        <v>1</v>
      </c>
      <c r="I12" s="4">
        <v>1</v>
      </c>
      <c r="J12" s="4">
        <v>1</v>
      </c>
      <c r="K12" s="4" t="s">
        <v>30</v>
      </c>
      <c r="L12" s="4">
        <v>161</v>
      </c>
      <c r="M12" s="4">
        <v>161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44830</v>
      </c>
      <c r="S12" s="6">
        <v>44846</v>
      </c>
      <c r="T12" s="4" t="s">
        <v>34</v>
      </c>
      <c r="U12" s="4">
        <v>161</v>
      </c>
      <c r="V12" s="4">
        <v>0</v>
      </c>
      <c r="W12" s="4">
        <v>0</v>
      </c>
      <c r="X12" s="4" t="s">
        <v>35</v>
      </c>
      <c r="Y12" s="4" t="s">
        <v>78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44830</v>
      </c>
      <c r="G13" s="6">
        <v>44831</v>
      </c>
      <c r="H13" s="4">
        <v>1</v>
      </c>
      <c r="I13" s="4">
        <v>1</v>
      </c>
      <c r="J13" s="4">
        <v>1</v>
      </c>
      <c r="K13" s="4" t="s">
        <v>30</v>
      </c>
      <c r="L13" s="4">
        <v>99</v>
      </c>
      <c r="M13" s="4">
        <v>99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44830</v>
      </c>
      <c r="S13" s="6">
        <v>44846</v>
      </c>
      <c r="T13" s="4" t="s">
        <v>34</v>
      </c>
      <c r="U13" s="4">
        <v>99</v>
      </c>
      <c r="V13" s="4">
        <v>0</v>
      </c>
      <c r="W13" s="4">
        <v>0</v>
      </c>
      <c r="X13" s="4" t="s">
        <v>35</v>
      </c>
      <c r="Y13" s="4" t="s">
        <v>83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85</v>
      </c>
      <c r="E14" s="4" t="s">
        <v>86</v>
      </c>
      <c r="F14" s="6">
        <v>44830</v>
      </c>
      <c r="G14" s="6">
        <v>44831</v>
      </c>
      <c r="H14" s="4">
        <v>1</v>
      </c>
      <c r="I14" s="4">
        <v>1</v>
      </c>
      <c r="J14" s="4">
        <v>1</v>
      </c>
      <c r="K14" s="4" t="s">
        <v>30</v>
      </c>
      <c r="L14" s="4">
        <v>940</v>
      </c>
      <c r="M14" s="4">
        <v>940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44830</v>
      </c>
      <c r="S14" s="6">
        <v>44846</v>
      </c>
      <c r="T14" s="4" t="s">
        <v>34</v>
      </c>
      <c r="U14" s="4">
        <v>940</v>
      </c>
      <c r="V14" s="4">
        <v>0</v>
      </c>
      <c r="W14" s="4">
        <v>0</v>
      </c>
      <c r="X14" s="4" t="s">
        <v>35</v>
      </c>
      <c r="Y14" s="4" t="s">
        <v>88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"/>
  <sheetViews>
    <sheetView tabSelected="1" workbookViewId="0">
      <selection activeCell="A19" sqref="A19:A21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89</v>
      </c>
    </row>
    <row r="2" s="4" customFormat="1" spans="1:9">
      <c r="A2" s="5">
        <v>18916974390</v>
      </c>
      <c r="B2" s="6">
        <v>44830</v>
      </c>
      <c r="C2" s="6">
        <v>44831</v>
      </c>
      <c r="D2" s="4">
        <v>876</v>
      </c>
      <c r="E2" s="4" t="str">
        <f>VLOOKUP(A2,HOP!A:L,12,0)</f>
        <v>876.00</v>
      </c>
      <c r="F2" s="4" t="str">
        <f>VLOOKUP(A2,HOP!A:C,3,0)</f>
        <v>2677468</v>
      </c>
      <c r="G2" s="4">
        <f>D2-E2</f>
        <v>0</v>
      </c>
      <c r="H2" s="4" t="str">
        <f>$H$1&amp;F2</f>
        <v>，2677468</v>
      </c>
      <c r="I2" s="4" t="str">
        <f>VLOOKUP(A2,HOP!A:U,21,0)</f>
        <v>直连</v>
      </c>
    </row>
    <row r="3" s="4" customFormat="1" spans="1:9">
      <c r="A3" s="5">
        <v>21099763950</v>
      </c>
      <c r="B3" s="6">
        <v>44830</v>
      </c>
      <c r="C3" s="6">
        <v>44831</v>
      </c>
      <c r="D3" s="4">
        <v>222</v>
      </c>
      <c r="E3" s="4" t="str">
        <f>VLOOKUP(A3,HOP!A:L,12,0)</f>
        <v>222.00</v>
      </c>
      <c r="F3" s="4" t="str">
        <f>VLOOKUP(A3,HOP!A:C,3,0)</f>
        <v>2700609</v>
      </c>
      <c r="G3" s="4">
        <f t="shared" ref="G3:G13" si="0">D3-E3</f>
        <v>0</v>
      </c>
      <c r="H3" s="4" t="str">
        <f t="shared" ref="H3:H13" si="1">$H$1&amp;F3</f>
        <v>，2700609</v>
      </c>
      <c r="I3" s="4" t="str">
        <f>VLOOKUP(A3,HOP!A:U,21,0)</f>
        <v>直连</v>
      </c>
    </row>
    <row r="4" s="4" customFormat="1" spans="1:9">
      <c r="A4" s="5">
        <v>999221107008924</v>
      </c>
      <c r="B4" s="6">
        <v>44828</v>
      </c>
      <c r="C4" s="6">
        <v>44831</v>
      </c>
      <c r="D4" s="4">
        <v>2814</v>
      </c>
      <c r="E4" s="4" t="str">
        <f>VLOOKUP(A4,HOP!A:L,12,0)</f>
        <v>2814.00</v>
      </c>
      <c r="F4" s="4" t="str">
        <f>VLOOKUP(A4,HOP!A:C,3,0)</f>
        <v>2701428</v>
      </c>
      <c r="G4" s="4">
        <f t="shared" si="0"/>
        <v>0</v>
      </c>
      <c r="H4" s="4" t="str">
        <f t="shared" si="1"/>
        <v>，2701428</v>
      </c>
      <c r="I4" s="4" t="str">
        <f>VLOOKUP(A4,HOP!A:U,21,0)</f>
        <v>直连</v>
      </c>
    </row>
    <row r="5" s="4" customFormat="1" hidden="1" spans="1:9">
      <c r="A5" s="5">
        <v>999221122186229</v>
      </c>
      <c r="B5" s="6">
        <v>44830</v>
      </c>
      <c r="C5" s="6">
        <v>44831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999221126794843</v>
      </c>
      <c r="B6" s="6">
        <v>44830</v>
      </c>
      <c r="C6" s="6">
        <v>44831</v>
      </c>
      <c r="D6" s="4">
        <v>231</v>
      </c>
      <c r="E6" s="4" t="str">
        <f>VLOOKUP(A6,HOP!A:L,12,0)</f>
        <v>231.00</v>
      </c>
      <c r="F6" s="4" t="str">
        <f>VLOOKUP(A6,HOP!A:C,3,0)</f>
        <v>2704518</v>
      </c>
      <c r="G6" s="4">
        <f t="shared" si="0"/>
        <v>0</v>
      </c>
      <c r="H6" s="4" t="str">
        <f t="shared" si="1"/>
        <v>，2704518</v>
      </c>
      <c r="I6" s="4" t="str">
        <f>VLOOKUP(A6,HOP!A:U,21,0)</f>
        <v>直连</v>
      </c>
    </row>
    <row r="7" s="4" customFormat="1" spans="1:9">
      <c r="A7" s="5">
        <v>999221180235778</v>
      </c>
      <c r="B7" s="6">
        <v>44830</v>
      </c>
      <c r="C7" s="6">
        <v>44831</v>
      </c>
      <c r="D7" s="4">
        <v>124</v>
      </c>
      <c r="E7" s="4" t="str">
        <f>VLOOKUP(A7,HOP!A:L,12,0)</f>
        <v>124.00</v>
      </c>
      <c r="F7" s="4" t="str">
        <f>VLOOKUP(A7,HOP!A:C,3,0)</f>
        <v>2709352</v>
      </c>
      <c r="G7" s="4">
        <f t="shared" si="0"/>
        <v>0</v>
      </c>
      <c r="H7" s="4" t="str">
        <f t="shared" si="1"/>
        <v>，2709352</v>
      </c>
      <c r="I7" s="4" t="str">
        <f>VLOOKUP(A7,HOP!A:U,21,0)</f>
        <v>直连</v>
      </c>
    </row>
    <row r="8" s="4" customFormat="1" spans="1:9">
      <c r="A8" s="5">
        <v>21181045248</v>
      </c>
      <c r="B8" s="6">
        <v>44830</v>
      </c>
      <c r="C8" s="6">
        <v>44831</v>
      </c>
      <c r="D8" s="4">
        <v>136</v>
      </c>
      <c r="E8" s="4" t="str">
        <f>VLOOKUP(A8,HOP!A:L,12,0)</f>
        <v>136.00</v>
      </c>
      <c r="F8" s="4" t="str">
        <f>VLOOKUP(A8,HOP!A:C,3,0)</f>
        <v>2709616</v>
      </c>
      <c r="G8" s="4">
        <f t="shared" si="0"/>
        <v>0</v>
      </c>
      <c r="H8" s="4" t="str">
        <f t="shared" si="1"/>
        <v>，2709616</v>
      </c>
      <c r="I8" s="4" t="str">
        <f>VLOOKUP(A8,HOP!A:U,21,0)</f>
        <v>直连</v>
      </c>
    </row>
    <row r="9" s="4" customFormat="1" spans="1:9">
      <c r="A9" s="5">
        <v>999221181609217</v>
      </c>
      <c r="B9" s="6">
        <v>44830</v>
      </c>
      <c r="C9" s="6">
        <v>44831</v>
      </c>
      <c r="D9" s="4">
        <v>124</v>
      </c>
      <c r="E9" s="4" t="str">
        <f>VLOOKUP(A9,HOP!A:L,12,0)</f>
        <v>124.00</v>
      </c>
      <c r="F9" s="4" t="str">
        <f>VLOOKUP(A9,HOP!A:C,3,0)</f>
        <v>2709753</v>
      </c>
      <c r="G9" s="4">
        <f t="shared" si="0"/>
        <v>0</v>
      </c>
      <c r="H9" s="4" t="str">
        <f t="shared" si="1"/>
        <v>，2709753</v>
      </c>
      <c r="I9" s="4" t="str">
        <f>VLOOKUP(A9,HOP!A:U,21,0)</f>
        <v>直连</v>
      </c>
    </row>
    <row r="10" s="4" customFormat="1" spans="1:9">
      <c r="A10" s="5">
        <v>21194223263</v>
      </c>
      <c r="B10" s="6">
        <v>44830</v>
      </c>
      <c r="C10" s="6">
        <v>44831</v>
      </c>
      <c r="D10" s="4">
        <v>186</v>
      </c>
      <c r="E10" s="4" t="str">
        <f>VLOOKUP(A10,HOP!A:L,12,0)</f>
        <v>186.00</v>
      </c>
      <c r="F10" s="4" t="str">
        <f>VLOOKUP(A10,HOP!A:C,3,0)</f>
        <v>2710328</v>
      </c>
      <c r="G10" s="4">
        <f t="shared" si="0"/>
        <v>0</v>
      </c>
      <c r="H10" s="4" t="str">
        <f t="shared" si="1"/>
        <v>，2710328</v>
      </c>
      <c r="I10" s="4" t="str">
        <f>VLOOKUP(A10,HOP!A:U,21,0)</f>
        <v>直连</v>
      </c>
    </row>
    <row r="11" s="4" customFormat="1" spans="1:9">
      <c r="A11" s="5">
        <v>21194465383</v>
      </c>
      <c r="B11" s="6">
        <v>44830</v>
      </c>
      <c r="C11" s="6">
        <v>44831</v>
      </c>
      <c r="D11" s="4">
        <v>161</v>
      </c>
      <c r="E11" s="4" t="str">
        <f>VLOOKUP(A11,HOP!A:L,12,0)</f>
        <v>161.00</v>
      </c>
      <c r="F11" s="4" t="str">
        <f>VLOOKUP(A11,HOP!A:C,3,0)</f>
        <v>2710342</v>
      </c>
      <c r="G11" s="4">
        <f t="shared" si="0"/>
        <v>0</v>
      </c>
      <c r="H11" s="4" t="str">
        <f t="shared" si="1"/>
        <v>，2710342</v>
      </c>
      <c r="I11" s="4" t="str">
        <f>VLOOKUP(A11,HOP!A:U,21,0)</f>
        <v>直连</v>
      </c>
    </row>
    <row r="12" s="4" customFormat="1" spans="1:9">
      <c r="A12" s="5">
        <v>999221199768208</v>
      </c>
      <c r="B12" s="6">
        <v>44830</v>
      </c>
      <c r="C12" s="6">
        <v>44831</v>
      </c>
      <c r="D12" s="4">
        <v>99</v>
      </c>
      <c r="E12" s="4" t="str">
        <f>VLOOKUP(A12,HOP!A:L,12,0)</f>
        <v>99.00</v>
      </c>
      <c r="F12" s="4" t="str">
        <f>VLOOKUP(A12,HOP!A:C,3,0)</f>
        <v>2710839</v>
      </c>
      <c r="G12" s="4">
        <f t="shared" si="0"/>
        <v>0</v>
      </c>
      <c r="H12" s="4" t="str">
        <f t="shared" si="1"/>
        <v>，2710839</v>
      </c>
      <c r="I12" s="4" t="str">
        <f>VLOOKUP(A12,HOP!A:U,21,0)</f>
        <v>直连</v>
      </c>
    </row>
    <row r="13" s="4" customFormat="1" spans="1:9">
      <c r="A13" s="5">
        <v>21200485348</v>
      </c>
      <c r="B13" s="6">
        <v>44830</v>
      </c>
      <c r="C13" s="6">
        <v>44831</v>
      </c>
      <c r="D13" s="4">
        <v>940</v>
      </c>
      <c r="E13" s="4" t="str">
        <f>VLOOKUP(A13,HOP!A:L,12,0)</f>
        <v>940.00</v>
      </c>
      <c r="F13" s="4" t="str">
        <f>VLOOKUP(A13,HOP!A:C,3,0)</f>
        <v>2710935</v>
      </c>
      <c r="G13" s="4">
        <f t="shared" si="0"/>
        <v>0</v>
      </c>
      <c r="H13" s="4" t="str">
        <f t="shared" si="1"/>
        <v>，2710935</v>
      </c>
      <c r="I13" s="4" t="str">
        <f>VLOOKUP(A13,HOP!A:U,21,0)</f>
        <v>直连</v>
      </c>
    </row>
    <row r="15" spans="4:4">
      <c r="D15" s="4">
        <f>SUM(D2:D14)</f>
        <v>5913</v>
      </c>
    </row>
    <row r="16" spans="4:4">
      <c r="D16" s="4" t="s">
        <v>90</v>
      </c>
    </row>
    <row r="19" spans="1:1">
      <c r="A19" s="4" t="s">
        <v>91</v>
      </c>
    </row>
    <row r="20" spans="1:1">
      <c r="A20" s="4" t="s">
        <v>92</v>
      </c>
    </row>
  </sheetData>
  <autoFilter ref="A1:XFD16">
    <filterColumn colId="3">
      <filters blank="1">
        <filter val="940"/>
        <filter val="161"/>
        <filter val="231"/>
        <filter val="222"/>
        <filter val="5913"/>
        <filter val="124"/>
        <filter val="2814"/>
        <filter val="136"/>
        <filter val="186"/>
        <filter val="876"/>
        <filter val="99"/>
        <filter val="5913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93</v>
      </c>
      <c r="B1" s="2" t="s">
        <v>94</v>
      </c>
      <c r="C1" s="2" t="s">
        <v>95</v>
      </c>
      <c r="D1" s="2" t="s">
        <v>96</v>
      </c>
      <c r="E1" s="2" t="s">
        <v>13</v>
      </c>
      <c r="F1" s="2" t="s">
        <v>5</v>
      </c>
      <c r="G1" s="2" t="s">
        <v>6</v>
      </c>
      <c r="H1" s="2" t="s">
        <v>97</v>
      </c>
      <c r="I1" s="2" t="s">
        <v>98</v>
      </c>
      <c r="J1" s="2" t="s">
        <v>99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104</v>
      </c>
      <c r="P1" s="2" t="s">
        <v>105</v>
      </c>
      <c r="Q1" s="2" t="s">
        <v>106</v>
      </c>
      <c r="R1" s="2" t="s">
        <v>107</v>
      </c>
      <c r="S1" s="2" t="s">
        <v>108</v>
      </c>
      <c r="T1" s="2" t="s">
        <v>109</v>
      </c>
      <c r="U1" s="2" t="s">
        <v>110</v>
      </c>
      <c r="V1" s="2" t="s">
        <v>111</v>
      </c>
    </row>
    <row r="2" s="1" customFormat="1" spans="1:22">
      <c r="A2" s="3">
        <v>21200485348</v>
      </c>
      <c r="B2" s="1" t="s">
        <v>112</v>
      </c>
      <c r="C2" s="1" t="s">
        <v>113</v>
      </c>
      <c r="D2" s="1" t="s">
        <v>114</v>
      </c>
      <c r="E2" s="1" t="s">
        <v>115</v>
      </c>
      <c r="F2" s="1" t="s">
        <v>112</v>
      </c>
      <c r="G2" s="1" t="s">
        <v>116</v>
      </c>
      <c r="H2" s="1" t="s">
        <v>117</v>
      </c>
      <c r="I2" s="1" t="s">
        <v>118</v>
      </c>
      <c r="J2" s="1" t="s">
        <v>119</v>
      </c>
      <c r="K2" s="1" t="s">
        <v>118</v>
      </c>
      <c r="L2" s="1" t="s">
        <v>118</v>
      </c>
      <c r="M2" s="1" t="s">
        <v>120</v>
      </c>
      <c r="N2" s="1" t="s">
        <v>120</v>
      </c>
      <c r="O2" s="1" t="s">
        <v>121</v>
      </c>
      <c r="P2" s="1" t="s">
        <v>122</v>
      </c>
      <c r="Q2" s="1" t="s">
        <v>123</v>
      </c>
      <c r="R2" s="1" t="s">
        <v>124</v>
      </c>
      <c r="S2" s="1" t="s">
        <v>125</v>
      </c>
      <c r="T2" s="1" t="s">
        <v>126</v>
      </c>
      <c r="U2" s="1" t="s">
        <v>127</v>
      </c>
      <c r="V2" s="1" t="s">
        <v>128</v>
      </c>
    </row>
    <row r="3" s="1" customFormat="1" spans="1:22">
      <c r="A3" s="3">
        <v>21194465383</v>
      </c>
      <c r="B3" s="1" t="s">
        <v>112</v>
      </c>
      <c r="C3" s="1" t="s">
        <v>129</v>
      </c>
      <c r="D3" s="1" t="s">
        <v>130</v>
      </c>
      <c r="E3" s="1" t="s">
        <v>77</v>
      </c>
      <c r="F3" s="1" t="s">
        <v>112</v>
      </c>
      <c r="G3" s="1" t="s">
        <v>116</v>
      </c>
      <c r="H3" s="1" t="s">
        <v>117</v>
      </c>
      <c r="I3" s="1" t="s">
        <v>131</v>
      </c>
      <c r="J3" s="1" t="s">
        <v>119</v>
      </c>
      <c r="K3" s="1" t="s">
        <v>131</v>
      </c>
      <c r="L3" s="1" t="s">
        <v>131</v>
      </c>
      <c r="M3" s="1" t="s">
        <v>120</v>
      </c>
      <c r="N3" s="1" t="s">
        <v>120</v>
      </c>
      <c r="O3" s="1" t="s">
        <v>121</v>
      </c>
      <c r="P3" s="1" t="s">
        <v>122</v>
      </c>
      <c r="Q3" s="1" t="s">
        <v>123</v>
      </c>
      <c r="R3" s="1" t="s">
        <v>132</v>
      </c>
      <c r="S3" s="1" t="s">
        <v>125</v>
      </c>
      <c r="T3" s="1" t="s">
        <v>126</v>
      </c>
      <c r="U3" s="1" t="s">
        <v>127</v>
      </c>
      <c r="V3" s="1" t="s">
        <v>133</v>
      </c>
    </row>
    <row r="4" s="1" customFormat="1" spans="1:22">
      <c r="A4" s="3">
        <v>999221107008924</v>
      </c>
      <c r="B4" s="1" t="s">
        <v>134</v>
      </c>
      <c r="C4" s="1" t="s">
        <v>135</v>
      </c>
      <c r="D4" s="1" t="s">
        <v>136</v>
      </c>
      <c r="E4" s="1" t="s">
        <v>44</v>
      </c>
      <c r="F4" s="1" t="s">
        <v>137</v>
      </c>
      <c r="G4" s="1" t="s">
        <v>116</v>
      </c>
      <c r="H4" s="1" t="s">
        <v>117</v>
      </c>
      <c r="I4" s="1" t="s">
        <v>138</v>
      </c>
      <c r="J4" s="1" t="s">
        <v>119</v>
      </c>
      <c r="K4" s="1" t="s">
        <v>138</v>
      </c>
      <c r="L4" s="1" t="s">
        <v>138</v>
      </c>
      <c r="M4" s="1" t="s">
        <v>120</v>
      </c>
      <c r="N4" s="1" t="s">
        <v>120</v>
      </c>
      <c r="O4" s="1" t="s">
        <v>121</v>
      </c>
      <c r="P4" s="1" t="s">
        <v>122</v>
      </c>
      <c r="Q4" s="1" t="s">
        <v>123</v>
      </c>
      <c r="R4" s="1" t="s">
        <v>139</v>
      </c>
      <c r="S4" s="1" t="s">
        <v>125</v>
      </c>
      <c r="T4" s="1" t="s">
        <v>126</v>
      </c>
      <c r="U4" s="1" t="s">
        <v>127</v>
      </c>
      <c r="V4" s="1" t="s">
        <v>133</v>
      </c>
    </row>
    <row r="5" s="1" customFormat="1" spans="1:22">
      <c r="A5" s="3">
        <v>18916974390</v>
      </c>
      <c r="B5" s="1" t="s">
        <v>140</v>
      </c>
      <c r="C5" s="1" t="s">
        <v>141</v>
      </c>
      <c r="D5" s="1" t="s">
        <v>142</v>
      </c>
      <c r="E5" s="1" t="s">
        <v>143</v>
      </c>
      <c r="F5" s="1" t="s">
        <v>112</v>
      </c>
      <c r="G5" s="1" t="s">
        <v>116</v>
      </c>
      <c r="H5" s="1" t="s">
        <v>117</v>
      </c>
      <c r="I5" s="1" t="s">
        <v>144</v>
      </c>
      <c r="J5" s="1" t="s">
        <v>119</v>
      </c>
      <c r="K5" s="1" t="s">
        <v>144</v>
      </c>
      <c r="L5" s="1" t="s">
        <v>144</v>
      </c>
      <c r="M5" s="1" t="s">
        <v>120</v>
      </c>
      <c r="N5" s="1" t="s">
        <v>120</v>
      </c>
      <c r="O5" s="1" t="s">
        <v>121</v>
      </c>
      <c r="P5" s="1" t="s">
        <v>122</v>
      </c>
      <c r="Q5" s="1" t="s">
        <v>123</v>
      </c>
      <c r="R5" s="1" t="s">
        <v>145</v>
      </c>
      <c r="S5" s="1" t="s">
        <v>125</v>
      </c>
      <c r="T5" s="1" t="s">
        <v>126</v>
      </c>
      <c r="U5" s="1" t="s">
        <v>127</v>
      </c>
      <c r="V5" s="1" t="s">
        <v>133</v>
      </c>
    </row>
    <row r="6" s="1" customFormat="1" spans="1:22">
      <c r="A6" s="3">
        <v>21099763950</v>
      </c>
      <c r="B6" s="1" t="s">
        <v>146</v>
      </c>
      <c r="C6" s="1" t="s">
        <v>147</v>
      </c>
      <c r="D6" s="1" t="s">
        <v>148</v>
      </c>
      <c r="E6" s="1" t="s">
        <v>39</v>
      </c>
      <c r="F6" s="1" t="s">
        <v>112</v>
      </c>
      <c r="G6" s="1" t="s">
        <v>116</v>
      </c>
      <c r="H6" s="1" t="s">
        <v>117</v>
      </c>
      <c r="I6" s="1" t="s">
        <v>149</v>
      </c>
      <c r="J6" s="1" t="s">
        <v>119</v>
      </c>
      <c r="K6" s="1" t="s">
        <v>149</v>
      </c>
      <c r="L6" s="1" t="s">
        <v>149</v>
      </c>
      <c r="M6" s="1" t="s">
        <v>120</v>
      </c>
      <c r="N6" s="1" t="s">
        <v>120</v>
      </c>
      <c r="O6" s="1" t="s">
        <v>121</v>
      </c>
      <c r="P6" s="1" t="s">
        <v>122</v>
      </c>
      <c r="Q6" s="1" t="s">
        <v>123</v>
      </c>
      <c r="R6" s="1" t="s">
        <v>150</v>
      </c>
      <c r="S6" s="1" t="s">
        <v>125</v>
      </c>
      <c r="T6" s="1" t="s">
        <v>126</v>
      </c>
      <c r="U6" s="1" t="s">
        <v>127</v>
      </c>
      <c r="V6" s="1" t="s">
        <v>133</v>
      </c>
    </row>
    <row r="7" s="1" customFormat="1" spans="1:22">
      <c r="A7" s="3">
        <v>999221199768208</v>
      </c>
      <c r="B7" s="1" t="s">
        <v>112</v>
      </c>
      <c r="C7" s="1" t="s">
        <v>151</v>
      </c>
      <c r="D7" s="1" t="s">
        <v>152</v>
      </c>
      <c r="E7" s="1" t="s">
        <v>82</v>
      </c>
      <c r="F7" s="1" t="s">
        <v>112</v>
      </c>
      <c r="G7" s="1" t="s">
        <v>116</v>
      </c>
      <c r="H7" s="1" t="s">
        <v>117</v>
      </c>
      <c r="I7" s="1" t="s">
        <v>153</v>
      </c>
      <c r="J7" s="1" t="s">
        <v>119</v>
      </c>
      <c r="K7" s="1" t="s">
        <v>153</v>
      </c>
      <c r="L7" s="1" t="s">
        <v>153</v>
      </c>
      <c r="M7" s="1" t="s">
        <v>120</v>
      </c>
      <c r="N7" s="1" t="s">
        <v>120</v>
      </c>
      <c r="O7" s="1" t="s">
        <v>121</v>
      </c>
      <c r="P7" s="1" t="s">
        <v>122</v>
      </c>
      <c r="Q7" s="1" t="s">
        <v>123</v>
      </c>
      <c r="R7" s="1" t="s">
        <v>154</v>
      </c>
      <c r="S7" s="1" t="s">
        <v>125</v>
      </c>
      <c r="T7" s="1" t="s">
        <v>126</v>
      </c>
      <c r="U7" s="1" t="s">
        <v>127</v>
      </c>
      <c r="V7" s="1" t="s">
        <v>133</v>
      </c>
    </row>
    <row r="8" s="1" customFormat="1" spans="1:22">
      <c r="A8" s="3">
        <v>999221180235778</v>
      </c>
      <c r="B8" s="1" t="s">
        <v>112</v>
      </c>
      <c r="C8" s="1" t="s">
        <v>155</v>
      </c>
      <c r="D8" s="1" t="s">
        <v>156</v>
      </c>
      <c r="E8" s="1" t="s">
        <v>59</v>
      </c>
      <c r="F8" s="1" t="s">
        <v>112</v>
      </c>
      <c r="G8" s="1" t="s">
        <v>116</v>
      </c>
      <c r="H8" s="1" t="s">
        <v>117</v>
      </c>
      <c r="I8" s="1" t="s">
        <v>157</v>
      </c>
      <c r="J8" s="1" t="s">
        <v>119</v>
      </c>
      <c r="K8" s="1" t="s">
        <v>157</v>
      </c>
      <c r="L8" s="1" t="s">
        <v>157</v>
      </c>
      <c r="M8" s="1" t="s">
        <v>120</v>
      </c>
      <c r="N8" s="1" t="s">
        <v>120</v>
      </c>
      <c r="O8" s="1" t="s">
        <v>121</v>
      </c>
      <c r="P8" s="1" t="s">
        <v>122</v>
      </c>
      <c r="Q8" s="1" t="s">
        <v>123</v>
      </c>
      <c r="R8" s="1" t="s">
        <v>158</v>
      </c>
      <c r="S8" s="1" t="s">
        <v>125</v>
      </c>
      <c r="T8" s="1" t="s">
        <v>126</v>
      </c>
      <c r="U8" s="1" t="s">
        <v>127</v>
      </c>
      <c r="V8" s="1" t="s">
        <v>133</v>
      </c>
    </row>
    <row r="9" s="1" customFormat="1" spans="1:22">
      <c r="A9" s="3">
        <v>999221126794843</v>
      </c>
      <c r="B9" s="1" t="s">
        <v>159</v>
      </c>
      <c r="C9" s="1" t="s">
        <v>160</v>
      </c>
      <c r="D9" s="1" t="s">
        <v>161</v>
      </c>
      <c r="E9" s="1" t="s">
        <v>54</v>
      </c>
      <c r="F9" s="1" t="s">
        <v>112</v>
      </c>
      <c r="G9" s="1" t="s">
        <v>116</v>
      </c>
      <c r="H9" s="1" t="s">
        <v>117</v>
      </c>
      <c r="I9" s="1" t="s">
        <v>162</v>
      </c>
      <c r="J9" s="1" t="s">
        <v>119</v>
      </c>
      <c r="K9" s="1" t="s">
        <v>162</v>
      </c>
      <c r="L9" s="1" t="s">
        <v>162</v>
      </c>
      <c r="M9" s="1" t="s">
        <v>120</v>
      </c>
      <c r="N9" s="1" t="s">
        <v>120</v>
      </c>
      <c r="O9" s="1" t="s">
        <v>121</v>
      </c>
      <c r="P9" s="1" t="s">
        <v>122</v>
      </c>
      <c r="Q9" s="1" t="s">
        <v>123</v>
      </c>
      <c r="R9" s="1" t="s">
        <v>163</v>
      </c>
      <c r="S9" s="1" t="s">
        <v>125</v>
      </c>
      <c r="T9" s="1" t="s">
        <v>126</v>
      </c>
      <c r="U9" s="1" t="s">
        <v>127</v>
      </c>
      <c r="V9" s="1" t="s">
        <v>133</v>
      </c>
    </row>
    <row r="10" s="1" customFormat="1" spans="1:22">
      <c r="A10" s="3">
        <v>21194223263</v>
      </c>
      <c r="B10" s="1" t="s">
        <v>112</v>
      </c>
      <c r="C10" s="1" t="s">
        <v>164</v>
      </c>
      <c r="D10" s="1" t="s">
        <v>165</v>
      </c>
      <c r="E10" s="1" t="s">
        <v>72</v>
      </c>
      <c r="F10" s="1" t="s">
        <v>112</v>
      </c>
      <c r="G10" s="1" t="s">
        <v>116</v>
      </c>
      <c r="H10" s="1" t="s">
        <v>117</v>
      </c>
      <c r="I10" s="1" t="s">
        <v>166</v>
      </c>
      <c r="J10" s="1" t="s">
        <v>119</v>
      </c>
      <c r="K10" s="1" t="s">
        <v>166</v>
      </c>
      <c r="L10" s="1" t="s">
        <v>166</v>
      </c>
      <c r="M10" s="1" t="s">
        <v>120</v>
      </c>
      <c r="N10" s="1" t="s">
        <v>120</v>
      </c>
      <c r="O10" s="1" t="s">
        <v>121</v>
      </c>
      <c r="P10" s="1" t="s">
        <v>122</v>
      </c>
      <c r="Q10" s="1" t="s">
        <v>123</v>
      </c>
      <c r="R10" s="1" t="s">
        <v>167</v>
      </c>
      <c r="S10" s="1" t="s">
        <v>125</v>
      </c>
      <c r="T10" s="1" t="s">
        <v>126</v>
      </c>
      <c r="U10" s="1" t="s">
        <v>127</v>
      </c>
      <c r="V10" s="1" t="s">
        <v>133</v>
      </c>
    </row>
    <row r="11" s="1" customFormat="1" spans="1:22">
      <c r="A11" s="3">
        <v>21181045248</v>
      </c>
      <c r="B11" s="1" t="s">
        <v>112</v>
      </c>
      <c r="C11" s="1" t="s">
        <v>168</v>
      </c>
      <c r="D11" s="1" t="s">
        <v>169</v>
      </c>
      <c r="E11" s="1" t="s">
        <v>64</v>
      </c>
      <c r="F11" s="1" t="s">
        <v>112</v>
      </c>
      <c r="G11" s="1" t="s">
        <v>116</v>
      </c>
      <c r="H11" s="1" t="s">
        <v>117</v>
      </c>
      <c r="I11" s="1" t="s">
        <v>170</v>
      </c>
      <c r="J11" s="1" t="s">
        <v>119</v>
      </c>
      <c r="K11" s="1" t="s">
        <v>170</v>
      </c>
      <c r="L11" s="1" t="s">
        <v>170</v>
      </c>
      <c r="M11" s="1" t="s">
        <v>120</v>
      </c>
      <c r="N11" s="1" t="s">
        <v>120</v>
      </c>
      <c r="O11" s="1" t="s">
        <v>121</v>
      </c>
      <c r="P11" s="1" t="s">
        <v>122</v>
      </c>
      <c r="Q11" s="1" t="s">
        <v>123</v>
      </c>
      <c r="R11" s="1" t="s">
        <v>171</v>
      </c>
      <c r="S11" s="1" t="s">
        <v>125</v>
      </c>
      <c r="T11" s="1" t="s">
        <v>126</v>
      </c>
      <c r="U11" s="1" t="s">
        <v>127</v>
      </c>
      <c r="V11" s="1" t="s">
        <v>133</v>
      </c>
    </row>
    <row r="12" s="1" customFormat="1" spans="1:22">
      <c r="A12" s="3">
        <v>999221181609217</v>
      </c>
      <c r="B12" s="1" t="s">
        <v>112</v>
      </c>
      <c r="C12" s="1" t="s">
        <v>172</v>
      </c>
      <c r="D12" s="1" t="s">
        <v>156</v>
      </c>
      <c r="E12" s="1" t="s">
        <v>67</v>
      </c>
      <c r="F12" s="1" t="s">
        <v>112</v>
      </c>
      <c r="G12" s="1" t="s">
        <v>116</v>
      </c>
      <c r="H12" s="1" t="s">
        <v>117</v>
      </c>
      <c r="I12" s="1" t="s">
        <v>157</v>
      </c>
      <c r="J12" s="1" t="s">
        <v>119</v>
      </c>
      <c r="K12" s="1" t="s">
        <v>157</v>
      </c>
      <c r="L12" s="1" t="s">
        <v>157</v>
      </c>
      <c r="M12" s="1" t="s">
        <v>120</v>
      </c>
      <c r="N12" s="1" t="s">
        <v>120</v>
      </c>
      <c r="O12" s="1" t="s">
        <v>121</v>
      </c>
      <c r="P12" s="1" t="s">
        <v>122</v>
      </c>
      <c r="Q12" s="1" t="s">
        <v>123</v>
      </c>
      <c r="R12" s="1" t="s">
        <v>173</v>
      </c>
      <c r="S12" s="1" t="s">
        <v>125</v>
      </c>
      <c r="T12" s="1" t="s">
        <v>126</v>
      </c>
      <c r="U12" s="1" t="s">
        <v>127</v>
      </c>
      <c r="V12" s="1" t="s">
        <v>133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2022-10-12T01:02:49Z</dcterms:created>
  <dcterms:modified xsi:type="dcterms:W3CDTF">2022-10-12T01:12:48Z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10896AF73AFD41C78500635F3CEE72B1</vt:lpwstr>
  </property>
  <property fmtid="{D5CDD505-2E9C-101B-9397-08002B2CF9AE}" pid="3" name="KSOProductBuildVer">
    <vt:lpwstr>2052-11.1.0.12358</vt:lpwstr>
  </property>
</Properties>
</file>