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<sst xmlns="http://schemas.openxmlformats.org/spreadsheetml/2006/main" count="651" uniqueCount="231">
  <si>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</si>
  <si>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</si>
  <si>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</si>
  <si>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</si>
  <si>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</si>
  <si>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</si>
  <si>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</si>
  <si>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</si>
  <si>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</si>
  <si>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</si>
  <si>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</si>
  <si>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</si>
  <si>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</si>
  <si>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</si>
  <si>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</si>
  <si>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</si>
  <si>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</si>
  <si>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</si>
  <si>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</si>
  <si>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</si>
  <si>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</si>
  <si>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</si>
  <si>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</si>
  <si>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</si>
  <si>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</si>
  <si>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999221042444564	</t>
  </si>
  <si>
    <t>Ctrip</t>
  </si>
  <si>
    <t>正常</t>
  </si>
  <si>
    <t>[九江]IU酒店(庐山火车站店)(80247698)</t>
  </si>
  <si>
    <t>小U·超级大床房&lt;至多8间&gt;&lt;2人入住&gt;</t>
  </si>
  <si>
    <t>CNY</t>
  </si>
  <si>
    <t>刘珏婷</t>
  </si>
  <si>
    <t>CA13744221014CNY</t>
  </si>
  <si>
    <t>未提现</t>
  </si>
  <si>
    <t>携程开票</t>
  </si>
  <si>
    <t xml:space="preserve">	</t>
  </si>
  <si>
    <t xml:space="preserve">104745960094	</t>
  </si>
  <si>
    <t xml:space="preserve">21093802780	</t>
  </si>
  <si>
    <t>[台北]台北第一大饭店(First Hotel)(80941322)</t>
  </si>
  <si>
    <t>标准客房(无窗)&lt;至多8间&gt;&lt;2人入住&gt;&lt;早餐&gt;</t>
  </si>
  <si>
    <t>dai/chunya,dai/chunya</t>
  </si>
  <si>
    <t xml:space="preserve">1500132	</t>
  </si>
  <si>
    <t xml:space="preserve">21116221300	</t>
  </si>
  <si>
    <t>[宜昌]汉庭酒店(宜昌火车东站店)(93873233)</t>
  </si>
  <si>
    <t>双床房A&lt;至多8间&gt;&lt;2人入住&gt;</t>
  </si>
  <si>
    <t>黄爽</t>
  </si>
  <si>
    <t xml:space="preserve">R4420002096541432001	</t>
  </si>
  <si>
    <t xml:space="preserve">999221117906006	</t>
  </si>
  <si>
    <t>[杭州]全季酒店(杭州武林广场文晖大厦店)(76439494)</t>
  </si>
  <si>
    <t>高级大床房&lt;至多8间&gt;&lt;2人入住&gt;</t>
  </si>
  <si>
    <t>丁煜轩</t>
  </si>
  <si>
    <t xml:space="preserve">R3100053096552968001	</t>
  </si>
  <si>
    <t xml:space="preserve">999221144331390	</t>
  </si>
  <si>
    <t>[杭州]汉庭优佳酒店(杭州西湖店)(76436463)</t>
  </si>
  <si>
    <t>优佳大床房&lt;至多8间&gt;&lt;2人入住&gt;</t>
  </si>
  <si>
    <t>梅艺瑾</t>
  </si>
  <si>
    <t xml:space="preserve">R3100068096772304001	</t>
  </si>
  <si>
    <t xml:space="preserve">21203632956	</t>
  </si>
  <si>
    <t>[广州]广东迎宾馆(68606999)</t>
  </si>
  <si>
    <t>园景双床房(白云楼)&lt;至多8间&gt;&lt;2人入住&gt;</t>
  </si>
  <si>
    <t>谭雅诗</t>
  </si>
  <si>
    <t xml:space="preserve">(WSG)331370;	</t>
  </si>
  <si>
    <t xml:space="preserve">21218041862	</t>
  </si>
  <si>
    <t>[枣庄]格林豪泰快捷酒店(枣庄高铁站店)(92482948)</t>
  </si>
  <si>
    <t>商务大床房&lt;至多8间&gt;&lt;2人入住&gt;</t>
  </si>
  <si>
    <t>刘路</t>
  </si>
  <si>
    <t xml:space="preserve">(GRT)79817840;	</t>
  </si>
  <si>
    <t xml:space="preserve">999221218056538	</t>
  </si>
  <si>
    <t>[广元]格林豪泰(广元高铁站店)(92124348)</t>
  </si>
  <si>
    <t>1.8米高级大床房&lt;至多8间&gt;&lt;2人入住&gt;</t>
  </si>
  <si>
    <t>顾成斌</t>
  </si>
  <si>
    <t xml:space="preserve">(GRT)79817879;	</t>
  </si>
  <si>
    <t xml:space="preserve">21219420800	</t>
  </si>
  <si>
    <t>[洛阳]格林豪泰快捷酒店(洛阳龙门大道关林火车站店)(80895241)</t>
  </si>
  <si>
    <t>大床房（单窗）&lt;2人入住&gt;</t>
  </si>
  <si>
    <t>吕小倩</t>
  </si>
  <si>
    <t xml:space="preserve">(GRT)79820886;	</t>
  </si>
  <si>
    <t xml:space="preserve">21220157148	</t>
  </si>
  <si>
    <t>[深州]尚客优快捷酒店(深州店)(80248557)</t>
  </si>
  <si>
    <t>特价房&lt;至多8间&gt;&lt;2人入住&gt;</t>
  </si>
  <si>
    <t>何亮</t>
  </si>
  <si>
    <t xml:space="preserve">(THK)YD00680220928114834523;	</t>
  </si>
  <si>
    <t xml:space="preserve">21220231374	</t>
  </si>
  <si>
    <t>[涿鹿]尚客优连锁酒店(涿鹿桑干河大桥店)(80248108)</t>
  </si>
  <si>
    <t>特价房(无窗)&lt;至多8间&gt;&lt;2人入住&gt;</t>
  </si>
  <si>
    <t>线桂英</t>
  </si>
  <si>
    <t xml:space="preserve">(THK)YD03666220928115538264;	</t>
  </si>
  <si>
    <t xml:space="preserve">999221220233107	</t>
  </si>
  <si>
    <t>双床房&lt;至多8间&gt;&lt;2人入住&gt;</t>
  </si>
  <si>
    <t>刘艳超</t>
  </si>
  <si>
    <t xml:space="preserve">(GRT)79823083;	</t>
  </si>
  <si>
    <t xml:space="preserve">21220388242	</t>
  </si>
  <si>
    <t>[东莞]东莞翔盈国际酒店(76478964)</t>
  </si>
  <si>
    <t>彭坚雄</t>
  </si>
  <si>
    <t xml:space="preserve">999221224679077	</t>
  </si>
  <si>
    <t>陈磊</t>
  </si>
  <si>
    <t xml:space="preserve">(GRT)79835046;	</t>
  </si>
  <si>
    <t xml:space="preserve">999221225150582	</t>
  </si>
  <si>
    <t>[西安]锦江之星(西安阎良前进路城市广场店)(83900916)</t>
  </si>
  <si>
    <t>商务标准B&lt;至多8间&gt;&lt;2人入住&gt;</t>
  </si>
  <si>
    <t>田佳</t>
  </si>
  <si>
    <t xml:space="preserve">104770042924	</t>
  </si>
  <si>
    <t xml:space="preserve">999221225648598	</t>
  </si>
  <si>
    <t>[杭州]青皮树酒店(杭州下沙传媒学院店)(83900142)</t>
  </si>
  <si>
    <t>商务大床房(无窗)&lt;至多8间&gt;&lt;2人入住&gt;</t>
  </si>
  <si>
    <t>康纪元</t>
  </si>
  <si>
    <t xml:space="preserve">(GRT)79837769;	</t>
  </si>
  <si>
    <t xml:space="preserve">999221226305579	</t>
  </si>
  <si>
    <t>[中山]城市便捷酒店(中山港大道店)(68323369)</t>
  </si>
  <si>
    <t>特惠大床房&lt;至多8间&gt;&lt;2人入住&gt;</t>
  </si>
  <si>
    <t>刘登宏</t>
  </si>
  <si>
    <t xml:space="preserve">R_0760001_3697233	</t>
  </si>
  <si>
    <t xml:space="preserve">999221227281982	</t>
  </si>
  <si>
    <t>[安庆]格林豪泰智选酒店(安庆高铁站店)(93875470)</t>
  </si>
  <si>
    <t>复式房&lt;至多8间&gt;&lt;2人入住&gt;</t>
  </si>
  <si>
    <t>胡思红</t>
  </si>
  <si>
    <t xml:space="preserve">(GRT)79841323;	</t>
  </si>
  <si>
    <t>，</t>
  </si>
  <si>
    <t>999221042444564此单多收167元待退回</t>
  </si>
  <si>
    <t xml:space="preserve"> 3327 CNY</t>
  </si>
  <si>
    <t>A221014090921481</t>
  </si>
  <si>
    <t>A2210140909553605</t>
  </si>
  <si>
    <t>总计：3327元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</si>
  <si>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</si>
  <si>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</si>
  <si>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</si>
  <si>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</si>
  <si>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</si>
  <si>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</si>
  <si>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</si>
  <si>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</si>
  <si>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</si>
  <si>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</si>
  <si>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</si>
  <si>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</si>
  <si>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</si>
  <si>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</si>
  <si>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</si>
  <si>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</si>
  <si>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</si>
  <si>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</si>
  <si>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</si>
  <si>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2022-09-28</t>
  </si>
  <si>
    <t>2714095</t>
  </si>
  <si>
    <t>青皮树酒店(杭州下沙传媒学院店)</t>
  </si>
  <si>
    <t>2022-09-29</t>
  </si>
  <si>
    <t>退房日月结</t>
  </si>
  <si>
    <t>136.00</t>
  </si>
  <si>
    <t>RMB</t>
  </si>
  <si>
    <t>0</t>
  </si>
  <si>
    <t>0.00</t>
  </si>
  <si>
    <t>携程汇登国内直连</t>
  </si>
  <si>
    <t>01.011264</t>
  </si>
  <si>
    <t>2022-09-28 20:20:57</t>
  </si>
  <si>
    <t>否</t>
  </si>
  <si>
    <t>广州汇登信息科技有限公司</t>
  </si>
  <si>
    <t>直连</t>
  </si>
  <si>
    <t>中国</t>
  </si>
  <si>
    <t>2022-09-20</t>
  </si>
  <si>
    <t>2700104</t>
  </si>
  <si>
    <t>台北第一大饭店</t>
  </si>
  <si>
    <t>dai chunya,dai chunya</t>
  </si>
  <si>
    <t>342.00</t>
  </si>
  <si>
    <t>2022-09-20 13:10:51</t>
  </si>
  <si>
    <t>2022-09-27</t>
  </si>
  <si>
    <t>2711385</t>
  </si>
  <si>
    <t>广东迎宾馆</t>
  </si>
  <si>
    <t>396.00</t>
  </si>
  <si>
    <t>2022-09-27 09:16:20</t>
  </si>
  <si>
    <t>2022-09-22</t>
  </si>
  <si>
    <t>2702816</t>
  </si>
  <si>
    <t>汉庭酒店(宜昌火车东站店)</t>
  </si>
  <si>
    <t>123.00</t>
  </si>
  <si>
    <t>2022-09-22 09:03:55</t>
  </si>
  <si>
    <t>2022-09-25</t>
  </si>
  <si>
    <t>2707901</t>
  </si>
  <si>
    <t>汉庭优佳酒店(杭州西湖店)</t>
  </si>
  <si>
    <t>222.00</t>
  </si>
  <si>
    <t>2022-09-25 01:11:48</t>
  </si>
  <si>
    <t>2713959</t>
  </si>
  <si>
    <t>格林豪泰(广元高铁站店)</t>
  </si>
  <si>
    <t>125.00</t>
  </si>
  <si>
    <t>2022-09-28 18:49:38</t>
  </si>
  <si>
    <t>2713436</t>
  </si>
  <si>
    <t>106.00</t>
  </si>
  <si>
    <t>2022-09-28 11:55:45</t>
  </si>
  <si>
    <t>2713434</t>
  </si>
  <si>
    <t>尚客优连锁酒店(涿鹿桑干河大桥店)</t>
  </si>
  <si>
    <t>87.00</t>
  </si>
  <si>
    <t>2022-09-28 11:55:44</t>
  </si>
  <si>
    <t>2714023</t>
  </si>
  <si>
    <t>锦江之星(西安阎良前进路城市广场店)</t>
  </si>
  <si>
    <t>181.00</t>
  </si>
  <si>
    <t>2022-09-28 19:34:26</t>
  </si>
  <si>
    <t>2714150</t>
  </si>
  <si>
    <t>城市便捷酒店(中山港大道店)</t>
  </si>
  <si>
    <t>161.00</t>
  </si>
  <si>
    <t>2022-09-28 21:03:43</t>
  </si>
  <si>
    <t>2713096</t>
  </si>
  <si>
    <t>124.00</t>
  </si>
  <si>
    <t>2022-09-28 07:02:43</t>
  </si>
  <si>
    <t>2713094</t>
  </si>
  <si>
    <t>格林豪泰快捷酒店(枣庄高铁站店)</t>
  </si>
  <si>
    <t>135.00</t>
  </si>
  <si>
    <t>2022-09-28 06:54:42</t>
  </si>
  <si>
    <t>2022-09-18</t>
  </si>
  <si>
    <t>2697148</t>
  </si>
  <si>
    <t>IU酒店(庐山火车站店)</t>
  </si>
  <si>
    <t>167.00</t>
  </si>
  <si>
    <t>-167</t>
  </si>
  <si>
    <t>2022-09-18 10:57:27</t>
  </si>
  <si>
    <t>2703108</t>
  </si>
  <si>
    <t>全季酒店(杭州武林广场文晖大厦店)</t>
  </si>
  <si>
    <t>534.00</t>
  </si>
  <si>
    <t>2022-09-22 12:16:10</t>
  </si>
  <si>
    <t>2713426</t>
  </si>
  <si>
    <t>尚客优快捷酒店(深州店)</t>
  </si>
  <si>
    <t>76.00</t>
  </si>
  <si>
    <t>2022-09-28 11:48:40</t>
  </si>
  <si>
    <t>2713306</t>
  </si>
  <si>
    <t>格林豪泰快捷酒店(洛阳龙门大道关林火车站店)</t>
  </si>
  <si>
    <t>118.00</t>
  </si>
  <si>
    <t>2022-09-28 10:32:22</t>
  </si>
  <si>
    <t>2714282</t>
  </si>
  <si>
    <t>格林豪泰智选酒店(安庆高铁站店)</t>
  </si>
  <si>
    <t>145.00</t>
  </si>
  <si>
    <t>2022-09-28 22:23:20</t>
  </si>
  <si>
    <t>2713454</t>
  </si>
  <si>
    <t>东莞翔盈国际酒店</t>
  </si>
  <si>
    <t>149.00</t>
  </si>
  <si>
    <t>2022-09-28 12:10:15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</si>
</sst>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"/>
  <sheetViews>
    <sheetView workbookViewId="0">
      <selection activeCell="C40" sqref="C40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44832</v>
      </c>
      <c r="G2" s="6">
        <v>44833</v>
      </c>
      <c r="H2" s="4">
        <v>1</v>
      </c>
      <c r="I2" s="4">
        <v>1</v>
      </c>
      <c r="J2" s="4">
        <v>1</v>
      </c>
      <c r="K2" s="4" t="s">
        <v>30</v>
      </c>
      <c r="L2" s="4">
        <v>167</v>
      </c>
      <c r="M2" s="4">
        <v>167</v>
      </c>
      <c r="N2" s="4" t="s">
        <v>31</v>
      </c>
      <c r="O2" s="4" t="s">
        <v>32</v>
      </c>
      <c r="P2" s="4" t="s">
        <v>33</v>
      </c>
      <c r="Q2" s="4">
        <v>0</v>
      </c>
      <c r="R2" s="7">
        <v>44822</v>
      </c>
      <c r="S2" s="6">
        <v>44848</v>
      </c>
      <c r="T2" s="4" t="s">
        <v>34</v>
      </c>
      <c r="U2" s="4">
        <v>167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44832</v>
      </c>
      <c r="G3" s="6">
        <v>44833</v>
      </c>
      <c r="H3" s="4">
        <v>1</v>
      </c>
      <c r="I3" s="4">
        <v>1</v>
      </c>
      <c r="J3" s="4">
        <v>1</v>
      </c>
      <c r="K3" s="4" t="s">
        <v>30</v>
      </c>
      <c r="L3" s="4">
        <v>342</v>
      </c>
      <c r="M3" s="4">
        <v>342</v>
      </c>
      <c r="N3" s="4" t="s">
        <v>40</v>
      </c>
      <c r="O3" s="4" t="s">
        <v>32</v>
      </c>
      <c r="P3" s="4" t="s">
        <v>33</v>
      </c>
      <c r="Q3" s="4">
        <v>0</v>
      </c>
      <c r="R3" s="7">
        <v>44824</v>
      </c>
      <c r="S3" s="6">
        <v>44848</v>
      </c>
      <c r="T3" s="4" t="s">
        <v>34</v>
      </c>
      <c r="U3" s="4">
        <v>342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44832</v>
      </c>
      <c r="G4" s="6">
        <v>44833</v>
      </c>
      <c r="H4" s="4">
        <v>1</v>
      </c>
      <c r="I4" s="4">
        <v>1</v>
      </c>
      <c r="J4" s="4">
        <v>1</v>
      </c>
      <c r="K4" s="4" t="s">
        <v>30</v>
      </c>
      <c r="L4" s="4">
        <v>123</v>
      </c>
      <c r="M4" s="4">
        <v>123</v>
      </c>
      <c r="N4" s="4" t="s">
        <v>45</v>
      </c>
      <c r="O4" s="4" t="s">
        <v>32</v>
      </c>
      <c r="P4" s="4" t="s">
        <v>33</v>
      </c>
      <c r="Q4" s="4">
        <v>0</v>
      </c>
      <c r="R4" s="7">
        <v>44826</v>
      </c>
      <c r="S4" s="6">
        <v>44848</v>
      </c>
      <c r="T4" s="4" t="s">
        <v>34</v>
      </c>
      <c r="U4" s="4">
        <v>123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44831</v>
      </c>
      <c r="G5" s="6">
        <v>44833</v>
      </c>
      <c r="H5" s="4">
        <v>1</v>
      </c>
      <c r="I5" s="4">
        <v>2</v>
      </c>
      <c r="J5" s="4">
        <v>2</v>
      </c>
      <c r="K5" s="4" t="s">
        <v>30</v>
      </c>
      <c r="L5" s="4">
        <v>534</v>
      </c>
      <c r="M5" s="4">
        <v>534</v>
      </c>
      <c r="N5" s="4" t="s">
        <v>50</v>
      </c>
      <c r="O5" s="4" t="s">
        <v>32</v>
      </c>
      <c r="P5" s="4" t="s">
        <v>33</v>
      </c>
      <c r="Q5" s="4">
        <v>0</v>
      </c>
      <c r="R5" s="7">
        <v>44826</v>
      </c>
      <c r="S5" s="6">
        <v>44848</v>
      </c>
      <c r="T5" s="4" t="s">
        <v>34</v>
      </c>
      <c r="U5" s="4">
        <v>534</v>
      </c>
      <c r="V5" s="4">
        <v>0</v>
      </c>
      <c r="W5" s="4">
        <v>0</v>
      </c>
      <c r="X5" s="4" t="s">
        <v>35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44832</v>
      </c>
      <c r="G6" s="6">
        <v>44833</v>
      </c>
      <c r="H6" s="4">
        <v>1</v>
      </c>
      <c r="I6" s="4">
        <v>1</v>
      </c>
      <c r="J6" s="4">
        <v>1</v>
      </c>
      <c r="K6" s="4" t="s">
        <v>30</v>
      </c>
      <c r="L6" s="4">
        <v>222</v>
      </c>
      <c r="M6" s="4">
        <v>222</v>
      </c>
      <c r="N6" s="4" t="s">
        <v>55</v>
      </c>
      <c r="O6" s="4" t="s">
        <v>32</v>
      </c>
      <c r="P6" s="4" t="s">
        <v>33</v>
      </c>
      <c r="Q6" s="4">
        <v>0</v>
      </c>
      <c r="R6" s="7">
        <v>44829</v>
      </c>
      <c r="S6" s="6">
        <v>44848</v>
      </c>
      <c r="T6" s="4" t="s">
        <v>34</v>
      </c>
      <c r="U6" s="4">
        <v>222</v>
      </c>
      <c r="V6" s="4">
        <v>0</v>
      </c>
      <c r="W6" s="4">
        <v>0</v>
      </c>
      <c r="X6" s="4" t="s">
        <v>35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44832</v>
      </c>
      <c r="G7" s="6">
        <v>44833</v>
      </c>
      <c r="H7" s="4">
        <v>1</v>
      </c>
      <c r="I7" s="4">
        <v>1</v>
      </c>
      <c r="J7" s="4">
        <v>1</v>
      </c>
      <c r="K7" s="4" t="s">
        <v>30</v>
      </c>
      <c r="L7" s="4">
        <v>396</v>
      </c>
      <c r="M7" s="4">
        <v>396</v>
      </c>
      <c r="N7" s="4" t="s">
        <v>60</v>
      </c>
      <c r="O7" s="4" t="s">
        <v>32</v>
      </c>
      <c r="P7" s="4" t="s">
        <v>33</v>
      </c>
      <c r="Q7" s="4">
        <v>0</v>
      </c>
      <c r="R7" s="7">
        <v>44831</v>
      </c>
      <c r="S7" s="6">
        <v>44848</v>
      </c>
      <c r="T7" s="4" t="s">
        <v>34</v>
      </c>
      <c r="U7" s="4">
        <v>396</v>
      </c>
      <c r="V7" s="4">
        <v>0</v>
      </c>
      <c r="W7" s="4">
        <v>0</v>
      </c>
      <c r="X7" s="4" t="s">
        <v>35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44832</v>
      </c>
      <c r="G8" s="6">
        <v>44833</v>
      </c>
      <c r="H8" s="4">
        <v>1</v>
      </c>
      <c r="I8" s="4">
        <v>1</v>
      </c>
      <c r="J8" s="4">
        <v>1</v>
      </c>
      <c r="K8" s="4" t="s">
        <v>30</v>
      </c>
      <c r="L8" s="4">
        <v>135</v>
      </c>
      <c r="M8" s="4">
        <v>135</v>
      </c>
      <c r="N8" s="4" t="s">
        <v>65</v>
      </c>
      <c r="O8" s="4" t="s">
        <v>32</v>
      </c>
      <c r="P8" s="4" t="s">
        <v>33</v>
      </c>
      <c r="Q8" s="4">
        <v>0</v>
      </c>
      <c r="R8" s="7">
        <v>44832</v>
      </c>
      <c r="S8" s="6">
        <v>44848</v>
      </c>
      <c r="T8" s="4" t="s">
        <v>34</v>
      </c>
      <c r="U8" s="4">
        <v>135</v>
      </c>
      <c r="V8" s="4">
        <v>0</v>
      </c>
      <c r="W8" s="4">
        <v>0</v>
      </c>
      <c r="X8" s="4" t="s">
        <v>35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44832</v>
      </c>
      <c r="G9" s="6">
        <v>44833</v>
      </c>
      <c r="H9" s="4">
        <v>1</v>
      </c>
      <c r="I9" s="4">
        <v>1</v>
      </c>
      <c r="J9" s="4">
        <v>1</v>
      </c>
      <c r="K9" s="4" t="s">
        <v>30</v>
      </c>
      <c r="L9" s="4">
        <v>124</v>
      </c>
      <c r="M9" s="4">
        <v>124</v>
      </c>
      <c r="N9" s="4" t="s">
        <v>70</v>
      </c>
      <c r="O9" s="4" t="s">
        <v>32</v>
      </c>
      <c r="P9" s="4" t="s">
        <v>33</v>
      </c>
      <c r="Q9" s="4">
        <v>0</v>
      </c>
      <c r="R9" s="7">
        <v>44832</v>
      </c>
      <c r="S9" s="6">
        <v>44848</v>
      </c>
      <c r="T9" s="4" t="s">
        <v>34</v>
      </c>
      <c r="U9" s="4">
        <v>124</v>
      </c>
      <c r="V9" s="4">
        <v>0</v>
      </c>
      <c r="W9" s="4">
        <v>0</v>
      </c>
      <c r="X9" s="4" t="s">
        <v>35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44832</v>
      </c>
      <c r="G10" s="6">
        <v>44833</v>
      </c>
      <c r="H10" s="4">
        <v>1</v>
      </c>
      <c r="I10" s="4">
        <v>1</v>
      </c>
      <c r="J10" s="4">
        <v>1</v>
      </c>
      <c r="K10" s="4" t="s">
        <v>30</v>
      </c>
      <c r="L10" s="4">
        <v>118</v>
      </c>
      <c r="M10" s="4">
        <v>118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44832</v>
      </c>
      <c r="S10" s="6">
        <v>44848</v>
      </c>
      <c r="T10" s="4" t="s">
        <v>34</v>
      </c>
      <c r="U10" s="4">
        <v>118</v>
      </c>
      <c r="V10" s="4">
        <v>0</v>
      </c>
      <c r="W10" s="4">
        <v>0</v>
      </c>
      <c r="X10" s="4" t="s">
        <v>35</v>
      </c>
      <c r="Y10" s="4" t="s">
        <v>76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44832</v>
      </c>
      <c r="G11" s="6">
        <v>44833</v>
      </c>
      <c r="H11" s="4">
        <v>1</v>
      </c>
      <c r="I11" s="4">
        <v>1</v>
      </c>
      <c r="J11" s="4">
        <v>1</v>
      </c>
      <c r="K11" s="4" t="s">
        <v>30</v>
      </c>
      <c r="L11" s="4">
        <v>76</v>
      </c>
      <c r="M11" s="4">
        <v>76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44832</v>
      </c>
      <c r="S11" s="6">
        <v>44848</v>
      </c>
      <c r="T11" s="4" t="s">
        <v>34</v>
      </c>
      <c r="U11" s="4">
        <v>76</v>
      </c>
      <c r="V11" s="4">
        <v>0</v>
      </c>
      <c r="W11" s="4">
        <v>0</v>
      </c>
      <c r="X11" s="4" t="s">
        <v>35</v>
      </c>
      <c r="Y11" s="4" t="s">
        <v>81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44832</v>
      </c>
      <c r="G12" s="6">
        <v>44833</v>
      </c>
      <c r="H12" s="4">
        <v>1</v>
      </c>
      <c r="I12" s="4">
        <v>1</v>
      </c>
      <c r="J12" s="4">
        <v>1</v>
      </c>
      <c r="K12" s="4" t="s">
        <v>30</v>
      </c>
      <c r="L12" s="4">
        <v>87</v>
      </c>
      <c r="M12" s="4">
        <v>87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44832</v>
      </c>
      <c r="S12" s="6">
        <v>44848</v>
      </c>
      <c r="T12" s="4" t="s">
        <v>34</v>
      </c>
      <c r="U12" s="4">
        <v>87</v>
      </c>
      <c r="V12" s="4">
        <v>0</v>
      </c>
      <c r="W12" s="4">
        <v>0</v>
      </c>
      <c r="X12" s="4" t="s">
        <v>35</v>
      </c>
      <c r="Y12" s="4" t="s">
        <v>86</v>
      </c>
    </row>
    <row r="13" s="4" customFormat="1" spans="1:25">
      <c r="A13" s="4" t="s">
        <v>87</v>
      </c>
      <c r="B13" s="4" t="s">
        <v>26</v>
      </c>
      <c r="C13" s="4" t="s">
        <v>27</v>
      </c>
      <c r="D13" s="4" t="s">
        <v>68</v>
      </c>
      <c r="E13" s="4" t="s">
        <v>88</v>
      </c>
      <c r="F13" s="6">
        <v>44832</v>
      </c>
      <c r="G13" s="6">
        <v>44833</v>
      </c>
      <c r="H13" s="4">
        <v>1</v>
      </c>
      <c r="I13" s="4">
        <v>1</v>
      </c>
      <c r="J13" s="4">
        <v>1</v>
      </c>
      <c r="K13" s="4" t="s">
        <v>30</v>
      </c>
      <c r="L13" s="4">
        <v>106</v>
      </c>
      <c r="M13" s="4">
        <v>106</v>
      </c>
      <c r="N13" s="4" t="s">
        <v>89</v>
      </c>
      <c r="O13" s="4" t="s">
        <v>32</v>
      </c>
      <c r="P13" s="4" t="s">
        <v>33</v>
      </c>
      <c r="Q13" s="4">
        <v>0</v>
      </c>
      <c r="R13" s="7">
        <v>44832</v>
      </c>
      <c r="S13" s="6">
        <v>44848</v>
      </c>
      <c r="T13" s="4" t="s">
        <v>34</v>
      </c>
      <c r="U13" s="4">
        <v>106</v>
      </c>
      <c r="V13" s="4">
        <v>0</v>
      </c>
      <c r="W13" s="4">
        <v>0</v>
      </c>
      <c r="X13" s="4" t="s">
        <v>35</v>
      </c>
      <c r="Y13" s="4" t="s">
        <v>90</v>
      </c>
    </row>
    <row r="14" s="4" customFormat="1" spans="1:25">
      <c r="A14" s="4" t="s">
        <v>91</v>
      </c>
      <c r="B14" s="4" t="s">
        <v>26</v>
      </c>
      <c r="C14" s="4" t="s">
        <v>27</v>
      </c>
      <c r="D14" s="4" t="s">
        <v>92</v>
      </c>
      <c r="E14" s="4" t="s">
        <v>79</v>
      </c>
      <c r="F14" s="6">
        <v>44832</v>
      </c>
      <c r="G14" s="6">
        <v>44833</v>
      </c>
      <c r="H14" s="4">
        <v>1</v>
      </c>
      <c r="I14" s="4">
        <v>1</v>
      </c>
      <c r="J14" s="4">
        <v>1</v>
      </c>
      <c r="K14" s="4" t="s">
        <v>30</v>
      </c>
      <c r="L14" s="4">
        <v>149</v>
      </c>
      <c r="M14" s="4">
        <v>149</v>
      </c>
      <c r="N14" s="4" t="s">
        <v>93</v>
      </c>
      <c r="O14" s="4" t="s">
        <v>32</v>
      </c>
      <c r="P14" s="4" t="s">
        <v>33</v>
      </c>
      <c r="Q14" s="4">
        <v>0</v>
      </c>
      <c r="R14" s="7">
        <v>44832</v>
      </c>
      <c r="S14" s="6">
        <v>44848</v>
      </c>
      <c r="T14" s="4" t="s">
        <v>34</v>
      </c>
      <c r="U14" s="4">
        <v>149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94</v>
      </c>
      <c r="B15" s="4" t="s">
        <v>26</v>
      </c>
      <c r="C15" s="4" t="s">
        <v>27</v>
      </c>
      <c r="D15" s="4" t="s">
        <v>68</v>
      </c>
      <c r="E15" s="4" t="s">
        <v>69</v>
      </c>
      <c r="F15" s="6">
        <v>44832</v>
      </c>
      <c r="G15" s="6">
        <v>44833</v>
      </c>
      <c r="H15" s="4">
        <v>1</v>
      </c>
      <c r="I15" s="4">
        <v>1</v>
      </c>
      <c r="J15" s="4">
        <v>1</v>
      </c>
      <c r="K15" s="4" t="s">
        <v>30</v>
      </c>
      <c r="L15" s="4">
        <v>125</v>
      </c>
      <c r="M15" s="4">
        <v>125</v>
      </c>
      <c r="N15" s="4" t="s">
        <v>95</v>
      </c>
      <c r="O15" s="4" t="s">
        <v>32</v>
      </c>
      <c r="P15" s="4" t="s">
        <v>33</v>
      </c>
      <c r="Q15" s="4">
        <v>0</v>
      </c>
      <c r="R15" s="7">
        <v>44832</v>
      </c>
      <c r="S15" s="6">
        <v>44848</v>
      </c>
      <c r="T15" s="4" t="s">
        <v>34</v>
      </c>
      <c r="U15" s="4">
        <v>125</v>
      </c>
      <c r="V15" s="4">
        <v>0</v>
      </c>
      <c r="W15" s="4">
        <v>0</v>
      </c>
      <c r="X15" s="4" t="s">
        <v>35</v>
      </c>
      <c r="Y15" s="4" t="s">
        <v>96</v>
      </c>
    </row>
    <row r="16" s="4" customFormat="1" spans="1:25">
      <c r="A16" s="4" t="s">
        <v>97</v>
      </c>
      <c r="B16" s="4" t="s">
        <v>26</v>
      </c>
      <c r="C16" s="4" t="s">
        <v>27</v>
      </c>
      <c r="D16" s="4" t="s">
        <v>98</v>
      </c>
      <c r="E16" s="4" t="s">
        <v>99</v>
      </c>
      <c r="F16" s="6">
        <v>44832</v>
      </c>
      <c r="G16" s="6">
        <v>44833</v>
      </c>
      <c r="H16" s="4">
        <v>1</v>
      </c>
      <c r="I16" s="4">
        <v>1</v>
      </c>
      <c r="J16" s="4">
        <v>1</v>
      </c>
      <c r="K16" s="4" t="s">
        <v>30</v>
      </c>
      <c r="L16" s="4">
        <v>181</v>
      </c>
      <c r="M16" s="4">
        <v>181</v>
      </c>
      <c r="N16" s="4" t="s">
        <v>100</v>
      </c>
      <c r="O16" s="4" t="s">
        <v>32</v>
      </c>
      <c r="P16" s="4" t="s">
        <v>33</v>
      </c>
      <c r="Q16" s="4">
        <v>0</v>
      </c>
      <c r="R16" s="7">
        <v>44832</v>
      </c>
      <c r="S16" s="6">
        <v>44848</v>
      </c>
      <c r="T16" s="4" t="s">
        <v>34</v>
      </c>
      <c r="U16" s="4">
        <v>181</v>
      </c>
      <c r="V16" s="4">
        <v>0</v>
      </c>
      <c r="W16" s="4">
        <v>0</v>
      </c>
      <c r="X16" s="4" t="s">
        <v>35</v>
      </c>
      <c r="Y16" s="4" t="s">
        <v>101</v>
      </c>
    </row>
    <row r="17" s="4" customFormat="1" spans="1:25">
      <c r="A17" s="4" t="s">
        <v>102</v>
      </c>
      <c r="B17" s="4" t="s">
        <v>26</v>
      </c>
      <c r="C17" s="4" t="s">
        <v>27</v>
      </c>
      <c r="D17" s="4" t="s">
        <v>103</v>
      </c>
      <c r="E17" s="4" t="s">
        <v>104</v>
      </c>
      <c r="F17" s="6">
        <v>44832</v>
      </c>
      <c r="G17" s="6">
        <v>44833</v>
      </c>
      <c r="H17" s="4">
        <v>1</v>
      </c>
      <c r="I17" s="4">
        <v>1</v>
      </c>
      <c r="J17" s="4">
        <v>1</v>
      </c>
      <c r="K17" s="4" t="s">
        <v>30</v>
      </c>
      <c r="L17" s="4">
        <v>136</v>
      </c>
      <c r="M17" s="4">
        <v>136</v>
      </c>
      <c r="N17" s="4" t="s">
        <v>105</v>
      </c>
      <c r="O17" s="4" t="s">
        <v>32</v>
      </c>
      <c r="P17" s="4" t="s">
        <v>33</v>
      </c>
      <c r="Q17" s="4">
        <v>0</v>
      </c>
      <c r="R17" s="7">
        <v>44832</v>
      </c>
      <c r="S17" s="6">
        <v>44848</v>
      </c>
      <c r="T17" s="4" t="s">
        <v>34</v>
      </c>
      <c r="U17" s="4">
        <v>136</v>
      </c>
      <c r="V17" s="4">
        <v>0</v>
      </c>
      <c r="W17" s="4">
        <v>0</v>
      </c>
      <c r="X17" s="4" t="s">
        <v>35</v>
      </c>
      <c r="Y17" s="4" t="s">
        <v>106</v>
      </c>
    </row>
    <row r="18" s="4" customFormat="1" spans="1:25">
      <c r="A18" s="4" t="s">
        <v>107</v>
      </c>
      <c r="B18" s="4" t="s">
        <v>26</v>
      </c>
      <c r="C18" s="4" t="s">
        <v>27</v>
      </c>
      <c r="D18" s="4" t="s">
        <v>108</v>
      </c>
      <c r="E18" s="4" t="s">
        <v>109</v>
      </c>
      <c r="F18" s="6">
        <v>44832</v>
      </c>
      <c r="G18" s="6">
        <v>44833</v>
      </c>
      <c r="H18" s="4">
        <v>1</v>
      </c>
      <c r="I18" s="4">
        <v>1</v>
      </c>
      <c r="J18" s="4">
        <v>1</v>
      </c>
      <c r="K18" s="4" t="s">
        <v>30</v>
      </c>
      <c r="L18" s="4">
        <v>161</v>
      </c>
      <c r="M18" s="4">
        <v>161</v>
      </c>
      <c r="N18" s="4" t="s">
        <v>110</v>
      </c>
      <c r="O18" s="4" t="s">
        <v>32</v>
      </c>
      <c r="P18" s="4" t="s">
        <v>33</v>
      </c>
      <c r="Q18" s="4">
        <v>0</v>
      </c>
      <c r="R18" s="7">
        <v>44832</v>
      </c>
      <c r="S18" s="6">
        <v>44848</v>
      </c>
      <c r="T18" s="4" t="s">
        <v>34</v>
      </c>
      <c r="U18" s="4">
        <v>161</v>
      </c>
      <c r="V18" s="4">
        <v>0</v>
      </c>
      <c r="W18" s="4">
        <v>0</v>
      </c>
      <c r="X18" s="4" t="s">
        <v>35</v>
      </c>
      <c r="Y18" s="4" t="s">
        <v>111</v>
      </c>
    </row>
    <row r="19" s="4" customFormat="1" spans="1:25">
      <c r="A19" s="4" t="s">
        <v>112</v>
      </c>
      <c r="B19" s="4" t="s">
        <v>26</v>
      </c>
      <c r="C19" s="4" t="s">
        <v>27</v>
      </c>
      <c r="D19" s="4" t="s">
        <v>113</v>
      </c>
      <c r="E19" s="4" t="s">
        <v>114</v>
      </c>
      <c r="F19" s="6">
        <v>44832</v>
      </c>
      <c r="G19" s="6">
        <v>44833</v>
      </c>
      <c r="H19" s="4">
        <v>1</v>
      </c>
      <c r="I19" s="4">
        <v>1</v>
      </c>
      <c r="J19" s="4">
        <v>1</v>
      </c>
      <c r="K19" s="4" t="s">
        <v>30</v>
      </c>
      <c r="L19" s="4">
        <v>145</v>
      </c>
      <c r="M19" s="4">
        <v>145</v>
      </c>
      <c r="N19" s="4" t="s">
        <v>115</v>
      </c>
      <c r="O19" s="4" t="s">
        <v>32</v>
      </c>
      <c r="P19" s="4" t="s">
        <v>33</v>
      </c>
      <c r="Q19" s="4">
        <v>0</v>
      </c>
      <c r="R19" s="7">
        <v>44832</v>
      </c>
      <c r="S19" s="6">
        <v>44848</v>
      </c>
      <c r="T19" s="4" t="s">
        <v>34</v>
      </c>
      <c r="U19" s="4">
        <v>145</v>
      </c>
      <c r="V19" s="4">
        <v>0</v>
      </c>
      <c r="W19" s="4">
        <v>0</v>
      </c>
      <c r="X19" s="4" t="s">
        <v>35</v>
      </c>
      <c r="Y19" s="4" t="s">
        <v>116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workbookViewId="0">
      <selection activeCell="A26" sqref="A26:D29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117</v>
      </c>
    </row>
    <row r="2" s="4" customFormat="1" spans="1:10">
      <c r="A2" s="5">
        <v>999221042444564</v>
      </c>
      <c r="B2" s="6">
        <v>44832</v>
      </c>
      <c r="C2" s="6">
        <v>44833</v>
      </c>
      <c r="D2" s="4">
        <v>167</v>
      </c>
      <c r="E2" s="4" t="str">
        <f>VLOOKUP(A2,HOP!A:L,12,0)</f>
        <v>0.00</v>
      </c>
      <c r="F2" s="4" t="str">
        <f>VLOOKUP(A2,HOP!A:C,3,0)</f>
        <v>2697148</v>
      </c>
      <c r="G2" s="4">
        <f>D2-E2</f>
        <v>167</v>
      </c>
      <c r="H2" s="4" t="str">
        <f>$H$1&amp;F2</f>
        <v>，2697148</v>
      </c>
      <c r="I2" s="4" t="str">
        <f>VLOOKUP(A2,HOP!A:U,21,0)</f>
        <v>直连</v>
      </c>
      <c r="J2" s="4" t="s">
        <v>118</v>
      </c>
    </row>
    <row r="3" s="4" customFormat="1" spans="1:9">
      <c r="A3" s="5">
        <v>21093802780</v>
      </c>
      <c r="B3" s="6">
        <v>44832</v>
      </c>
      <c r="C3" s="6">
        <v>44833</v>
      </c>
      <c r="D3" s="4">
        <v>342</v>
      </c>
      <c r="E3" s="4" t="str">
        <f>VLOOKUP(A3,HOP!A:L,12,0)</f>
        <v>342.00</v>
      </c>
      <c r="F3" s="4" t="str">
        <f>VLOOKUP(A3,HOP!A:C,3,0)</f>
        <v>2700104</v>
      </c>
      <c r="G3" s="4">
        <f t="shared" ref="G3:G19" si="0">D3-E3</f>
        <v>0</v>
      </c>
      <c r="H3" s="4" t="str">
        <f t="shared" ref="H3:H19" si="1">$H$1&amp;F3</f>
        <v>，2700104</v>
      </c>
      <c r="I3" s="4" t="str">
        <f>VLOOKUP(A3,HOP!A:U,21,0)</f>
        <v>直连</v>
      </c>
    </row>
    <row r="4" s="4" customFormat="1" spans="1:9">
      <c r="A4" s="5">
        <v>21116221300</v>
      </c>
      <c r="B4" s="6">
        <v>44832</v>
      </c>
      <c r="C4" s="6">
        <v>44833</v>
      </c>
      <c r="D4" s="4">
        <v>123</v>
      </c>
      <c r="E4" s="4" t="str">
        <f>VLOOKUP(A4,HOP!A:L,12,0)</f>
        <v>123.00</v>
      </c>
      <c r="F4" s="4" t="str">
        <f>VLOOKUP(A4,HOP!A:C,3,0)</f>
        <v>2702816</v>
      </c>
      <c r="G4" s="4">
        <f t="shared" si="0"/>
        <v>0</v>
      </c>
      <c r="H4" s="4" t="str">
        <f t="shared" si="1"/>
        <v>，2702816</v>
      </c>
      <c r="I4" s="4" t="str">
        <f>VLOOKUP(A4,HOP!A:U,21,0)</f>
        <v>直连</v>
      </c>
    </row>
    <row r="5" s="4" customFormat="1" spans="1:9">
      <c r="A5" s="5">
        <v>999221117906006</v>
      </c>
      <c r="B5" s="6">
        <v>44831</v>
      </c>
      <c r="C5" s="6">
        <v>44833</v>
      </c>
      <c r="D5" s="4">
        <v>534</v>
      </c>
      <c r="E5" s="4" t="str">
        <f>VLOOKUP(A5,HOP!A:L,12,0)</f>
        <v>534.00</v>
      </c>
      <c r="F5" s="4" t="str">
        <f>VLOOKUP(A5,HOP!A:C,3,0)</f>
        <v>2703108</v>
      </c>
      <c r="G5" s="4">
        <f t="shared" si="0"/>
        <v>0</v>
      </c>
      <c r="H5" s="4" t="str">
        <f t="shared" si="1"/>
        <v>，2703108</v>
      </c>
      <c r="I5" s="4" t="str">
        <f>VLOOKUP(A5,HOP!A:U,21,0)</f>
        <v>直连</v>
      </c>
    </row>
    <row r="6" s="4" customFormat="1" spans="1:9">
      <c r="A6" s="5">
        <v>999221144331390</v>
      </c>
      <c r="B6" s="6">
        <v>44832</v>
      </c>
      <c r="C6" s="6">
        <v>44833</v>
      </c>
      <c r="D6" s="4">
        <v>222</v>
      </c>
      <c r="E6" s="4" t="str">
        <f>VLOOKUP(A6,HOP!A:L,12,0)</f>
        <v>222.00</v>
      </c>
      <c r="F6" s="4" t="str">
        <f>VLOOKUP(A6,HOP!A:C,3,0)</f>
        <v>2707901</v>
      </c>
      <c r="G6" s="4">
        <f t="shared" si="0"/>
        <v>0</v>
      </c>
      <c r="H6" s="4" t="str">
        <f t="shared" si="1"/>
        <v>，2707901</v>
      </c>
      <c r="I6" s="4" t="str">
        <f>VLOOKUP(A6,HOP!A:U,21,0)</f>
        <v>直连</v>
      </c>
    </row>
    <row r="7" s="4" customFormat="1" spans="1:9">
      <c r="A7" s="5">
        <v>21203632956</v>
      </c>
      <c r="B7" s="6">
        <v>44832</v>
      </c>
      <c r="C7" s="6">
        <v>44833</v>
      </c>
      <c r="D7" s="4">
        <v>396</v>
      </c>
      <c r="E7" s="4" t="str">
        <f>VLOOKUP(A7,HOP!A:L,12,0)</f>
        <v>396.00</v>
      </c>
      <c r="F7" s="4" t="str">
        <f>VLOOKUP(A7,HOP!A:C,3,0)</f>
        <v>2711385</v>
      </c>
      <c r="G7" s="4">
        <f t="shared" si="0"/>
        <v>0</v>
      </c>
      <c r="H7" s="4" t="str">
        <f t="shared" si="1"/>
        <v>，2711385</v>
      </c>
      <c r="I7" s="4" t="str">
        <f>VLOOKUP(A7,HOP!A:U,21,0)</f>
        <v>直连</v>
      </c>
    </row>
    <row r="8" s="4" customFormat="1" spans="1:9">
      <c r="A8" s="5">
        <v>21218041862</v>
      </c>
      <c r="B8" s="6">
        <v>44832</v>
      </c>
      <c r="C8" s="6">
        <v>44833</v>
      </c>
      <c r="D8" s="4">
        <v>135</v>
      </c>
      <c r="E8" s="4" t="str">
        <f>VLOOKUP(A8,HOP!A:L,12,0)</f>
        <v>135.00</v>
      </c>
      <c r="F8" s="4" t="str">
        <f>VLOOKUP(A8,HOP!A:C,3,0)</f>
        <v>2713094</v>
      </c>
      <c r="G8" s="4">
        <f t="shared" si="0"/>
        <v>0</v>
      </c>
      <c r="H8" s="4" t="str">
        <f t="shared" si="1"/>
        <v>，2713094</v>
      </c>
      <c r="I8" s="4" t="str">
        <f>VLOOKUP(A8,HOP!A:U,21,0)</f>
        <v>直连</v>
      </c>
    </row>
    <row r="9" s="4" customFormat="1" spans="1:9">
      <c r="A9" s="5">
        <v>999221218056538</v>
      </c>
      <c r="B9" s="6">
        <v>44832</v>
      </c>
      <c r="C9" s="6">
        <v>44833</v>
      </c>
      <c r="D9" s="4">
        <v>124</v>
      </c>
      <c r="E9" s="4" t="str">
        <f>VLOOKUP(A9,HOP!A:L,12,0)</f>
        <v>124.00</v>
      </c>
      <c r="F9" s="4" t="str">
        <f>VLOOKUP(A9,HOP!A:C,3,0)</f>
        <v>2713096</v>
      </c>
      <c r="G9" s="4">
        <f t="shared" si="0"/>
        <v>0</v>
      </c>
      <c r="H9" s="4" t="str">
        <f t="shared" si="1"/>
        <v>，2713096</v>
      </c>
      <c r="I9" s="4" t="str">
        <f>VLOOKUP(A9,HOP!A:U,21,0)</f>
        <v>直连</v>
      </c>
    </row>
    <row r="10" s="4" customFormat="1" spans="1:9">
      <c r="A10" s="5">
        <v>21219420800</v>
      </c>
      <c r="B10" s="6">
        <v>44832</v>
      </c>
      <c r="C10" s="6">
        <v>44833</v>
      </c>
      <c r="D10" s="4">
        <v>118</v>
      </c>
      <c r="E10" s="4" t="str">
        <f>VLOOKUP(A10,HOP!A:L,12,0)</f>
        <v>118.00</v>
      </c>
      <c r="F10" s="4" t="str">
        <f>VLOOKUP(A10,HOP!A:C,3,0)</f>
        <v>2713306</v>
      </c>
      <c r="G10" s="4">
        <f t="shared" si="0"/>
        <v>0</v>
      </c>
      <c r="H10" s="4" t="str">
        <f t="shared" si="1"/>
        <v>，2713306</v>
      </c>
      <c r="I10" s="4" t="str">
        <f>VLOOKUP(A10,HOP!A:U,21,0)</f>
        <v>直连</v>
      </c>
    </row>
    <row r="11" s="4" customFormat="1" spans="1:9">
      <c r="A11" s="5">
        <v>21220157148</v>
      </c>
      <c r="B11" s="6">
        <v>44832</v>
      </c>
      <c r="C11" s="6">
        <v>44833</v>
      </c>
      <c r="D11" s="4">
        <v>76</v>
      </c>
      <c r="E11" s="4" t="str">
        <f>VLOOKUP(A11,HOP!A:L,12,0)</f>
        <v>76.00</v>
      </c>
      <c r="F11" s="4" t="str">
        <f>VLOOKUP(A11,HOP!A:C,3,0)</f>
        <v>2713426</v>
      </c>
      <c r="G11" s="4">
        <f t="shared" si="0"/>
        <v>0</v>
      </c>
      <c r="H11" s="4" t="str">
        <f t="shared" si="1"/>
        <v>，2713426</v>
      </c>
      <c r="I11" s="4" t="str">
        <f>VLOOKUP(A11,HOP!A:U,21,0)</f>
        <v>直连</v>
      </c>
    </row>
    <row r="12" s="4" customFormat="1" spans="1:9">
      <c r="A12" s="5">
        <v>21220231374</v>
      </c>
      <c r="B12" s="6">
        <v>44832</v>
      </c>
      <c r="C12" s="6">
        <v>44833</v>
      </c>
      <c r="D12" s="4">
        <v>87</v>
      </c>
      <c r="E12" s="4" t="str">
        <f>VLOOKUP(A12,HOP!A:L,12,0)</f>
        <v>87.00</v>
      </c>
      <c r="F12" s="4" t="str">
        <f>VLOOKUP(A12,HOP!A:C,3,0)</f>
        <v>2713434</v>
      </c>
      <c r="G12" s="4">
        <f t="shared" si="0"/>
        <v>0</v>
      </c>
      <c r="H12" s="4" t="str">
        <f t="shared" si="1"/>
        <v>，2713434</v>
      </c>
      <c r="I12" s="4" t="str">
        <f>VLOOKUP(A12,HOP!A:U,21,0)</f>
        <v>直连</v>
      </c>
    </row>
    <row r="13" s="4" customFormat="1" spans="1:9">
      <c r="A13" s="5">
        <v>999221220233107</v>
      </c>
      <c r="B13" s="6">
        <v>44832</v>
      </c>
      <c r="C13" s="6">
        <v>44833</v>
      </c>
      <c r="D13" s="4">
        <v>106</v>
      </c>
      <c r="E13" s="4" t="str">
        <f>VLOOKUP(A13,HOP!A:L,12,0)</f>
        <v>106.00</v>
      </c>
      <c r="F13" s="4" t="str">
        <f>VLOOKUP(A13,HOP!A:C,3,0)</f>
        <v>2713436</v>
      </c>
      <c r="G13" s="4">
        <f t="shared" si="0"/>
        <v>0</v>
      </c>
      <c r="H13" s="4" t="str">
        <f t="shared" si="1"/>
        <v>，2713436</v>
      </c>
      <c r="I13" s="4" t="str">
        <f>VLOOKUP(A13,HOP!A:U,21,0)</f>
        <v>直连</v>
      </c>
    </row>
    <row r="14" s="4" customFormat="1" spans="1:9">
      <c r="A14" s="5">
        <v>21220388242</v>
      </c>
      <c r="B14" s="6">
        <v>44832</v>
      </c>
      <c r="C14" s="6">
        <v>44833</v>
      </c>
      <c r="D14" s="4">
        <v>149</v>
      </c>
      <c r="E14" s="4" t="str">
        <f>VLOOKUP(A14,HOP!A:L,12,0)</f>
        <v>149.00</v>
      </c>
      <c r="F14" s="4" t="str">
        <f>VLOOKUP(A14,HOP!A:C,3,0)</f>
        <v>2713454</v>
      </c>
      <c r="G14" s="4">
        <f t="shared" si="0"/>
        <v>0</v>
      </c>
      <c r="H14" s="4" t="str">
        <f t="shared" si="1"/>
        <v>，2713454</v>
      </c>
      <c r="I14" s="4" t="str">
        <f>VLOOKUP(A14,HOP!A:U,21,0)</f>
        <v>直连</v>
      </c>
    </row>
    <row r="15" s="4" customFormat="1" spans="1:9">
      <c r="A15" s="5">
        <v>999221224679077</v>
      </c>
      <c r="B15" s="6">
        <v>44832</v>
      </c>
      <c r="C15" s="6">
        <v>44833</v>
      </c>
      <c r="D15" s="4">
        <v>125</v>
      </c>
      <c r="E15" s="4" t="str">
        <f>VLOOKUP(A15,HOP!A:L,12,0)</f>
        <v>125.00</v>
      </c>
      <c r="F15" s="4" t="str">
        <f>VLOOKUP(A15,HOP!A:C,3,0)</f>
        <v>2713959</v>
      </c>
      <c r="G15" s="4">
        <f t="shared" si="0"/>
        <v>0</v>
      </c>
      <c r="H15" s="4" t="str">
        <f t="shared" si="1"/>
        <v>，2713959</v>
      </c>
      <c r="I15" s="4" t="str">
        <f>VLOOKUP(A15,HOP!A:U,21,0)</f>
        <v>直连</v>
      </c>
    </row>
    <row r="16" s="4" customFormat="1" spans="1:9">
      <c r="A16" s="5">
        <v>999221225150582</v>
      </c>
      <c r="B16" s="6">
        <v>44832</v>
      </c>
      <c r="C16" s="6">
        <v>44833</v>
      </c>
      <c r="D16" s="4">
        <v>181</v>
      </c>
      <c r="E16" s="4" t="str">
        <f>VLOOKUP(A16,HOP!A:L,12,0)</f>
        <v>181.00</v>
      </c>
      <c r="F16" s="4" t="str">
        <f>VLOOKUP(A16,HOP!A:C,3,0)</f>
        <v>2714023</v>
      </c>
      <c r="G16" s="4">
        <f t="shared" si="0"/>
        <v>0</v>
      </c>
      <c r="H16" s="4" t="str">
        <f t="shared" si="1"/>
        <v>，2714023</v>
      </c>
      <c r="I16" s="4" t="str">
        <f>VLOOKUP(A16,HOP!A:U,21,0)</f>
        <v>直连</v>
      </c>
    </row>
    <row r="17" s="4" customFormat="1" spans="1:9">
      <c r="A17" s="5">
        <v>999221225648598</v>
      </c>
      <c r="B17" s="6">
        <v>44832</v>
      </c>
      <c r="C17" s="6">
        <v>44833</v>
      </c>
      <c r="D17" s="4">
        <v>136</v>
      </c>
      <c r="E17" s="4" t="str">
        <f>VLOOKUP(A17,HOP!A:L,12,0)</f>
        <v>136.00</v>
      </c>
      <c r="F17" s="4" t="str">
        <f>VLOOKUP(A17,HOP!A:C,3,0)</f>
        <v>2714095</v>
      </c>
      <c r="G17" s="4">
        <f t="shared" si="0"/>
        <v>0</v>
      </c>
      <c r="H17" s="4" t="str">
        <f t="shared" si="1"/>
        <v>，2714095</v>
      </c>
      <c r="I17" s="4" t="str">
        <f>VLOOKUP(A17,HOP!A:U,21,0)</f>
        <v>直连</v>
      </c>
    </row>
    <row r="18" s="4" customFormat="1" spans="1:9">
      <c r="A18" s="5">
        <v>999221226305579</v>
      </c>
      <c r="B18" s="6">
        <v>44832</v>
      </c>
      <c r="C18" s="6">
        <v>44833</v>
      </c>
      <c r="D18" s="4">
        <v>161</v>
      </c>
      <c r="E18" s="4" t="str">
        <f>VLOOKUP(A18,HOP!A:L,12,0)</f>
        <v>161.00</v>
      </c>
      <c r="F18" s="4" t="str">
        <f>VLOOKUP(A18,HOP!A:C,3,0)</f>
        <v>2714150</v>
      </c>
      <c r="G18" s="4">
        <f t="shared" si="0"/>
        <v>0</v>
      </c>
      <c r="H18" s="4" t="str">
        <f t="shared" si="1"/>
        <v>，2714150</v>
      </c>
      <c r="I18" s="4" t="str">
        <f>VLOOKUP(A18,HOP!A:U,21,0)</f>
        <v>直连</v>
      </c>
    </row>
    <row r="19" s="4" customFormat="1" spans="1:9">
      <c r="A19" s="5">
        <v>999221227281982</v>
      </c>
      <c r="B19" s="6">
        <v>44832</v>
      </c>
      <c r="C19" s="6">
        <v>44833</v>
      </c>
      <c r="D19" s="4">
        <v>145</v>
      </c>
      <c r="E19" s="4" t="str">
        <f>VLOOKUP(A19,HOP!A:L,12,0)</f>
        <v>145.00</v>
      </c>
      <c r="F19" s="4" t="str">
        <f>VLOOKUP(A19,HOP!A:C,3,0)</f>
        <v>2714282</v>
      </c>
      <c r="G19" s="4">
        <f t="shared" si="0"/>
        <v>0</v>
      </c>
      <c r="H19" s="4" t="str">
        <f t="shared" si="1"/>
        <v>，2714282</v>
      </c>
      <c r="I19" s="4" t="str">
        <f>VLOOKUP(A19,HOP!A:U,21,0)</f>
        <v>直连</v>
      </c>
    </row>
    <row r="21" spans="4:4">
      <c r="D21" s="4">
        <f>SUM(D2:D20)</f>
        <v>3327</v>
      </c>
    </row>
    <row r="22" spans="4:4">
      <c r="D22" s="4" t="s">
        <v>119</v>
      </c>
    </row>
    <row r="26" spans="1:3">
      <c r="A26" s="4" t="s">
        <v>120</v>
      </c>
      <c r="C26" s="4">
        <v>3160</v>
      </c>
    </row>
    <row r="27" spans="1:3">
      <c r="A27" s="4" t="s">
        <v>121</v>
      </c>
      <c r="C27" s="4">
        <v>167</v>
      </c>
    </row>
    <row r="28" spans="1:3">
      <c r="A28" s="4" t="s">
        <v>122</v>
      </c>
      <c r="C28" s="4">
        <f>SUM(C26:C27)</f>
        <v>3327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123</v>
      </c>
      <c r="B1" s="2" t="s">
        <v>124</v>
      </c>
      <c r="C1" s="2" t="s">
        <v>125</v>
      </c>
      <c r="D1" s="2" t="s">
        <v>126</v>
      </c>
      <c r="E1" s="2" t="s">
        <v>13</v>
      </c>
      <c r="F1" s="2" t="s">
        <v>5</v>
      </c>
      <c r="G1" s="2" t="s">
        <v>6</v>
      </c>
      <c r="H1" s="2" t="s">
        <v>127</v>
      </c>
      <c r="I1" s="2" t="s">
        <v>128</v>
      </c>
      <c r="J1" s="2" t="s">
        <v>129</v>
      </c>
      <c r="K1" s="2" t="s">
        <v>130</v>
      </c>
      <c r="L1" s="2" t="s">
        <v>131</v>
      </c>
      <c r="M1" s="2" t="s">
        <v>132</v>
      </c>
      <c r="N1" s="2" t="s">
        <v>133</v>
      </c>
      <c r="O1" s="2" t="s">
        <v>134</v>
      </c>
      <c r="P1" s="2" t="s">
        <v>135</v>
      </c>
      <c r="Q1" s="2" t="s">
        <v>136</v>
      </c>
      <c r="R1" s="2" t="s">
        <v>137</v>
      </c>
      <c r="S1" s="2" t="s">
        <v>138</v>
      </c>
      <c r="T1" s="2" t="s">
        <v>139</v>
      </c>
      <c r="U1" s="2" t="s">
        <v>140</v>
      </c>
      <c r="V1" s="2" t="s">
        <v>141</v>
      </c>
    </row>
    <row r="2" s="1" customFormat="1" spans="1:22">
      <c r="A2" s="3">
        <v>999221225648598</v>
      </c>
      <c r="B2" s="1" t="s">
        <v>142</v>
      </c>
      <c r="C2" s="1" t="s">
        <v>143</v>
      </c>
      <c r="D2" s="1" t="s">
        <v>144</v>
      </c>
      <c r="E2" s="1" t="s">
        <v>105</v>
      </c>
      <c r="F2" s="1" t="s">
        <v>142</v>
      </c>
      <c r="G2" s="1" t="s">
        <v>145</v>
      </c>
      <c r="H2" s="1" t="s">
        <v>146</v>
      </c>
      <c r="I2" s="1" t="s">
        <v>147</v>
      </c>
      <c r="J2" s="1" t="s">
        <v>148</v>
      </c>
      <c r="K2" s="1" t="s">
        <v>147</v>
      </c>
      <c r="L2" s="1" t="s">
        <v>147</v>
      </c>
      <c r="M2" s="1" t="s">
        <v>149</v>
      </c>
      <c r="N2" s="1" t="s">
        <v>149</v>
      </c>
      <c r="O2" s="1" t="s">
        <v>150</v>
      </c>
      <c r="P2" s="1" t="s">
        <v>151</v>
      </c>
      <c r="Q2" s="1" t="s">
        <v>152</v>
      </c>
      <c r="R2" s="1" t="s">
        <v>153</v>
      </c>
      <c r="S2" s="1" t="s">
        <v>154</v>
      </c>
      <c r="T2" s="1" t="s">
        <v>155</v>
      </c>
      <c r="U2" s="1" t="s">
        <v>156</v>
      </c>
      <c r="V2" s="1" t="s">
        <v>157</v>
      </c>
    </row>
    <row r="3" s="1" customFormat="1" spans="1:22">
      <c r="A3" s="3">
        <v>21093802780</v>
      </c>
      <c r="B3" s="1" t="s">
        <v>158</v>
      </c>
      <c r="C3" s="1" t="s">
        <v>159</v>
      </c>
      <c r="D3" s="1" t="s">
        <v>160</v>
      </c>
      <c r="E3" s="1" t="s">
        <v>161</v>
      </c>
      <c r="F3" s="1" t="s">
        <v>142</v>
      </c>
      <c r="G3" s="1" t="s">
        <v>145</v>
      </c>
      <c r="H3" s="1" t="s">
        <v>146</v>
      </c>
      <c r="I3" s="1" t="s">
        <v>162</v>
      </c>
      <c r="J3" s="1" t="s">
        <v>148</v>
      </c>
      <c r="K3" s="1" t="s">
        <v>162</v>
      </c>
      <c r="L3" s="1" t="s">
        <v>162</v>
      </c>
      <c r="M3" s="1" t="s">
        <v>149</v>
      </c>
      <c r="N3" s="1" t="s">
        <v>149</v>
      </c>
      <c r="O3" s="1" t="s">
        <v>150</v>
      </c>
      <c r="P3" s="1" t="s">
        <v>151</v>
      </c>
      <c r="Q3" s="1" t="s">
        <v>152</v>
      </c>
      <c r="R3" s="1" t="s">
        <v>163</v>
      </c>
      <c r="S3" s="1" t="s">
        <v>154</v>
      </c>
      <c r="T3" s="1" t="s">
        <v>155</v>
      </c>
      <c r="U3" s="1" t="s">
        <v>156</v>
      </c>
      <c r="V3" s="1" t="s">
        <v>157</v>
      </c>
    </row>
    <row r="4" s="1" customFormat="1" spans="1:22">
      <c r="A4" s="3">
        <v>21203632956</v>
      </c>
      <c r="B4" s="1" t="s">
        <v>164</v>
      </c>
      <c r="C4" s="1" t="s">
        <v>165</v>
      </c>
      <c r="D4" s="1" t="s">
        <v>166</v>
      </c>
      <c r="E4" s="1" t="s">
        <v>60</v>
      </c>
      <c r="F4" s="1" t="s">
        <v>142</v>
      </c>
      <c r="G4" s="1" t="s">
        <v>145</v>
      </c>
      <c r="H4" s="1" t="s">
        <v>146</v>
      </c>
      <c r="I4" s="1" t="s">
        <v>167</v>
      </c>
      <c r="J4" s="1" t="s">
        <v>148</v>
      </c>
      <c r="K4" s="1" t="s">
        <v>167</v>
      </c>
      <c r="L4" s="1" t="s">
        <v>167</v>
      </c>
      <c r="M4" s="1" t="s">
        <v>149</v>
      </c>
      <c r="N4" s="1" t="s">
        <v>149</v>
      </c>
      <c r="O4" s="1" t="s">
        <v>150</v>
      </c>
      <c r="P4" s="1" t="s">
        <v>151</v>
      </c>
      <c r="Q4" s="1" t="s">
        <v>152</v>
      </c>
      <c r="R4" s="1" t="s">
        <v>168</v>
      </c>
      <c r="S4" s="1" t="s">
        <v>154</v>
      </c>
      <c r="T4" s="1" t="s">
        <v>155</v>
      </c>
      <c r="U4" s="1" t="s">
        <v>156</v>
      </c>
      <c r="V4" s="1" t="s">
        <v>157</v>
      </c>
    </row>
    <row r="5" s="1" customFormat="1" spans="1:22">
      <c r="A5" s="3">
        <v>21116221300</v>
      </c>
      <c r="B5" s="1" t="s">
        <v>169</v>
      </c>
      <c r="C5" s="1" t="s">
        <v>170</v>
      </c>
      <c r="D5" s="1" t="s">
        <v>171</v>
      </c>
      <c r="E5" s="1" t="s">
        <v>45</v>
      </c>
      <c r="F5" s="1" t="s">
        <v>142</v>
      </c>
      <c r="G5" s="1" t="s">
        <v>145</v>
      </c>
      <c r="H5" s="1" t="s">
        <v>146</v>
      </c>
      <c r="I5" s="1" t="s">
        <v>172</v>
      </c>
      <c r="J5" s="1" t="s">
        <v>148</v>
      </c>
      <c r="K5" s="1" t="s">
        <v>172</v>
      </c>
      <c r="L5" s="1" t="s">
        <v>172</v>
      </c>
      <c r="M5" s="1" t="s">
        <v>149</v>
      </c>
      <c r="N5" s="1" t="s">
        <v>149</v>
      </c>
      <c r="O5" s="1" t="s">
        <v>150</v>
      </c>
      <c r="P5" s="1" t="s">
        <v>151</v>
      </c>
      <c r="Q5" s="1" t="s">
        <v>152</v>
      </c>
      <c r="R5" s="1" t="s">
        <v>173</v>
      </c>
      <c r="S5" s="1" t="s">
        <v>154</v>
      </c>
      <c r="T5" s="1" t="s">
        <v>155</v>
      </c>
      <c r="U5" s="1" t="s">
        <v>156</v>
      </c>
      <c r="V5" s="1" t="s">
        <v>157</v>
      </c>
    </row>
    <row r="6" s="1" customFormat="1" spans="1:22">
      <c r="A6" s="3">
        <v>999221144331390</v>
      </c>
      <c r="B6" s="1" t="s">
        <v>174</v>
      </c>
      <c r="C6" s="1" t="s">
        <v>175</v>
      </c>
      <c r="D6" s="1" t="s">
        <v>176</v>
      </c>
      <c r="E6" s="1" t="s">
        <v>55</v>
      </c>
      <c r="F6" s="1" t="s">
        <v>142</v>
      </c>
      <c r="G6" s="1" t="s">
        <v>145</v>
      </c>
      <c r="H6" s="1" t="s">
        <v>146</v>
      </c>
      <c r="I6" s="1" t="s">
        <v>177</v>
      </c>
      <c r="J6" s="1" t="s">
        <v>148</v>
      </c>
      <c r="K6" s="1" t="s">
        <v>177</v>
      </c>
      <c r="L6" s="1" t="s">
        <v>177</v>
      </c>
      <c r="M6" s="1" t="s">
        <v>149</v>
      </c>
      <c r="N6" s="1" t="s">
        <v>149</v>
      </c>
      <c r="O6" s="1" t="s">
        <v>150</v>
      </c>
      <c r="P6" s="1" t="s">
        <v>151</v>
      </c>
      <c r="Q6" s="1" t="s">
        <v>152</v>
      </c>
      <c r="R6" s="1" t="s">
        <v>178</v>
      </c>
      <c r="S6" s="1" t="s">
        <v>154</v>
      </c>
      <c r="T6" s="1" t="s">
        <v>155</v>
      </c>
      <c r="U6" s="1" t="s">
        <v>156</v>
      </c>
      <c r="V6" s="1" t="s">
        <v>157</v>
      </c>
    </row>
    <row r="7" s="1" customFormat="1" spans="1:22">
      <c r="A7" s="3">
        <v>999221224679077</v>
      </c>
      <c r="B7" s="1" t="s">
        <v>142</v>
      </c>
      <c r="C7" s="1" t="s">
        <v>179</v>
      </c>
      <c r="D7" s="1" t="s">
        <v>180</v>
      </c>
      <c r="E7" s="1" t="s">
        <v>95</v>
      </c>
      <c r="F7" s="1" t="s">
        <v>142</v>
      </c>
      <c r="G7" s="1" t="s">
        <v>145</v>
      </c>
      <c r="H7" s="1" t="s">
        <v>146</v>
      </c>
      <c r="I7" s="1" t="s">
        <v>181</v>
      </c>
      <c r="J7" s="1" t="s">
        <v>148</v>
      </c>
      <c r="K7" s="1" t="s">
        <v>181</v>
      </c>
      <c r="L7" s="1" t="s">
        <v>181</v>
      </c>
      <c r="M7" s="1" t="s">
        <v>149</v>
      </c>
      <c r="N7" s="1" t="s">
        <v>149</v>
      </c>
      <c r="O7" s="1" t="s">
        <v>150</v>
      </c>
      <c r="P7" s="1" t="s">
        <v>151</v>
      </c>
      <c r="Q7" s="1" t="s">
        <v>152</v>
      </c>
      <c r="R7" s="1" t="s">
        <v>182</v>
      </c>
      <c r="S7" s="1" t="s">
        <v>154</v>
      </c>
      <c r="T7" s="1" t="s">
        <v>155</v>
      </c>
      <c r="U7" s="1" t="s">
        <v>156</v>
      </c>
      <c r="V7" s="1" t="s">
        <v>157</v>
      </c>
    </row>
    <row r="8" s="1" customFormat="1" spans="1:22">
      <c r="A8" s="3">
        <v>999221220233107</v>
      </c>
      <c r="B8" s="1" t="s">
        <v>142</v>
      </c>
      <c r="C8" s="1" t="s">
        <v>183</v>
      </c>
      <c r="D8" s="1" t="s">
        <v>180</v>
      </c>
      <c r="E8" s="1" t="s">
        <v>89</v>
      </c>
      <c r="F8" s="1" t="s">
        <v>142</v>
      </c>
      <c r="G8" s="1" t="s">
        <v>145</v>
      </c>
      <c r="H8" s="1" t="s">
        <v>146</v>
      </c>
      <c r="I8" s="1" t="s">
        <v>184</v>
      </c>
      <c r="J8" s="1" t="s">
        <v>148</v>
      </c>
      <c r="K8" s="1" t="s">
        <v>184</v>
      </c>
      <c r="L8" s="1" t="s">
        <v>184</v>
      </c>
      <c r="M8" s="1" t="s">
        <v>149</v>
      </c>
      <c r="N8" s="1" t="s">
        <v>149</v>
      </c>
      <c r="O8" s="1" t="s">
        <v>150</v>
      </c>
      <c r="P8" s="1" t="s">
        <v>151</v>
      </c>
      <c r="Q8" s="1" t="s">
        <v>152</v>
      </c>
      <c r="R8" s="1" t="s">
        <v>185</v>
      </c>
      <c r="S8" s="1" t="s">
        <v>154</v>
      </c>
      <c r="T8" s="1" t="s">
        <v>155</v>
      </c>
      <c r="U8" s="1" t="s">
        <v>156</v>
      </c>
      <c r="V8" s="1" t="s">
        <v>157</v>
      </c>
    </row>
    <row r="9" s="1" customFormat="1" spans="1:22">
      <c r="A9" s="3">
        <v>21220231374</v>
      </c>
      <c r="B9" s="1" t="s">
        <v>142</v>
      </c>
      <c r="C9" s="1" t="s">
        <v>186</v>
      </c>
      <c r="D9" s="1" t="s">
        <v>187</v>
      </c>
      <c r="E9" s="1" t="s">
        <v>85</v>
      </c>
      <c r="F9" s="1" t="s">
        <v>142</v>
      </c>
      <c r="G9" s="1" t="s">
        <v>145</v>
      </c>
      <c r="H9" s="1" t="s">
        <v>146</v>
      </c>
      <c r="I9" s="1" t="s">
        <v>188</v>
      </c>
      <c r="J9" s="1" t="s">
        <v>148</v>
      </c>
      <c r="K9" s="1" t="s">
        <v>188</v>
      </c>
      <c r="L9" s="1" t="s">
        <v>188</v>
      </c>
      <c r="M9" s="1" t="s">
        <v>149</v>
      </c>
      <c r="N9" s="1" t="s">
        <v>149</v>
      </c>
      <c r="O9" s="1" t="s">
        <v>150</v>
      </c>
      <c r="P9" s="1" t="s">
        <v>151</v>
      </c>
      <c r="Q9" s="1" t="s">
        <v>152</v>
      </c>
      <c r="R9" s="1" t="s">
        <v>189</v>
      </c>
      <c r="S9" s="1" t="s">
        <v>154</v>
      </c>
      <c r="T9" s="1" t="s">
        <v>155</v>
      </c>
      <c r="U9" s="1" t="s">
        <v>156</v>
      </c>
      <c r="V9" s="1" t="s">
        <v>157</v>
      </c>
    </row>
    <row r="10" s="1" customFormat="1" spans="1:22">
      <c r="A10" s="3">
        <v>999221225150582</v>
      </c>
      <c r="B10" s="1" t="s">
        <v>142</v>
      </c>
      <c r="C10" s="1" t="s">
        <v>190</v>
      </c>
      <c r="D10" s="1" t="s">
        <v>191</v>
      </c>
      <c r="E10" s="1" t="s">
        <v>100</v>
      </c>
      <c r="F10" s="1" t="s">
        <v>142</v>
      </c>
      <c r="G10" s="1" t="s">
        <v>145</v>
      </c>
      <c r="H10" s="1" t="s">
        <v>146</v>
      </c>
      <c r="I10" s="1" t="s">
        <v>192</v>
      </c>
      <c r="J10" s="1" t="s">
        <v>148</v>
      </c>
      <c r="K10" s="1" t="s">
        <v>192</v>
      </c>
      <c r="L10" s="1" t="s">
        <v>192</v>
      </c>
      <c r="M10" s="1" t="s">
        <v>149</v>
      </c>
      <c r="N10" s="1" t="s">
        <v>149</v>
      </c>
      <c r="O10" s="1" t="s">
        <v>150</v>
      </c>
      <c r="P10" s="1" t="s">
        <v>151</v>
      </c>
      <c r="Q10" s="1" t="s">
        <v>152</v>
      </c>
      <c r="R10" s="1" t="s">
        <v>193</v>
      </c>
      <c r="S10" s="1" t="s">
        <v>154</v>
      </c>
      <c r="T10" s="1" t="s">
        <v>155</v>
      </c>
      <c r="U10" s="1" t="s">
        <v>156</v>
      </c>
      <c r="V10" s="1" t="s">
        <v>157</v>
      </c>
    </row>
    <row r="11" s="1" customFormat="1" spans="1:22">
      <c r="A11" s="3">
        <v>999221226305579</v>
      </c>
      <c r="B11" s="1" t="s">
        <v>142</v>
      </c>
      <c r="C11" s="1" t="s">
        <v>194</v>
      </c>
      <c r="D11" s="1" t="s">
        <v>195</v>
      </c>
      <c r="E11" s="1" t="s">
        <v>110</v>
      </c>
      <c r="F11" s="1" t="s">
        <v>142</v>
      </c>
      <c r="G11" s="1" t="s">
        <v>145</v>
      </c>
      <c r="H11" s="1" t="s">
        <v>146</v>
      </c>
      <c r="I11" s="1" t="s">
        <v>196</v>
      </c>
      <c r="J11" s="1" t="s">
        <v>148</v>
      </c>
      <c r="K11" s="1" t="s">
        <v>196</v>
      </c>
      <c r="L11" s="1" t="s">
        <v>196</v>
      </c>
      <c r="M11" s="1" t="s">
        <v>149</v>
      </c>
      <c r="N11" s="1" t="s">
        <v>149</v>
      </c>
      <c r="O11" s="1" t="s">
        <v>150</v>
      </c>
      <c r="P11" s="1" t="s">
        <v>151</v>
      </c>
      <c r="Q11" s="1" t="s">
        <v>152</v>
      </c>
      <c r="R11" s="1" t="s">
        <v>197</v>
      </c>
      <c r="S11" s="1" t="s">
        <v>154</v>
      </c>
      <c r="T11" s="1" t="s">
        <v>155</v>
      </c>
      <c r="U11" s="1" t="s">
        <v>156</v>
      </c>
      <c r="V11" s="1" t="s">
        <v>157</v>
      </c>
    </row>
    <row r="12" s="1" customFormat="1" spans="1:22">
      <c r="A12" s="3">
        <v>999221218056538</v>
      </c>
      <c r="B12" s="1" t="s">
        <v>142</v>
      </c>
      <c r="C12" s="1" t="s">
        <v>198</v>
      </c>
      <c r="D12" s="1" t="s">
        <v>180</v>
      </c>
      <c r="E12" s="1" t="s">
        <v>70</v>
      </c>
      <c r="F12" s="1" t="s">
        <v>142</v>
      </c>
      <c r="G12" s="1" t="s">
        <v>145</v>
      </c>
      <c r="H12" s="1" t="s">
        <v>146</v>
      </c>
      <c r="I12" s="1" t="s">
        <v>199</v>
      </c>
      <c r="J12" s="1" t="s">
        <v>148</v>
      </c>
      <c r="K12" s="1" t="s">
        <v>199</v>
      </c>
      <c r="L12" s="1" t="s">
        <v>199</v>
      </c>
      <c r="M12" s="1" t="s">
        <v>149</v>
      </c>
      <c r="N12" s="1" t="s">
        <v>149</v>
      </c>
      <c r="O12" s="1" t="s">
        <v>150</v>
      </c>
      <c r="P12" s="1" t="s">
        <v>151</v>
      </c>
      <c r="Q12" s="1" t="s">
        <v>152</v>
      </c>
      <c r="R12" s="1" t="s">
        <v>200</v>
      </c>
      <c r="S12" s="1" t="s">
        <v>154</v>
      </c>
      <c r="T12" s="1" t="s">
        <v>155</v>
      </c>
      <c r="U12" s="1" t="s">
        <v>156</v>
      </c>
      <c r="V12" s="1" t="s">
        <v>157</v>
      </c>
    </row>
    <row r="13" s="1" customFormat="1" spans="1:22">
      <c r="A13" s="3">
        <v>21218041862</v>
      </c>
      <c r="B13" s="1" t="s">
        <v>142</v>
      </c>
      <c r="C13" s="1" t="s">
        <v>201</v>
      </c>
      <c r="D13" s="1" t="s">
        <v>202</v>
      </c>
      <c r="E13" s="1" t="s">
        <v>65</v>
      </c>
      <c r="F13" s="1" t="s">
        <v>142</v>
      </c>
      <c r="G13" s="1" t="s">
        <v>145</v>
      </c>
      <c r="H13" s="1" t="s">
        <v>146</v>
      </c>
      <c r="I13" s="1" t="s">
        <v>203</v>
      </c>
      <c r="J13" s="1" t="s">
        <v>148</v>
      </c>
      <c r="K13" s="1" t="s">
        <v>203</v>
      </c>
      <c r="L13" s="1" t="s">
        <v>203</v>
      </c>
      <c r="M13" s="1" t="s">
        <v>149</v>
      </c>
      <c r="N13" s="1" t="s">
        <v>149</v>
      </c>
      <c r="O13" s="1" t="s">
        <v>150</v>
      </c>
      <c r="P13" s="1" t="s">
        <v>151</v>
      </c>
      <c r="Q13" s="1" t="s">
        <v>152</v>
      </c>
      <c r="R13" s="1" t="s">
        <v>204</v>
      </c>
      <c r="S13" s="1" t="s">
        <v>154</v>
      </c>
      <c r="T13" s="1" t="s">
        <v>155</v>
      </c>
      <c r="U13" s="1" t="s">
        <v>156</v>
      </c>
      <c r="V13" s="1" t="s">
        <v>157</v>
      </c>
    </row>
    <row r="14" s="1" customFormat="1" spans="1:22">
      <c r="A14" s="3">
        <v>999221042444564</v>
      </c>
      <c r="B14" s="1" t="s">
        <v>205</v>
      </c>
      <c r="C14" s="1" t="s">
        <v>206</v>
      </c>
      <c r="D14" s="1" t="s">
        <v>207</v>
      </c>
      <c r="E14" s="1" t="s">
        <v>31</v>
      </c>
      <c r="F14" s="1" t="s">
        <v>142</v>
      </c>
      <c r="G14" s="1" t="s">
        <v>145</v>
      </c>
      <c r="H14" s="1" t="s">
        <v>146</v>
      </c>
      <c r="I14" s="1" t="s">
        <v>208</v>
      </c>
      <c r="J14" s="1" t="s">
        <v>148</v>
      </c>
      <c r="K14" s="1" t="s">
        <v>208</v>
      </c>
      <c r="L14" s="1" t="s">
        <v>150</v>
      </c>
      <c r="M14" s="1" t="s">
        <v>209</v>
      </c>
      <c r="N14" s="1" t="s">
        <v>209</v>
      </c>
      <c r="O14" s="1" t="s">
        <v>150</v>
      </c>
      <c r="P14" s="1" t="s">
        <v>151</v>
      </c>
      <c r="Q14" s="1" t="s">
        <v>152</v>
      </c>
      <c r="R14" s="1" t="s">
        <v>210</v>
      </c>
      <c r="S14" s="1" t="s">
        <v>154</v>
      </c>
      <c r="T14" s="1" t="s">
        <v>155</v>
      </c>
      <c r="U14" s="1" t="s">
        <v>156</v>
      </c>
      <c r="V14" s="1" t="s">
        <v>157</v>
      </c>
    </row>
    <row r="15" s="1" customFormat="1" spans="1:22">
      <c r="A15" s="3">
        <v>999221117906006</v>
      </c>
      <c r="B15" s="1" t="s">
        <v>169</v>
      </c>
      <c r="C15" s="1" t="s">
        <v>211</v>
      </c>
      <c r="D15" s="1" t="s">
        <v>212</v>
      </c>
      <c r="E15" s="1" t="s">
        <v>50</v>
      </c>
      <c r="F15" s="1" t="s">
        <v>164</v>
      </c>
      <c r="G15" s="1" t="s">
        <v>145</v>
      </c>
      <c r="H15" s="1" t="s">
        <v>146</v>
      </c>
      <c r="I15" s="1" t="s">
        <v>213</v>
      </c>
      <c r="J15" s="1" t="s">
        <v>148</v>
      </c>
      <c r="K15" s="1" t="s">
        <v>213</v>
      </c>
      <c r="L15" s="1" t="s">
        <v>213</v>
      </c>
      <c r="M15" s="1" t="s">
        <v>149</v>
      </c>
      <c r="N15" s="1" t="s">
        <v>149</v>
      </c>
      <c r="O15" s="1" t="s">
        <v>150</v>
      </c>
      <c r="P15" s="1" t="s">
        <v>151</v>
      </c>
      <c r="Q15" s="1" t="s">
        <v>152</v>
      </c>
      <c r="R15" s="1" t="s">
        <v>214</v>
      </c>
      <c r="S15" s="1" t="s">
        <v>154</v>
      </c>
      <c r="T15" s="1" t="s">
        <v>155</v>
      </c>
      <c r="U15" s="1" t="s">
        <v>156</v>
      </c>
      <c r="V15" s="1" t="s">
        <v>157</v>
      </c>
    </row>
    <row r="16" s="1" customFormat="1" spans="1:22">
      <c r="A16" s="3">
        <v>21220157148</v>
      </c>
      <c r="B16" s="1" t="s">
        <v>142</v>
      </c>
      <c r="C16" s="1" t="s">
        <v>215</v>
      </c>
      <c r="D16" s="1" t="s">
        <v>216</v>
      </c>
      <c r="E16" s="1" t="s">
        <v>80</v>
      </c>
      <c r="F16" s="1" t="s">
        <v>142</v>
      </c>
      <c r="G16" s="1" t="s">
        <v>145</v>
      </c>
      <c r="H16" s="1" t="s">
        <v>146</v>
      </c>
      <c r="I16" s="1" t="s">
        <v>217</v>
      </c>
      <c r="J16" s="1" t="s">
        <v>148</v>
      </c>
      <c r="K16" s="1" t="s">
        <v>217</v>
      </c>
      <c r="L16" s="1" t="s">
        <v>217</v>
      </c>
      <c r="M16" s="1" t="s">
        <v>149</v>
      </c>
      <c r="N16" s="1" t="s">
        <v>149</v>
      </c>
      <c r="O16" s="1" t="s">
        <v>150</v>
      </c>
      <c r="P16" s="1" t="s">
        <v>151</v>
      </c>
      <c r="Q16" s="1" t="s">
        <v>152</v>
      </c>
      <c r="R16" s="1" t="s">
        <v>218</v>
      </c>
      <c r="S16" s="1" t="s">
        <v>154</v>
      </c>
      <c r="T16" s="1" t="s">
        <v>155</v>
      </c>
      <c r="U16" s="1" t="s">
        <v>156</v>
      </c>
      <c r="V16" s="1" t="s">
        <v>157</v>
      </c>
    </row>
    <row r="17" s="1" customFormat="1" spans="1:22">
      <c r="A17" s="3">
        <v>21219420800</v>
      </c>
      <c r="B17" s="1" t="s">
        <v>142</v>
      </c>
      <c r="C17" s="1" t="s">
        <v>219</v>
      </c>
      <c r="D17" s="1" t="s">
        <v>220</v>
      </c>
      <c r="E17" s="1" t="s">
        <v>75</v>
      </c>
      <c r="F17" s="1" t="s">
        <v>142</v>
      </c>
      <c r="G17" s="1" t="s">
        <v>145</v>
      </c>
      <c r="H17" s="1" t="s">
        <v>146</v>
      </c>
      <c r="I17" s="1" t="s">
        <v>221</v>
      </c>
      <c r="J17" s="1" t="s">
        <v>148</v>
      </c>
      <c r="K17" s="1" t="s">
        <v>221</v>
      </c>
      <c r="L17" s="1" t="s">
        <v>221</v>
      </c>
      <c r="M17" s="1" t="s">
        <v>149</v>
      </c>
      <c r="N17" s="1" t="s">
        <v>149</v>
      </c>
      <c r="O17" s="1" t="s">
        <v>150</v>
      </c>
      <c r="P17" s="1" t="s">
        <v>151</v>
      </c>
      <c r="Q17" s="1" t="s">
        <v>152</v>
      </c>
      <c r="R17" s="1" t="s">
        <v>222</v>
      </c>
      <c r="S17" s="1" t="s">
        <v>154</v>
      </c>
      <c r="T17" s="1" t="s">
        <v>155</v>
      </c>
      <c r="U17" s="1" t="s">
        <v>156</v>
      </c>
      <c r="V17" s="1" t="s">
        <v>157</v>
      </c>
    </row>
    <row r="18" s="1" customFormat="1" spans="1:22">
      <c r="A18" s="3">
        <v>999221227281982</v>
      </c>
      <c r="B18" s="1" t="s">
        <v>142</v>
      </c>
      <c r="C18" s="1" t="s">
        <v>223</v>
      </c>
      <c r="D18" s="1" t="s">
        <v>224</v>
      </c>
      <c r="E18" s="1" t="s">
        <v>115</v>
      </c>
      <c r="F18" s="1" t="s">
        <v>142</v>
      </c>
      <c r="G18" s="1" t="s">
        <v>145</v>
      </c>
      <c r="H18" s="1" t="s">
        <v>146</v>
      </c>
      <c r="I18" s="1" t="s">
        <v>225</v>
      </c>
      <c r="J18" s="1" t="s">
        <v>148</v>
      </c>
      <c r="K18" s="1" t="s">
        <v>225</v>
      </c>
      <c r="L18" s="1" t="s">
        <v>225</v>
      </c>
      <c r="M18" s="1" t="s">
        <v>149</v>
      </c>
      <c r="N18" s="1" t="s">
        <v>149</v>
      </c>
      <c r="O18" s="1" t="s">
        <v>150</v>
      </c>
      <c r="P18" s="1" t="s">
        <v>151</v>
      </c>
      <c r="Q18" s="1" t="s">
        <v>152</v>
      </c>
      <c r="R18" s="1" t="s">
        <v>226</v>
      </c>
      <c r="S18" s="1" t="s">
        <v>154</v>
      </c>
      <c r="T18" s="1" t="s">
        <v>155</v>
      </c>
      <c r="U18" s="1" t="s">
        <v>156</v>
      </c>
      <c r="V18" s="1" t="s">
        <v>157</v>
      </c>
    </row>
    <row r="19" s="1" customFormat="1" spans="1:22">
      <c r="A19" s="3">
        <v>21220388242</v>
      </c>
      <c r="B19" s="1" t="s">
        <v>142</v>
      </c>
      <c r="C19" s="1" t="s">
        <v>227</v>
      </c>
      <c r="D19" s="1" t="s">
        <v>228</v>
      </c>
      <c r="E19" s="1" t="s">
        <v>93</v>
      </c>
      <c r="F19" s="1" t="s">
        <v>142</v>
      </c>
      <c r="G19" s="1" t="s">
        <v>145</v>
      </c>
      <c r="H19" s="1" t="s">
        <v>146</v>
      </c>
      <c r="I19" s="1" t="s">
        <v>229</v>
      </c>
      <c r="J19" s="1" t="s">
        <v>148</v>
      </c>
      <c r="K19" s="1" t="s">
        <v>229</v>
      </c>
      <c r="L19" s="1" t="s">
        <v>229</v>
      </c>
      <c r="M19" s="1" t="s">
        <v>149</v>
      </c>
      <c r="N19" s="1" t="s">
        <v>149</v>
      </c>
      <c r="O19" s="1" t="s">
        <v>150</v>
      </c>
      <c r="P19" s="1" t="s">
        <v>151</v>
      </c>
      <c r="Q19" s="1" t="s">
        <v>152</v>
      </c>
      <c r="R19" s="1" t="s">
        <v>230</v>
      </c>
      <c r="S19" s="1" t="s">
        <v>154</v>
      </c>
      <c r="T19" s="1" t="s">
        <v>155</v>
      </c>
      <c r="U19" s="1" t="s">
        <v>156</v>
      </c>
      <c r="V19" s="1" t="s">
        <v>157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2022-10-14T01:04:21Z</dcterms:created>
  <dcterms:modified xsi:type="dcterms:W3CDTF">2022-10-14T01:11:13Z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016BC20725C24701B9F516D785052ECA</vt:lpwstr>
  </property>
  <property fmtid="{D5CDD505-2E9C-101B-9397-08002B2CF9AE}" pid="3" name="KSOProductBuildVer">
    <vt:lpwstr>2052-11.1.0.12598</vt:lpwstr>
  </property>
</Properties>
</file>