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<sst xmlns="http://schemas.openxmlformats.org/spreadsheetml/2006/main" count="511" uniqueCount="127">
  <si>
    <t>同程旅行对账单
(账期：20221010-20221016)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</si>
  <si>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</si>
  <si>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</si>
  <si>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</si>
  <si>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</si>
  <si>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</si>
  <si>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</si>
  <si>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</si>
  <si>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CNY</t>
  </si>
  <si>
    <t>1860.00</t>
  </si>
  <si>
    <t>ES成享国际公寓(佛山金融高新区地铁站)</t>
  </si>
  <si>
    <t/>
  </si>
  <si>
    <t>小计:1860.00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</si>
  <si>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</si>
  <si>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</si>
  <si>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</si>
  <si>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</si>
  <si>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</si>
  <si>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</si>
  <si>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</si>
  <si>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</si>
  <si>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</si>
  <si>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</si>
  <si>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</si>
  <si>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</si>
  <si>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1599793665</t>
  </si>
  <si>
    <t>邬建洪</t>
  </si>
  <si>
    <t>豪华大床房</t>
  </si>
  <si>
    <t>非分账</t>
  </si>
  <si>
    <t>2022/10/09</t>
  </si>
  <si>
    <t>2022/10/10</t>
  </si>
  <si>
    <t>1.00</t>
  </si>
  <si>
    <t>160.00</t>
  </si>
  <si>
    <t>1599998746</t>
  </si>
  <si>
    <t>李成</t>
  </si>
  <si>
    <t>豪华双床房</t>
  </si>
  <si>
    <t>150.00</t>
  </si>
  <si>
    <t>1600059311</t>
  </si>
  <si>
    <t>陈伦锋</t>
  </si>
  <si>
    <t>1600794229</t>
  </si>
  <si>
    <t>刘溦</t>
  </si>
  <si>
    <t>2022/10/11</t>
  </si>
  <si>
    <t>1600963361</t>
  </si>
  <si>
    <t>李超</t>
  </si>
  <si>
    <t>1602198713</t>
  </si>
  <si>
    <t>李嘉扬</t>
  </si>
  <si>
    <t>2022/10/12</t>
  </si>
  <si>
    <t>1602239492</t>
  </si>
  <si>
    <t>梁淦辉</t>
  </si>
  <si>
    <t>1602337298</t>
  </si>
  <si>
    <t>陈旭伟</t>
  </si>
  <si>
    <t>1603228999</t>
  </si>
  <si>
    <t>叶上周</t>
  </si>
  <si>
    <t>2022/10/13</t>
  </si>
  <si>
    <t>1604635186</t>
  </si>
  <si>
    <t>刘俊彪</t>
  </si>
  <si>
    <t>2022/10/14</t>
  </si>
  <si>
    <t>2022/10/15</t>
  </si>
  <si>
    <t>1603776627</t>
  </si>
  <si>
    <t>唐明</t>
  </si>
  <si>
    <t>2022/10/16</t>
  </si>
  <si>
    <t>1604673480</t>
  </si>
  <si>
    <t>罗仕梅</t>
  </si>
  <si>
    <t>，</t>
  </si>
  <si>
    <t>A221018105439481</t>
  </si>
  <si>
    <t>总计：1860元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</si>
  <si>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</si>
  <si>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</si>
  <si>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</si>
  <si>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</si>
  <si>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</si>
  <si>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</si>
  <si>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</si>
  <si>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</si>
  <si>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</si>
  <si>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</si>
  <si>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</si>
  <si>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</si>
  <si>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</si>
  <si>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</si>
  <si>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</si>
  <si>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</si>
  <si>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</si>
  <si>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</si>
  <si>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</si>
  <si>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</si>
  <si>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2022-10-14</t>
  </si>
  <si>
    <t>2739866</t>
  </si>
  <si>
    <t>2022-10-15</t>
  </si>
  <si>
    <t>2022-10-16</t>
  </si>
  <si>
    <t>退房日周结</t>
  </si>
  <si>
    <t>RMB</t>
  </si>
  <si>
    <t>0</t>
  </si>
  <si>
    <t>同程艺龙国内酒店EBK</t>
  </si>
  <si>
    <t>3703</t>
  </si>
  <si>
    <t>2022-10-14 15:57:23</t>
  </si>
  <si>
    <t>否</t>
  </si>
  <si>
    <t>广州汇登信息科技有限公司</t>
  </si>
  <si>
    <t>直采</t>
  </si>
  <si>
    <t>中国</t>
  </si>
  <si>
    <t>2739724</t>
  </si>
  <si>
    <t>2022-10-14 14:38:21</t>
  </si>
  <si>
    <t>2022-10-13</t>
  </si>
  <si>
    <t>2737454</t>
  </si>
  <si>
    <t>2022-10-13 09:54:15</t>
  </si>
  <si>
    <t>2022-10-12</t>
  </si>
  <si>
    <t>2736397</t>
  </si>
  <si>
    <t>2022-10-12 15:35:29</t>
  </si>
  <si>
    <t>2022-10-11</t>
  </si>
  <si>
    <t>2735166</t>
  </si>
  <si>
    <t>2022-10-11 19:27:28</t>
  </si>
  <si>
    <t>2735144</t>
  </si>
  <si>
    <t>2022-10-11 19:12:21</t>
  </si>
  <si>
    <t>2734912</t>
  </si>
  <si>
    <t>2022-10-11 16:33:32</t>
  </si>
  <si>
    <t>2022-10-10</t>
  </si>
  <si>
    <t>2733332</t>
  </si>
  <si>
    <t>2022-10-10 14:44:56</t>
  </si>
  <si>
    <t>2733017</t>
  </si>
  <si>
    <t>2022-10-10 11:12:25</t>
  </si>
  <si>
    <t>2022-10-09</t>
  </si>
  <si>
    <t>2732278</t>
  </si>
  <si>
    <t>2022-10-09 20:18:54</t>
  </si>
  <si>
    <t>2732164</t>
  </si>
  <si>
    <t>2022-10-09 18:37:35</t>
  </si>
  <si>
    <t>2731811</t>
  </si>
  <si>
    <t>2022-10-09 14:21:09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</si>
</sst>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7</v>
      </c>
      <c r="D6" s="5" t="s">
        <v>7</v>
      </c>
      <c r="E6" s="5" t="s">
        <v>7</v>
      </c>
      <c r="F6" s="5" t="s">
        <v>8</v>
      </c>
      <c r="G6" s="5" t="s">
        <v>9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35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36</v>
      </c>
      <c r="M13" t="s">
        <v>7</v>
      </c>
    </row>
    <row r="14" spans="2:13">
      <c r="B14" t="s">
        <v>24</v>
      </c>
      <c r="C14" t="s">
        <v>37</v>
      </c>
      <c r="D14" t="s">
        <v>11</v>
      </c>
      <c r="E14" t="s">
        <v>38</v>
      </c>
      <c r="F14" t="s">
        <v>35</v>
      </c>
      <c r="G14" t="s">
        <v>28</v>
      </c>
      <c r="H14" t="s">
        <v>29</v>
      </c>
      <c r="I14" t="s">
        <v>30</v>
      </c>
      <c r="J14" t="s">
        <v>31</v>
      </c>
      <c r="K14" t="s">
        <v>8</v>
      </c>
      <c r="L14" t="s">
        <v>36</v>
      </c>
      <c r="M14" t="s">
        <v>7</v>
      </c>
    </row>
    <row r="15" spans="2:13">
      <c r="B15" t="s">
        <v>24</v>
      </c>
      <c r="C15" t="s">
        <v>39</v>
      </c>
      <c r="D15" t="s">
        <v>11</v>
      </c>
      <c r="E15" t="s">
        <v>40</v>
      </c>
      <c r="F15" t="s">
        <v>27</v>
      </c>
      <c r="G15" t="s">
        <v>28</v>
      </c>
      <c r="H15" t="s">
        <v>30</v>
      </c>
      <c r="I15" t="s">
        <v>41</v>
      </c>
      <c r="J15" t="s">
        <v>31</v>
      </c>
      <c r="K15" t="s">
        <v>8</v>
      </c>
      <c r="L15" t="s">
        <v>32</v>
      </c>
      <c r="M15" t="s">
        <v>7</v>
      </c>
    </row>
    <row r="16" spans="2:13">
      <c r="B16" t="s">
        <v>24</v>
      </c>
      <c r="C16" t="s">
        <v>42</v>
      </c>
      <c r="D16" t="s">
        <v>11</v>
      </c>
      <c r="E16" t="s">
        <v>43</v>
      </c>
      <c r="F16" t="s">
        <v>27</v>
      </c>
      <c r="G16" t="s">
        <v>28</v>
      </c>
      <c r="H16" t="s">
        <v>30</v>
      </c>
      <c r="I16" t="s">
        <v>41</v>
      </c>
      <c r="J16" t="s">
        <v>31</v>
      </c>
      <c r="K16" t="s">
        <v>8</v>
      </c>
      <c r="L16" t="s">
        <v>32</v>
      </c>
      <c r="M16" t="s">
        <v>7</v>
      </c>
    </row>
    <row r="17" spans="2:13">
      <c r="B17" t="s">
        <v>24</v>
      </c>
      <c r="C17" t="s">
        <v>44</v>
      </c>
      <c r="D17" t="s">
        <v>11</v>
      </c>
      <c r="E17" t="s">
        <v>45</v>
      </c>
      <c r="F17" t="s">
        <v>27</v>
      </c>
      <c r="G17" t="s">
        <v>28</v>
      </c>
      <c r="H17" t="s">
        <v>41</v>
      </c>
      <c r="I17" t="s">
        <v>46</v>
      </c>
      <c r="J17" t="s">
        <v>31</v>
      </c>
      <c r="K17" t="s">
        <v>8</v>
      </c>
      <c r="L17" t="s">
        <v>32</v>
      </c>
      <c r="M17" t="s">
        <v>7</v>
      </c>
    </row>
    <row r="18" spans="2:13">
      <c r="B18" t="s">
        <v>24</v>
      </c>
      <c r="C18" t="s">
        <v>47</v>
      </c>
      <c r="D18" t="s">
        <v>11</v>
      </c>
      <c r="E18" t="s">
        <v>48</v>
      </c>
      <c r="F18" t="s">
        <v>27</v>
      </c>
      <c r="G18" t="s">
        <v>28</v>
      </c>
      <c r="H18" t="s">
        <v>41</v>
      </c>
      <c r="I18" t="s">
        <v>46</v>
      </c>
      <c r="J18" t="s">
        <v>31</v>
      </c>
      <c r="K18" t="s">
        <v>8</v>
      </c>
      <c r="L18" t="s">
        <v>32</v>
      </c>
      <c r="M18" t="s">
        <v>7</v>
      </c>
    </row>
    <row r="19" spans="2:13">
      <c r="B19" t="s">
        <v>24</v>
      </c>
      <c r="C19" t="s">
        <v>49</v>
      </c>
      <c r="D19" t="s">
        <v>11</v>
      </c>
      <c r="E19" t="s">
        <v>50</v>
      </c>
      <c r="F19" t="s">
        <v>35</v>
      </c>
      <c r="G19" t="s">
        <v>28</v>
      </c>
      <c r="H19" t="s">
        <v>41</v>
      </c>
      <c r="I19" t="s">
        <v>46</v>
      </c>
      <c r="J19" t="s">
        <v>31</v>
      </c>
      <c r="K19" t="s">
        <v>8</v>
      </c>
      <c r="L19" t="s">
        <v>36</v>
      </c>
      <c r="M19" t="s">
        <v>7</v>
      </c>
    </row>
    <row r="20" spans="2:13">
      <c r="B20" t="s">
        <v>24</v>
      </c>
      <c r="C20" t="s">
        <v>51</v>
      </c>
      <c r="D20" t="s">
        <v>11</v>
      </c>
      <c r="E20" t="s">
        <v>52</v>
      </c>
      <c r="F20" t="s">
        <v>35</v>
      </c>
      <c r="G20" t="s">
        <v>28</v>
      </c>
      <c r="H20" t="s">
        <v>46</v>
      </c>
      <c r="I20" t="s">
        <v>53</v>
      </c>
      <c r="J20" t="s">
        <v>31</v>
      </c>
      <c r="K20" t="s">
        <v>8</v>
      </c>
      <c r="L20" t="s">
        <v>36</v>
      </c>
      <c r="M20" t="s">
        <v>7</v>
      </c>
    </row>
    <row r="21" spans="2:13">
      <c r="B21" t="s">
        <v>24</v>
      </c>
      <c r="C21" t="s">
        <v>54</v>
      </c>
      <c r="D21" t="s">
        <v>11</v>
      </c>
      <c r="E21" t="s">
        <v>55</v>
      </c>
      <c r="F21" t="s">
        <v>27</v>
      </c>
      <c r="G21" t="s">
        <v>28</v>
      </c>
      <c r="H21" t="s">
        <v>56</v>
      </c>
      <c r="I21" t="s">
        <v>57</v>
      </c>
      <c r="J21" t="s">
        <v>31</v>
      </c>
      <c r="K21" t="s">
        <v>8</v>
      </c>
      <c r="L21" t="s">
        <v>32</v>
      </c>
      <c r="M21" t="s">
        <v>7</v>
      </c>
    </row>
    <row r="22" spans="2:13">
      <c r="B22" t="s">
        <v>24</v>
      </c>
      <c r="C22" t="s">
        <v>58</v>
      </c>
      <c r="D22" t="s">
        <v>11</v>
      </c>
      <c r="E22" t="s">
        <v>59</v>
      </c>
      <c r="F22" t="s">
        <v>35</v>
      </c>
      <c r="G22" t="s">
        <v>28</v>
      </c>
      <c r="H22" t="s">
        <v>57</v>
      </c>
      <c r="I22" t="s">
        <v>60</v>
      </c>
      <c r="J22" t="s">
        <v>31</v>
      </c>
      <c r="K22" t="s">
        <v>8</v>
      </c>
      <c r="L22" t="s">
        <v>36</v>
      </c>
      <c r="M22" t="s">
        <v>7</v>
      </c>
    </row>
    <row r="23" spans="2:13">
      <c r="B23" t="s">
        <v>24</v>
      </c>
      <c r="C23" t="s">
        <v>61</v>
      </c>
      <c r="D23" t="s">
        <v>11</v>
      </c>
      <c r="E23" t="s">
        <v>62</v>
      </c>
      <c r="F23" t="s">
        <v>35</v>
      </c>
      <c r="G23" t="s">
        <v>28</v>
      </c>
      <c r="H23" t="s">
        <v>57</v>
      </c>
      <c r="I23" t="s">
        <v>60</v>
      </c>
      <c r="J23" t="s">
        <v>31</v>
      </c>
      <c r="K23" t="s">
        <v>8</v>
      </c>
      <c r="L23" t="s">
        <v>36</v>
      </c>
      <c r="M23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63</v>
      </c>
    </row>
    <row r="2" spans="1:9">
      <c r="A2" t="s">
        <v>25</v>
      </c>
      <c r="B2" t="s">
        <v>29</v>
      </c>
      <c r="C2" t="s">
        <v>30</v>
      </c>
      <c r="D2" s="4">
        <v>160</v>
      </c>
      <c r="E2" t="str">
        <f>VLOOKUP(A2,HOP!A:L,12,0)</f>
        <v>160.00</v>
      </c>
      <c r="F2" t="str">
        <f>VLOOKUP(A2,HOP!A:C,3,0)</f>
        <v>2731811</v>
      </c>
      <c r="G2">
        <f>D2-E2</f>
        <v>0</v>
      </c>
      <c r="H2" t="str">
        <f>$H$1&amp;F2</f>
        <v>，2731811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150</v>
      </c>
      <c r="E3" t="str">
        <f>VLOOKUP(A3,HOP!A:L,12,0)</f>
        <v>150.00</v>
      </c>
      <c r="F3" t="str">
        <f>VLOOKUP(A3,HOP!A:C,3,0)</f>
        <v>2732164</v>
      </c>
      <c r="G3">
        <f t="shared" ref="G3:G13" si="0">D3-E3</f>
        <v>0</v>
      </c>
      <c r="H3" t="str">
        <f t="shared" ref="H3:H13" si="1">$H$1&amp;F3</f>
        <v>，2732164</v>
      </c>
      <c r="I3" t="str">
        <f>VLOOKUP(A3,HOP!A:U,21,0)</f>
        <v>直采</v>
      </c>
    </row>
    <row r="4" spans="1:9">
      <c r="A4" t="s">
        <v>37</v>
      </c>
      <c r="B4" t="s">
        <v>29</v>
      </c>
      <c r="C4" t="s">
        <v>30</v>
      </c>
      <c r="D4" s="4">
        <v>150</v>
      </c>
      <c r="E4" t="str">
        <f>VLOOKUP(A4,HOP!A:L,12,0)</f>
        <v>150.00</v>
      </c>
      <c r="F4" t="str">
        <f>VLOOKUP(A4,HOP!A:C,3,0)</f>
        <v>2732278</v>
      </c>
      <c r="G4">
        <f t="shared" si="0"/>
        <v>0</v>
      </c>
      <c r="H4" t="str">
        <f t="shared" si="1"/>
        <v>，2732278</v>
      </c>
      <c r="I4" t="str">
        <f>VLOOKUP(A4,HOP!A:U,21,0)</f>
        <v>直采</v>
      </c>
    </row>
    <row r="5" spans="1:9">
      <c r="A5" t="s">
        <v>39</v>
      </c>
      <c r="B5" t="s">
        <v>30</v>
      </c>
      <c r="C5" t="s">
        <v>41</v>
      </c>
      <c r="D5" s="4">
        <v>160</v>
      </c>
      <c r="E5" t="str">
        <f>VLOOKUP(A5,HOP!A:L,12,0)</f>
        <v>160.00</v>
      </c>
      <c r="F5" t="str">
        <f>VLOOKUP(A5,HOP!A:C,3,0)</f>
        <v>2733017</v>
      </c>
      <c r="G5">
        <f t="shared" si="0"/>
        <v>0</v>
      </c>
      <c r="H5" t="str">
        <f t="shared" si="1"/>
        <v>，2733017</v>
      </c>
      <c r="I5" t="str">
        <f>VLOOKUP(A5,HOP!A:U,21,0)</f>
        <v>直采</v>
      </c>
    </row>
    <row r="6" spans="1:9">
      <c r="A6" t="s">
        <v>42</v>
      </c>
      <c r="B6" t="s">
        <v>30</v>
      </c>
      <c r="C6" t="s">
        <v>41</v>
      </c>
      <c r="D6" s="4">
        <v>160</v>
      </c>
      <c r="E6" t="str">
        <f>VLOOKUP(A6,HOP!A:L,12,0)</f>
        <v>160.00</v>
      </c>
      <c r="F6" t="str">
        <f>VLOOKUP(A6,HOP!A:C,3,0)</f>
        <v>2733332</v>
      </c>
      <c r="G6">
        <f t="shared" si="0"/>
        <v>0</v>
      </c>
      <c r="H6" t="str">
        <f t="shared" si="1"/>
        <v>，2733332</v>
      </c>
      <c r="I6" t="str">
        <f>VLOOKUP(A6,HOP!A:U,21,0)</f>
        <v>直采</v>
      </c>
    </row>
    <row r="7" spans="1:9">
      <c r="A7" t="s">
        <v>44</v>
      </c>
      <c r="B7" t="s">
        <v>41</v>
      </c>
      <c r="C7" t="s">
        <v>46</v>
      </c>
      <c r="D7" s="4">
        <v>160</v>
      </c>
      <c r="E7" t="str">
        <f>VLOOKUP(A7,HOP!A:L,12,0)</f>
        <v>160.00</v>
      </c>
      <c r="F7" t="str">
        <f>VLOOKUP(A7,HOP!A:C,3,0)</f>
        <v>2734912</v>
      </c>
      <c r="G7">
        <f t="shared" si="0"/>
        <v>0</v>
      </c>
      <c r="H7" t="str">
        <f t="shared" si="1"/>
        <v>，2734912</v>
      </c>
      <c r="I7" t="str">
        <f>VLOOKUP(A7,HOP!A:U,21,0)</f>
        <v>直采</v>
      </c>
    </row>
    <row r="8" spans="1:9">
      <c r="A8" t="s">
        <v>47</v>
      </c>
      <c r="B8" t="s">
        <v>41</v>
      </c>
      <c r="C8" t="s">
        <v>46</v>
      </c>
      <c r="D8" s="4">
        <v>160</v>
      </c>
      <c r="E8" t="str">
        <f>VLOOKUP(A8,HOP!A:L,12,0)</f>
        <v>160.00</v>
      </c>
      <c r="F8" t="str">
        <f>VLOOKUP(A8,HOP!A:C,3,0)</f>
        <v>2735144</v>
      </c>
      <c r="G8">
        <f t="shared" si="0"/>
        <v>0</v>
      </c>
      <c r="H8" t="str">
        <f t="shared" si="1"/>
        <v>，2735144</v>
      </c>
      <c r="I8" t="str">
        <f>VLOOKUP(A8,HOP!A:U,21,0)</f>
        <v>直采</v>
      </c>
    </row>
    <row r="9" spans="1:9">
      <c r="A9" t="s">
        <v>49</v>
      </c>
      <c r="B9" t="s">
        <v>41</v>
      </c>
      <c r="C9" t="s">
        <v>46</v>
      </c>
      <c r="D9" s="4">
        <v>150</v>
      </c>
      <c r="E9" t="str">
        <f>VLOOKUP(A9,HOP!A:L,12,0)</f>
        <v>150.00</v>
      </c>
      <c r="F9" t="str">
        <f>VLOOKUP(A9,HOP!A:C,3,0)</f>
        <v>2735166</v>
      </c>
      <c r="G9">
        <f t="shared" si="0"/>
        <v>0</v>
      </c>
      <c r="H9" t="str">
        <f t="shared" si="1"/>
        <v>，2735166</v>
      </c>
      <c r="I9" t="str">
        <f>VLOOKUP(A9,HOP!A:U,21,0)</f>
        <v>直采</v>
      </c>
    </row>
    <row r="10" spans="1:9">
      <c r="A10" t="s">
        <v>51</v>
      </c>
      <c r="B10" t="s">
        <v>46</v>
      </c>
      <c r="C10" t="s">
        <v>53</v>
      </c>
      <c r="D10" s="4">
        <v>150</v>
      </c>
      <c r="E10" t="str">
        <f>VLOOKUP(A10,HOP!A:L,12,0)</f>
        <v>150.00</v>
      </c>
      <c r="F10" t="str">
        <f>VLOOKUP(A10,HOP!A:C,3,0)</f>
        <v>2736397</v>
      </c>
      <c r="G10">
        <f t="shared" si="0"/>
        <v>0</v>
      </c>
      <c r="H10" t="str">
        <f t="shared" si="1"/>
        <v>，2736397</v>
      </c>
      <c r="I10" t="str">
        <f>VLOOKUP(A10,HOP!A:U,21,0)</f>
        <v>直采</v>
      </c>
    </row>
    <row r="11" spans="1:9">
      <c r="A11" t="s">
        <v>54</v>
      </c>
      <c r="B11" t="s">
        <v>56</v>
      </c>
      <c r="C11" t="s">
        <v>57</v>
      </c>
      <c r="D11" s="4">
        <v>160</v>
      </c>
      <c r="E11" t="str">
        <f>VLOOKUP(A11,HOP!A:L,12,0)</f>
        <v>160.00</v>
      </c>
      <c r="F11" t="str">
        <f>VLOOKUP(A11,HOP!A:C,3,0)</f>
        <v>2739724</v>
      </c>
      <c r="G11">
        <f t="shared" si="0"/>
        <v>0</v>
      </c>
      <c r="H11" t="str">
        <f t="shared" si="1"/>
        <v>，2739724</v>
      </c>
      <c r="I11" t="str">
        <f>VLOOKUP(A11,HOP!A:U,21,0)</f>
        <v>直采</v>
      </c>
    </row>
    <row r="12" spans="1:9">
      <c r="A12" t="s">
        <v>58</v>
      </c>
      <c r="B12" t="s">
        <v>57</v>
      </c>
      <c r="C12" t="s">
        <v>60</v>
      </c>
      <c r="D12" s="4">
        <v>150</v>
      </c>
      <c r="E12" t="str">
        <f>VLOOKUP(A12,HOP!A:L,12,0)</f>
        <v>150.00</v>
      </c>
      <c r="F12" t="str">
        <f>VLOOKUP(A12,HOP!A:C,3,0)</f>
        <v>2737454</v>
      </c>
      <c r="G12">
        <f t="shared" si="0"/>
        <v>0</v>
      </c>
      <c r="H12" t="str">
        <f t="shared" si="1"/>
        <v>，2737454</v>
      </c>
      <c r="I12" t="str">
        <f>VLOOKUP(A12,HOP!A:U,21,0)</f>
        <v>直采</v>
      </c>
    </row>
    <row r="13" spans="1:9">
      <c r="A13" t="s">
        <v>61</v>
      </c>
      <c r="B13" t="s">
        <v>57</v>
      </c>
      <c r="C13" t="s">
        <v>60</v>
      </c>
      <c r="D13" s="4">
        <v>150</v>
      </c>
      <c r="E13" t="str">
        <f>VLOOKUP(A13,HOP!A:L,12,0)</f>
        <v>150.00</v>
      </c>
      <c r="F13" t="str">
        <f>VLOOKUP(A13,HOP!A:C,3,0)</f>
        <v>2739866</v>
      </c>
      <c r="G13">
        <f t="shared" si="0"/>
        <v>0</v>
      </c>
      <c r="H13" t="str">
        <f t="shared" si="1"/>
        <v>，2739866</v>
      </c>
      <c r="I13" t="str">
        <f>VLOOKUP(A13,HOP!A:U,21,0)</f>
        <v>直采</v>
      </c>
    </row>
    <row r="15" spans="4:4">
      <c r="D15">
        <f>SUM(D2:D14)</f>
        <v>1860</v>
      </c>
    </row>
    <row r="16" spans="4:4">
      <c r="D16" s="5" t="s">
        <v>9</v>
      </c>
    </row>
    <row r="19" spans="1:1">
      <c r="A19" t="s">
        <v>64</v>
      </c>
    </row>
    <row r="20" spans="1:1">
      <c r="A20" t="s">
        <v>65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70</v>
      </c>
      <c r="F1" s="2" t="s">
        <v>19</v>
      </c>
      <c r="G1" s="2" t="s">
        <v>20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1" t="s">
        <v>61</v>
      </c>
      <c r="B2" s="1" t="s">
        <v>86</v>
      </c>
      <c r="C2" s="1" t="s">
        <v>87</v>
      </c>
      <c r="D2" s="1" t="s">
        <v>10</v>
      </c>
      <c r="E2" s="1" t="s">
        <v>62</v>
      </c>
      <c r="F2" s="1" t="s">
        <v>88</v>
      </c>
      <c r="G2" s="1" t="s">
        <v>89</v>
      </c>
      <c r="H2" s="1" t="s">
        <v>90</v>
      </c>
      <c r="I2" s="1" t="s">
        <v>36</v>
      </c>
      <c r="J2" s="1" t="s">
        <v>91</v>
      </c>
      <c r="K2" s="1" t="s">
        <v>36</v>
      </c>
      <c r="L2" s="1" t="s">
        <v>36</v>
      </c>
      <c r="M2" s="1" t="s">
        <v>92</v>
      </c>
      <c r="N2" s="1" t="s">
        <v>92</v>
      </c>
      <c r="O2" s="1" t="s">
        <v>7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1" t="s">
        <v>54</v>
      </c>
      <c r="B3" s="1" t="s">
        <v>86</v>
      </c>
      <c r="C3" s="1" t="s">
        <v>100</v>
      </c>
      <c r="D3" s="1" t="s">
        <v>10</v>
      </c>
      <c r="E3" s="1" t="s">
        <v>55</v>
      </c>
      <c r="F3" s="1" t="s">
        <v>86</v>
      </c>
      <c r="G3" s="1" t="s">
        <v>88</v>
      </c>
      <c r="H3" s="1" t="s">
        <v>90</v>
      </c>
      <c r="I3" s="1" t="s">
        <v>32</v>
      </c>
      <c r="J3" s="1" t="s">
        <v>91</v>
      </c>
      <c r="K3" s="1" t="s">
        <v>32</v>
      </c>
      <c r="L3" s="1" t="s">
        <v>32</v>
      </c>
      <c r="M3" s="1" t="s">
        <v>92</v>
      </c>
      <c r="N3" s="1" t="s">
        <v>92</v>
      </c>
      <c r="O3" s="1" t="s">
        <v>7</v>
      </c>
      <c r="P3" s="1" t="s">
        <v>93</v>
      </c>
      <c r="Q3" s="1" t="s">
        <v>94</v>
      </c>
      <c r="R3" s="1" t="s">
        <v>101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1" t="s">
        <v>58</v>
      </c>
      <c r="B4" s="1" t="s">
        <v>102</v>
      </c>
      <c r="C4" s="1" t="s">
        <v>103</v>
      </c>
      <c r="D4" s="1" t="s">
        <v>10</v>
      </c>
      <c r="E4" s="1" t="s">
        <v>59</v>
      </c>
      <c r="F4" s="1" t="s">
        <v>88</v>
      </c>
      <c r="G4" s="1" t="s">
        <v>89</v>
      </c>
      <c r="H4" s="1" t="s">
        <v>90</v>
      </c>
      <c r="I4" s="1" t="s">
        <v>36</v>
      </c>
      <c r="J4" s="1" t="s">
        <v>91</v>
      </c>
      <c r="K4" s="1" t="s">
        <v>36</v>
      </c>
      <c r="L4" s="1" t="s">
        <v>36</v>
      </c>
      <c r="M4" s="1" t="s">
        <v>92</v>
      </c>
      <c r="N4" s="1" t="s">
        <v>92</v>
      </c>
      <c r="O4" s="1" t="s">
        <v>7</v>
      </c>
      <c r="P4" s="1" t="s">
        <v>93</v>
      </c>
      <c r="Q4" s="1" t="s">
        <v>94</v>
      </c>
      <c r="R4" s="1" t="s">
        <v>104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1" t="s">
        <v>51</v>
      </c>
      <c r="B5" s="1" t="s">
        <v>105</v>
      </c>
      <c r="C5" s="1" t="s">
        <v>106</v>
      </c>
      <c r="D5" s="1" t="s">
        <v>10</v>
      </c>
      <c r="E5" s="1" t="s">
        <v>52</v>
      </c>
      <c r="F5" s="1" t="s">
        <v>105</v>
      </c>
      <c r="G5" s="1" t="s">
        <v>102</v>
      </c>
      <c r="H5" s="1" t="s">
        <v>90</v>
      </c>
      <c r="I5" s="1" t="s">
        <v>36</v>
      </c>
      <c r="J5" s="1" t="s">
        <v>91</v>
      </c>
      <c r="K5" s="1" t="s">
        <v>36</v>
      </c>
      <c r="L5" s="1" t="s">
        <v>36</v>
      </c>
      <c r="M5" s="1" t="s">
        <v>92</v>
      </c>
      <c r="N5" s="1" t="s">
        <v>92</v>
      </c>
      <c r="O5" s="1" t="s">
        <v>7</v>
      </c>
      <c r="P5" s="1" t="s">
        <v>93</v>
      </c>
      <c r="Q5" s="1" t="s">
        <v>94</v>
      </c>
      <c r="R5" s="1" t="s">
        <v>107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1" t="s">
        <v>49</v>
      </c>
      <c r="B6" s="1" t="s">
        <v>108</v>
      </c>
      <c r="C6" s="1" t="s">
        <v>109</v>
      </c>
      <c r="D6" s="1" t="s">
        <v>10</v>
      </c>
      <c r="E6" s="1" t="s">
        <v>50</v>
      </c>
      <c r="F6" s="1" t="s">
        <v>108</v>
      </c>
      <c r="G6" s="1" t="s">
        <v>105</v>
      </c>
      <c r="H6" s="1" t="s">
        <v>90</v>
      </c>
      <c r="I6" s="1" t="s">
        <v>36</v>
      </c>
      <c r="J6" s="1" t="s">
        <v>91</v>
      </c>
      <c r="K6" s="1" t="s">
        <v>36</v>
      </c>
      <c r="L6" s="1" t="s">
        <v>36</v>
      </c>
      <c r="M6" s="1" t="s">
        <v>92</v>
      </c>
      <c r="N6" s="1" t="s">
        <v>92</v>
      </c>
      <c r="O6" s="1" t="s">
        <v>7</v>
      </c>
      <c r="P6" s="1" t="s">
        <v>93</v>
      </c>
      <c r="Q6" s="1" t="s">
        <v>94</v>
      </c>
      <c r="R6" s="1" t="s">
        <v>110</v>
      </c>
      <c r="S6" s="1" t="s">
        <v>96</v>
      </c>
      <c r="T6" s="1" t="s">
        <v>97</v>
      </c>
      <c r="U6" s="1" t="s">
        <v>98</v>
      </c>
      <c r="V6" s="1" t="s">
        <v>99</v>
      </c>
    </row>
    <row r="7" s="1" customFormat="1" spans="1:22">
      <c r="A7" s="1" t="s">
        <v>47</v>
      </c>
      <c r="B7" s="1" t="s">
        <v>108</v>
      </c>
      <c r="C7" s="1" t="s">
        <v>111</v>
      </c>
      <c r="D7" s="1" t="s">
        <v>10</v>
      </c>
      <c r="E7" s="1" t="s">
        <v>48</v>
      </c>
      <c r="F7" s="1" t="s">
        <v>108</v>
      </c>
      <c r="G7" s="1" t="s">
        <v>105</v>
      </c>
      <c r="H7" s="1" t="s">
        <v>90</v>
      </c>
      <c r="I7" s="1" t="s">
        <v>32</v>
      </c>
      <c r="J7" s="1" t="s">
        <v>91</v>
      </c>
      <c r="K7" s="1" t="s">
        <v>32</v>
      </c>
      <c r="L7" s="1" t="s">
        <v>32</v>
      </c>
      <c r="M7" s="1" t="s">
        <v>92</v>
      </c>
      <c r="N7" s="1" t="s">
        <v>92</v>
      </c>
      <c r="O7" s="1" t="s">
        <v>7</v>
      </c>
      <c r="P7" s="1" t="s">
        <v>93</v>
      </c>
      <c r="Q7" s="1" t="s">
        <v>94</v>
      </c>
      <c r="R7" s="1" t="s">
        <v>112</v>
      </c>
      <c r="S7" s="1" t="s">
        <v>96</v>
      </c>
      <c r="T7" s="1" t="s">
        <v>97</v>
      </c>
      <c r="U7" s="1" t="s">
        <v>98</v>
      </c>
      <c r="V7" s="1" t="s">
        <v>99</v>
      </c>
    </row>
    <row r="8" s="1" customFormat="1" spans="1:22">
      <c r="A8" s="1" t="s">
        <v>44</v>
      </c>
      <c r="B8" s="1" t="s">
        <v>108</v>
      </c>
      <c r="C8" s="1" t="s">
        <v>113</v>
      </c>
      <c r="D8" s="1" t="s">
        <v>10</v>
      </c>
      <c r="E8" s="1" t="s">
        <v>45</v>
      </c>
      <c r="F8" s="1" t="s">
        <v>108</v>
      </c>
      <c r="G8" s="1" t="s">
        <v>105</v>
      </c>
      <c r="H8" s="1" t="s">
        <v>90</v>
      </c>
      <c r="I8" s="1" t="s">
        <v>32</v>
      </c>
      <c r="J8" s="1" t="s">
        <v>91</v>
      </c>
      <c r="K8" s="1" t="s">
        <v>32</v>
      </c>
      <c r="L8" s="1" t="s">
        <v>32</v>
      </c>
      <c r="M8" s="1" t="s">
        <v>92</v>
      </c>
      <c r="N8" s="1" t="s">
        <v>92</v>
      </c>
      <c r="O8" s="1" t="s">
        <v>7</v>
      </c>
      <c r="P8" s="1" t="s">
        <v>93</v>
      </c>
      <c r="Q8" s="1" t="s">
        <v>94</v>
      </c>
      <c r="R8" s="1" t="s">
        <v>114</v>
      </c>
      <c r="S8" s="1" t="s">
        <v>96</v>
      </c>
      <c r="T8" s="1" t="s">
        <v>97</v>
      </c>
      <c r="U8" s="1" t="s">
        <v>98</v>
      </c>
      <c r="V8" s="1" t="s">
        <v>99</v>
      </c>
    </row>
    <row r="9" s="1" customFormat="1" spans="1:22">
      <c r="A9" s="1" t="s">
        <v>42</v>
      </c>
      <c r="B9" s="1" t="s">
        <v>115</v>
      </c>
      <c r="C9" s="1" t="s">
        <v>116</v>
      </c>
      <c r="D9" s="1" t="s">
        <v>10</v>
      </c>
      <c r="E9" s="1" t="s">
        <v>43</v>
      </c>
      <c r="F9" s="1" t="s">
        <v>115</v>
      </c>
      <c r="G9" s="1" t="s">
        <v>108</v>
      </c>
      <c r="H9" s="1" t="s">
        <v>90</v>
      </c>
      <c r="I9" s="1" t="s">
        <v>32</v>
      </c>
      <c r="J9" s="1" t="s">
        <v>91</v>
      </c>
      <c r="K9" s="1" t="s">
        <v>32</v>
      </c>
      <c r="L9" s="1" t="s">
        <v>32</v>
      </c>
      <c r="M9" s="1" t="s">
        <v>92</v>
      </c>
      <c r="N9" s="1" t="s">
        <v>92</v>
      </c>
      <c r="O9" s="1" t="s">
        <v>7</v>
      </c>
      <c r="P9" s="1" t="s">
        <v>93</v>
      </c>
      <c r="Q9" s="1" t="s">
        <v>94</v>
      </c>
      <c r="R9" s="1" t="s">
        <v>117</v>
      </c>
      <c r="S9" s="1" t="s">
        <v>96</v>
      </c>
      <c r="T9" s="1" t="s">
        <v>97</v>
      </c>
      <c r="U9" s="1" t="s">
        <v>98</v>
      </c>
      <c r="V9" s="1" t="s">
        <v>99</v>
      </c>
    </row>
    <row r="10" s="1" customFormat="1" spans="1:22">
      <c r="A10" s="1" t="s">
        <v>39</v>
      </c>
      <c r="B10" s="1" t="s">
        <v>115</v>
      </c>
      <c r="C10" s="1" t="s">
        <v>118</v>
      </c>
      <c r="D10" s="1" t="s">
        <v>10</v>
      </c>
      <c r="E10" s="1" t="s">
        <v>40</v>
      </c>
      <c r="F10" s="1" t="s">
        <v>115</v>
      </c>
      <c r="G10" s="1" t="s">
        <v>108</v>
      </c>
      <c r="H10" s="1" t="s">
        <v>90</v>
      </c>
      <c r="I10" s="1" t="s">
        <v>32</v>
      </c>
      <c r="J10" s="1" t="s">
        <v>91</v>
      </c>
      <c r="K10" s="1" t="s">
        <v>32</v>
      </c>
      <c r="L10" s="1" t="s">
        <v>32</v>
      </c>
      <c r="M10" s="1" t="s">
        <v>92</v>
      </c>
      <c r="N10" s="1" t="s">
        <v>92</v>
      </c>
      <c r="O10" s="1" t="s">
        <v>7</v>
      </c>
      <c r="P10" s="1" t="s">
        <v>93</v>
      </c>
      <c r="Q10" s="1" t="s">
        <v>94</v>
      </c>
      <c r="R10" s="1" t="s">
        <v>119</v>
      </c>
      <c r="S10" s="1" t="s">
        <v>96</v>
      </c>
      <c r="T10" s="1" t="s">
        <v>97</v>
      </c>
      <c r="U10" s="1" t="s">
        <v>98</v>
      </c>
      <c r="V10" s="1" t="s">
        <v>99</v>
      </c>
    </row>
    <row r="11" s="1" customFormat="1" spans="1:22">
      <c r="A11" s="1" t="s">
        <v>37</v>
      </c>
      <c r="B11" s="1" t="s">
        <v>120</v>
      </c>
      <c r="C11" s="1" t="s">
        <v>121</v>
      </c>
      <c r="D11" s="1" t="s">
        <v>10</v>
      </c>
      <c r="E11" s="1" t="s">
        <v>38</v>
      </c>
      <c r="F11" s="1" t="s">
        <v>120</v>
      </c>
      <c r="G11" s="1" t="s">
        <v>115</v>
      </c>
      <c r="H11" s="1" t="s">
        <v>90</v>
      </c>
      <c r="I11" s="1" t="s">
        <v>36</v>
      </c>
      <c r="J11" s="1" t="s">
        <v>91</v>
      </c>
      <c r="K11" s="1" t="s">
        <v>36</v>
      </c>
      <c r="L11" s="1" t="s">
        <v>36</v>
      </c>
      <c r="M11" s="1" t="s">
        <v>92</v>
      </c>
      <c r="N11" s="1" t="s">
        <v>92</v>
      </c>
      <c r="O11" s="1" t="s">
        <v>7</v>
      </c>
      <c r="P11" s="1" t="s">
        <v>93</v>
      </c>
      <c r="Q11" s="1" t="s">
        <v>94</v>
      </c>
      <c r="R11" s="1" t="s">
        <v>122</v>
      </c>
      <c r="S11" s="1" t="s">
        <v>96</v>
      </c>
      <c r="T11" s="1" t="s">
        <v>97</v>
      </c>
      <c r="U11" s="1" t="s">
        <v>98</v>
      </c>
      <c r="V11" s="1" t="s">
        <v>99</v>
      </c>
    </row>
    <row r="12" s="1" customFormat="1" spans="1:22">
      <c r="A12" s="1" t="s">
        <v>33</v>
      </c>
      <c r="B12" s="1" t="s">
        <v>120</v>
      </c>
      <c r="C12" s="1" t="s">
        <v>123</v>
      </c>
      <c r="D12" s="1" t="s">
        <v>10</v>
      </c>
      <c r="E12" s="1" t="s">
        <v>34</v>
      </c>
      <c r="F12" s="1" t="s">
        <v>120</v>
      </c>
      <c r="G12" s="1" t="s">
        <v>115</v>
      </c>
      <c r="H12" s="1" t="s">
        <v>90</v>
      </c>
      <c r="I12" s="1" t="s">
        <v>36</v>
      </c>
      <c r="J12" s="1" t="s">
        <v>91</v>
      </c>
      <c r="K12" s="1" t="s">
        <v>36</v>
      </c>
      <c r="L12" s="1" t="s">
        <v>36</v>
      </c>
      <c r="M12" s="1" t="s">
        <v>92</v>
      </c>
      <c r="N12" s="1" t="s">
        <v>92</v>
      </c>
      <c r="O12" s="1" t="s">
        <v>7</v>
      </c>
      <c r="P12" s="1" t="s">
        <v>93</v>
      </c>
      <c r="Q12" s="1" t="s">
        <v>94</v>
      </c>
      <c r="R12" s="1" t="s">
        <v>124</v>
      </c>
      <c r="S12" s="1" t="s">
        <v>96</v>
      </c>
      <c r="T12" s="1" t="s">
        <v>97</v>
      </c>
      <c r="U12" s="1" t="s">
        <v>98</v>
      </c>
      <c r="V12" s="1" t="s">
        <v>99</v>
      </c>
    </row>
    <row r="13" s="1" customFormat="1" spans="1:22">
      <c r="A13" s="1" t="s">
        <v>25</v>
      </c>
      <c r="B13" s="1" t="s">
        <v>120</v>
      </c>
      <c r="C13" s="1" t="s">
        <v>125</v>
      </c>
      <c r="D13" s="1" t="s">
        <v>10</v>
      </c>
      <c r="E13" s="1" t="s">
        <v>26</v>
      </c>
      <c r="F13" s="1" t="s">
        <v>120</v>
      </c>
      <c r="G13" s="1" t="s">
        <v>115</v>
      </c>
      <c r="H13" s="1" t="s">
        <v>90</v>
      </c>
      <c r="I13" s="1" t="s">
        <v>32</v>
      </c>
      <c r="J13" s="1" t="s">
        <v>91</v>
      </c>
      <c r="K13" s="1" t="s">
        <v>32</v>
      </c>
      <c r="L13" s="1" t="s">
        <v>32</v>
      </c>
      <c r="M13" s="1" t="s">
        <v>92</v>
      </c>
      <c r="N13" s="1" t="s">
        <v>92</v>
      </c>
      <c r="O13" s="1" t="s">
        <v>7</v>
      </c>
      <c r="P13" s="1" t="s">
        <v>93</v>
      </c>
      <c r="Q13" s="1" t="s">
        <v>94</v>
      </c>
      <c r="R13" s="1" t="s">
        <v>126</v>
      </c>
      <c r="S13" s="1" t="s">
        <v>96</v>
      </c>
      <c r="T13" s="1" t="s">
        <v>97</v>
      </c>
      <c r="U13" s="1" t="s">
        <v>98</v>
      </c>
      <c r="V13" s="1" t="s">
        <v>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2022-10-18T02:52:59Z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09F6564F62934E46855A020B123DD967</vt:lpwstr>
  </property>
  <property fmtid="{D5CDD505-2E9C-101B-9397-08002B2CF9AE}" pid="3" name="KSOProductBuildVer">
    <vt:lpwstr>2052-11.1.0.12598</vt:lpwstr>
  </property>
</Properties>
</file>